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xl/webextensions/webextension3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ql\excelclass\"/>
    </mc:Choice>
  </mc:AlternateContent>
  <xr:revisionPtr revIDLastSave="0" documentId="13_ncr:1_{B067BC62-6C8D-4D9A-B8CD-B5DCFE764DBF}" xr6:coauthVersionLast="47" xr6:coauthVersionMax="47" xr10:uidLastSave="{00000000-0000-0000-0000-000000000000}"/>
  <bookViews>
    <workbookView xWindow="-108" yWindow="-108" windowWidth="23256" windowHeight="12456" firstSheet="5" activeTab="8" xr2:uid="{FB0F1BD3-5245-4C9D-9211-72B45C5C8BC1}"/>
  </bookViews>
  <sheets>
    <sheet name="16_02_25_firstweek" sheetId="1" r:id="rId1"/>
    <sheet name="22_02_2025_secondweek" sheetId="2" r:id="rId2"/>
    <sheet name="23_02_2025_secondweek" sheetId="3" r:id="rId3"/>
    <sheet name="08_03_2025_thirdweek" sheetId="4" r:id="rId4"/>
    <sheet name="09_03_2025_thirdweek" sheetId="5" r:id="rId5"/>
    <sheet name="15_03_2025_fourthweek" sheetId="6" r:id="rId6"/>
    <sheet name="16_03_2025_fourthweek" sheetId="7" r:id="rId7"/>
    <sheet name="22_03_2025_fifthweek" sheetId="8" r:id="rId8"/>
    <sheet name="23_03_2025_fifthweek" sheetId="9" r:id="rId9"/>
  </sheets>
  <definedNames>
    <definedName name="HELLO" comment="Returns a greeting">LAMBDA(name, _xldudf_BOARDFLARE_EXEC("hello",name))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19" i="8" l="1"/>
  <c r="J21" i="8" s="1"/>
  <c r="Q9" i="8"/>
  <c r="L8" i="8" s="1"/>
  <c r="Q5" i="8"/>
  <c r="Q8" i="8" s="1"/>
  <c r="G12" i="8"/>
  <c r="J9" i="8"/>
  <c r="Q10" i="8" l="1"/>
  <c r="M34" i="6" l="1"/>
  <c r="N34" i="6"/>
  <c r="O34" i="6"/>
  <c r="P34" i="6"/>
  <c r="Q34" i="6"/>
  <c r="R34" i="6"/>
  <c r="S34" i="6"/>
  <c r="T34" i="6"/>
  <c r="U34" i="6"/>
  <c r="M35" i="6"/>
  <c r="N35" i="6"/>
  <c r="O35" i="6"/>
  <c r="P35" i="6"/>
  <c r="Q35" i="6"/>
  <c r="R35" i="6"/>
  <c r="S35" i="6"/>
  <c r="T35" i="6"/>
  <c r="U35" i="6"/>
  <c r="M36" i="6"/>
  <c r="N36" i="6"/>
  <c r="O36" i="6"/>
  <c r="P36" i="6"/>
  <c r="Q36" i="6"/>
  <c r="R36" i="6"/>
  <c r="S36" i="6"/>
  <c r="T36" i="6"/>
  <c r="U36" i="6"/>
  <c r="M37" i="6"/>
  <c r="N37" i="6"/>
  <c r="O37" i="6"/>
  <c r="P37" i="6"/>
  <c r="Q37" i="6"/>
  <c r="R37" i="6"/>
  <c r="S37" i="6"/>
  <c r="T37" i="6"/>
  <c r="U37" i="6"/>
  <c r="M38" i="6"/>
  <c r="N38" i="6"/>
  <c r="O38" i="6"/>
  <c r="P38" i="6"/>
  <c r="Q38" i="6"/>
  <c r="R38" i="6"/>
  <c r="S38" i="6"/>
  <c r="T38" i="6"/>
  <c r="U38" i="6"/>
  <c r="N33" i="6"/>
  <c r="O33" i="6"/>
  <c r="P33" i="6"/>
  <c r="Q33" i="6"/>
  <c r="R33" i="6"/>
  <c r="S33" i="6"/>
  <c r="T33" i="6"/>
  <c r="U33" i="6"/>
  <c r="M33" i="6"/>
  <c r="Y21" i="6"/>
  <c r="Z21" i="6"/>
  <c r="AA21" i="6"/>
  <c r="AB21" i="6"/>
  <c r="AC21" i="6"/>
  <c r="Y20" i="6"/>
  <c r="Z20" i="6"/>
  <c r="AA20" i="6"/>
  <c r="AB20" i="6"/>
  <c r="AC20" i="6"/>
  <c r="Y19" i="6"/>
  <c r="Z19" i="6"/>
  <c r="AA19" i="6"/>
  <c r="AB19" i="6"/>
  <c r="AC19" i="6"/>
  <c r="Y18" i="6"/>
  <c r="Z18" i="6"/>
  <c r="AA18" i="6"/>
  <c r="AB18" i="6"/>
  <c r="AC18" i="6"/>
  <c r="Y17" i="6"/>
  <c r="Z17" i="6"/>
  <c r="AA17" i="6"/>
  <c r="AB17" i="6"/>
  <c r="AC17" i="6"/>
  <c r="Y16" i="6"/>
  <c r="Z16" i="6"/>
  <c r="AA16" i="6"/>
  <c r="AB16" i="6"/>
  <c r="AC16" i="6"/>
  <c r="Y15" i="6"/>
  <c r="Z15" i="6"/>
  <c r="AA15" i="6"/>
  <c r="AB15" i="6"/>
  <c r="AC15" i="6"/>
  <c r="X15" i="6"/>
  <c r="X16" i="6"/>
  <c r="X17" i="6"/>
  <c r="X18" i="6"/>
  <c r="X19" i="6"/>
  <c r="X20" i="6"/>
  <c r="X21" i="6"/>
  <c r="Y14" i="6"/>
  <c r="Z14" i="6"/>
  <c r="AA14" i="6"/>
  <c r="AB14" i="6"/>
  <c r="AC14" i="6"/>
  <c r="X14" i="6"/>
  <c r="Y13" i="6"/>
  <c r="Z13" i="6"/>
  <c r="AA13" i="6"/>
  <c r="AB13" i="6"/>
  <c r="AC13" i="6"/>
  <c r="X13" i="6"/>
  <c r="X4" i="6"/>
  <c r="X5" i="6"/>
  <c r="Y5" i="6"/>
  <c r="Z5" i="6"/>
  <c r="AA5" i="6"/>
  <c r="AB5" i="6"/>
  <c r="AC5" i="6"/>
  <c r="AD5" i="6"/>
  <c r="AE5" i="6"/>
  <c r="AF5" i="6"/>
  <c r="X6" i="6"/>
  <c r="Y6" i="6"/>
  <c r="Z6" i="6"/>
  <c r="AA6" i="6"/>
  <c r="AB6" i="6"/>
  <c r="AC6" i="6"/>
  <c r="AD6" i="6"/>
  <c r="AE6" i="6"/>
  <c r="AF6" i="6"/>
  <c r="X7" i="6"/>
  <c r="Y7" i="6"/>
  <c r="Z7" i="6"/>
  <c r="AA7" i="6"/>
  <c r="AB7" i="6"/>
  <c r="AC7" i="6"/>
  <c r="AD7" i="6"/>
  <c r="AE7" i="6"/>
  <c r="AF7" i="6"/>
  <c r="X8" i="6"/>
  <c r="Y8" i="6"/>
  <c r="Z8" i="6"/>
  <c r="AA8" i="6"/>
  <c r="AB8" i="6"/>
  <c r="AC8" i="6"/>
  <c r="AD8" i="6"/>
  <c r="AE8" i="6"/>
  <c r="AF8" i="6"/>
  <c r="X9" i="6"/>
  <c r="Y9" i="6"/>
  <c r="Z9" i="6"/>
  <c r="AA9" i="6"/>
  <c r="AB9" i="6"/>
  <c r="AC9" i="6"/>
  <c r="AD9" i="6"/>
  <c r="AE9" i="6"/>
  <c r="AF9" i="6"/>
  <c r="Y4" i="6"/>
  <c r="Z4" i="6"/>
  <c r="AA4" i="6"/>
  <c r="AB4" i="6"/>
  <c r="AC4" i="6"/>
  <c r="AD4" i="6"/>
  <c r="AE4" i="6"/>
  <c r="AF4" i="6"/>
  <c r="N49" i="6"/>
  <c r="O49" i="6"/>
  <c r="P49" i="6"/>
  <c r="Q49" i="6"/>
  <c r="R49" i="6"/>
  <c r="N48" i="6"/>
  <c r="O48" i="6"/>
  <c r="P48" i="6"/>
  <c r="Q48" i="6"/>
  <c r="R48" i="6"/>
  <c r="N47" i="6"/>
  <c r="O47" i="6"/>
  <c r="P47" i="6"/>
  <c r="Q47" i="6"/>
  <c r="R47" i="6"/>
  <c r="N46" i="6"/>
  <c r="O46" i="6"/>
  <c r="P46" i="6"/>
  <c r="Q46" i="6"/>
  <c r="R46" i="6"/>
  <c r="N45" i="6"/>
  <c r="O45" i="6"/>
  <c r="P45" i="6"/>
  <c r="Q45" i="6"/>
  <c r="R45" i="6"/>
  <c r="N44" i="6"/>
  <c r="O44" i="6"/>
  <c r="P44" i="6"/>
  <c r="Q44" i="6"/>
  <c r="R44" i="6"/>
  <c r="N43" i="6"/>
  <c r="O43" i="6"/>
  <c r="P43" i="6"/>
  <c r="Q43" i="6"/>
  <c r="R43" i="6"/>
  <c r="M49" i="6"/>
  <c r="M48" i="6"/>
  <c r="M47" i="6"/>
  <c r="M46" i="6"/>
  <c r="M45" i="6"/>
  <c r="M44" i="6"/>
  <c r="M43" i="6"/>
  <c r="M42" i="6"/>
  <c r="N42" i="6"/>
  <c r="O42" i="6"/>
  <c r="P42" i="6"/>
  <c r="Q42" i="6"/>
  <c r="R42" i="6"/>
  <c r="N41" i="6"/>
  <c r="O41" i="6"/>
  <c r="P41" i="6"/>
  <c r="Q41" i="6"/>
  <c r="R41" i="6"/>
  <c r="M41" i="6"/>
  <c r="P9" i="6"/>
  <c r="M5" i="6"/>
  <c r="N5" i="6"/>
  <c r="O5" i="6"/>
  <c r="P5" i="6"/>
  <c r="Q5" i="6"/>
  <c r="R5" i="6"/>
  <c r="S5" i="6"/>
  <c r="T5" i="6"/>
  <c r="U5" i="6"/>
  <c r="M6" i="6"/>
  <c r="N6" i="6"/>
  <c r="O6" i="6"/>
  <c r="P6" i="6"/>
  <c r="Q6" i="6"/>
  <c r="R6" i="6"/>
  <c r="S6" i="6"/>
  <c r="T6" i="6"/>
  <c r="U6" i="6"/>
  <c r="M7" i="6"/>
  <c r="N7" i="6"/>
  <c r="O7" i="6"/>
  <c r="P7" i="6"/>
  <c r="Q7" i="6"/>
  <c r="R7" i="6"/>
  <c r="S7" i="6"/>
  <c r="T7" i="6"/>
  <c r="U7" i="6"/>
  <c r="M8" i="6"/>
  <c r="N8" i="6"/>
  <c r="O8" i="6"/>
  <c r="P8" i="6"/>
  <c r="Q8" i="6"/>
  <c r="R8" i="6"/>
  <c r="S8" i="6"/>
  <c r="T8" i="6"/>
  <c r="U8" i="6"/>
  <c r="M9" i="6"/>
  <c r="N9" i="6"/>
  <c r="O9" i="6"/>
  <c r="Q9" i="6"/>
  <c r="R9" i="6"/>
  <c r="S9" i="6"/>
  <c r="T9" i="6"/>
  <c r="U9" i="6"/>
  <c r="N4" i="6"/>
  <c r="O4" i="6"/>
  <c r="P4" i="6"/>
  <c r="Q4" i="6"/>
  <c r="R4" i="6"/>
  <c r="S4" i="6"/>
  <c r="T4" i="6"/>
  <c r="U4" i="6"/>
  <c r="M4" i="6"/>
  <c r="I25" i="5" l="1"/>
  <c r="L25" i="5"/>
  <c r="L24" i="5"/>
  <c r="K25" i="5"/>
  <c r="K24" i="5"/>
  <c r="H20" i="5"/>
  <c r="I20" i="5"/>
  <c r="I19" i="5"/>
  <c r="H19" i="5"/>
  <c r="G20" i="5"/>
  <c r="G19" i="5"/>
  <c r="F19" i="5"/>
  <c r="F20" i="5"/>
  <c r="C14" i="5"/>
  <c r="C13" i="5"/>
  <c r="J7" i="5"/>
  <c r="J8" i="5"/>
  <c r="I8" i="5"/>
  <c r="I7" i="5"/>
  <c r="H8" i="5"/>
  <c r="H7" i="5"/>
  <c r="F8" i="5"/>
  <c r="F7" i="5"/>
  <c r="Q14" i="4"/>
  <c r="Q15" i="4"/>
  <c r="Q16" i="4"/>
  <c r="Q13" i="4"/>
  <c r="R14" i="4"/>
  <c r="R15" i="4"/>
  <c r="R16" i="4"/>
  <c r="R13" i="4"/>
  <c r="Q5" i="4"/>
  <c r="R5" i="4" s="1"/>
  <c r="Q6" i="4"/>
  <c r="R6" i="4" s="1"/>
  <c r="Q7" i="4"/>
  <c r="R7" i="4" s="1"/>
  <c r="Q8" i="4"/>
  <c r="R8" i="4" s="1"/>
  <c r="Q4" i="4"/>
  <c r="R4" i="4" s="1"/>
  <c r="H19" i="4"/>
  <c r="E19" i="4"/>
  <c r="E26" i="4"/>
  <c r="E29" i="4"/>
  <c r="E27" i="4"/>
  <c r="E28" i="4"/>
  <c r="E30" i="4"/>
  <c r="D30" i="4"/>
  <c r="D26" i="4"/>
  <c r="D27" i="4"/>
  <c r="D28" i="4"/>
  <c r="D29" i="4"/>
  <c r="C19" i="4"/>
  <c r="I15" i="4"/>
  <c r="H15" i="4"/>
  <c r="G15" i="4"/>
  <c r="F15" i="4"/>
  <c r="E15" i="4"/>
  <c r="D15" i="4"/>
  <c r="C15" i="4"/>
  <c r="K19" i="3"/>
  <c r="K17" i="3"/>
  <c r="K16" i="3"/>
  <c r="K15" i="3"/>
  <c r="K14" i="3"/>
  <c r="K13" i="3"/>
  <c r="H69" i="3"/>
  <c r="H68" i="3"/>
  <c r="H67" i="3"/>
  <c r="H66" i="3"/>
  <c r="H65" i="3"/>
  <c r="H64" i="3"/>
  <c r="H63" i="3"/>
  <c r="H62" i="3"/>
  <c r="H61" i="3"/>
  <c r="H60" i="3"/>
  <c r="H59" i="3"/>
  <c r="H58" i="3"/>
  <c r="H70" i="3" s="1"/>
  <c r="H46" i="3"/>
  <c r="H45" i="3"/>
  <c r="H44" i="3"/>
  <c r="H43" i="3"/>
  <c r="H42" i="3"/>
  <c r="H41" i="3"/>
  <c r="H40" i="3"/>
  <c r="H39" i="3"/>
  <c r="H38" i="3"/>
  <c r="H37" i="3"/>
  <c r="H47" i="3" s="1"/>
  <c r="H36" i="3"/>
  <c r="H35" i="3"/>
  <c r="H21" i="3"/>
  <c r="H20" i="3"/>
  <c r="H19" i="3"/>
  <c r="H18" i="3"/>
  <c r="H17" i="3"/>
  <c r="H16" i="3"/>
  <c r="H15" i="3"/>
  <c r="H14" i="3"/>
  <c r="H13" i="3"/>
  <c r="H12" i="3"/>
  <c r="H11" i="3"/>
  <c r="H10" i="3"/>
  <c r="H22" i="3" s="1"/>
  <c r="M36" i="2" a="1"/>
  <c r="M36" i="2" s="1"/>
  <c r="D15" i="2"/>
  <c r="D17" i="2"/>
  <c r="D16" i="2"/>
  <c r="G17" i="2"/>
  <c r="F17" i="2"/>
  <c r="E17" i="2"/>
  <c r="E16" i="2"/>
  <c r="E15" i="2"/>
  <c r="F15" i="2"/>
  <c r="G15" i="2"/>
  <c r="G16" i="2"/>
  <c r="F16" i="2"/>
  <c r="I34" i="1"/>
  <c r="H35" i="1"/>
  <c r="H34" i="1"/>
  <c r="G35" i="1"/>
  <c r="G34" i="1"/>
  <c r="F35" i="1"/>
  <c r="F34" i="1"/>
  <c r="E35" i="1"/>
  <c r="E34" i="1"/>
  <c r="N12" i="1"/>
  <c r="K11" i="1"/>
  <c r="J11" i="1"/>
  <c r="E7" i="1"/>
  <c r="E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<sst xmlns="http://schemas.openxmlformats.org/spreadsheetml/2006/main" count="40953" uniqueCount="8890">
  <si>
    <t>first column</t>
  </si>
  <si>
    <t>last column</t>
  </si>
  <si>
    <t>A</t>
  </si>
  <si>
    <t>XFD</t>
  </si>
  <si>
    <t>First row</t>
  </si>
  <si>
    <t>Last row</t>
  </si>
  <si>
    <t>total columns</t>
  </si>
  <si>
    <t>total rows</t>
  </si>
  <si>
    <t>total cells</t>
  </si>
  <si>
    <t>16384</t>
  </si>
  <si>
    <t xml:space="preserve">fixed </t>
  </si>
  <si>
    <t>variable</t>
  </si>
  <si>
    <t>a</t>
  </si>
  <si>
    <t>b</t>
  </si>
  <si>
    <t>Column1</t>
  </si>
  <si>
    <t>short cuts</t>
  </si>
  <si>
    <t>auto width</t>
  </si>
  <si>
    <t>ctrl + down</t>
  </si>
  <si>
    <t>last row</t>
  </si>
  <si>
    <t>ctrl + right</t>
  </si>
  <si>
    <t>enter</t>
  </si>
  <si>
    <t>down</t>
  </si>
  <si>
    <t>tab</t>
  </si>
  <si>
    <t>right</t>
  </si>
  <si>
    <t>shift + enter</t>
  </si>
  <si>
    <t>shift+ tab</t>
  </si>
  <si>
    <t>up</t>
  </si>
  <si>
    <t>left</t>
  </si>
  <si>
    <t>commands</t>
  </si>
  <si>
    <t>actions</t>
  </si>
  <si>
    <t>ctrl + alt + v</t>
  </si>
  <si>
    <t>paste special</t>
  </si>
  <si>
    <t xml:space="preserve">ctrl + click </t>
  </si>
  <si>
    <t>select random cells</t>
  </si>
  <si>
    <t>shift + arrow keys</t>
  </si>
  <si>
    <t>select particular cells</t>
  </si>
  <si>
    <t>ctrl + spacebar</t>
  </si>
  <si>
    <t>select whole column along with column address</t>
  </si>
  <si>
    <t>ctrl + shift + up or down</t>
  </si>
  <si>
    <t>select data from whole column</t>
  </si>
  <si>
    <t>ctrl + shift + right or left</t>
  </si>
  <si>
    <t>select data from whole row</t>
  </si>
  <si>
    <t>ctrl + A</t>
  </si>
  <si>
    <t xml:space="preserve">selects the whole data with the active cells </t>
  </si>
  <si>
    <t>Column2</t>
  </si>
  <si>
    <t>Column3</t>
  </si>
  <si>
    <t>Column4</t>
  </si>
  <si>
    <t xml:space="preserve">basic formulas </t>
  </si>
  <si>
    <t>value</t>
  </si>
  <si>
    <t>operator</t>
  </si>
  <si>
    <t>formula</t>
  </si>
  <si>
    <t xml:space="preserve">sum </t>
  </si>
  <si>
    <t>subtraction</t>
  </si>
  <si>
    <t>multiplication</t>
  </si>
  <si>
    <t>division</t>
  </si>
  <si>
    <t>power</t>
  </si>
  <si>
    <t xml:space="preserve">cell reference - </t>
  </si>
  <si>
    <t>1.relative cell reference</t>
  </si>
  <si>
    <t>2.absolute cell reference</t>
  </si>
  <si>
    <t>3.mixed cell reference</t>
  </si>
  <si>
    <t>4.circular cell refernce</t>
  </si>
  <si>
    <t>f4 = cell lock</t>
  </si>
  <si>
    <t>1. relative cell refernce</t>
  </si>
  <si>
    <t>ctrl+alt+ v</t>
  </si>
  <si>
    <t>transpose</t>
  </si>
  <si>
    <t>ABC COMPANIES &amp; CO.</t>
  </si>
  <si>
    <t>QUARTERLYWISE  SALES REPORT FOR THE FY 2024-2025</t>
  </si>
  <si>
    <t>COMPANY NAME</t>
  </si>
  <si>
    <t>QUARTER -1</t>
  </si>
  <si>
    <t>QUARTER -2</t>
  </si>
  <si>
    <t>QUARTER -3</t>
  </si>
  <si>
    <t>QUARTER-4</t>
  </si>
  <si>
    <t>TOTAL</t>
  </si>
  <si>
    <t>TVS</t>
  </si>
  <si>
    <t>TATA</t>
  </si>
  <si>
    <t>RELIANCE</t>
  </si>
  <si>
    <t>KOTAK</t>
  </si>
  <si>
    <t xml:space="preserve">HDFC </t>
  </si>
  <si>
    <t>ICICI</t>
  </si>
  <si>
    <t>OLA</t>
  </si>
  <si>
    <t>ZOMATO</t>
  </si>
  <si>
    <t>SWIGGY</t>
  </si>
  <si>
    <t>conditional formatting</t>
  </si>
  <si>
    <t>conditional formatting practice</t>
  </si>
  <si>
    <t>quarter 1</t>
  </si>
  <si>
    <t>quarter 2</t>
  </si>
  <si>
    <t>quarter 3</t>
  </si>
  <si>
    <t>quarter 4</t>
  </si>
  <si>
    <t>all companies)</t>
  </si>
  <si>
    <t>sorting and filtering</t>
  </si>
  <si>
    <t>Full Name</t>
  </si>
  <si>
    <t>First Name</t>
  </si>
  <si>
    <t>Last Name</t>
  </si>
  <si>
    <t>Gender</t>
  </si>
  <si>
    <t>Age</t>
  </si>
  <si>
    <t>Email</t>
  </si>
  <si>
    <t>Phone</t>
  </si>
  <si>
    <t>DOB</t>
  </si>
  <si>
    <t>Education</t>
  </si>
  <si>
    <t>Occupation</t>
  </si>
  <si>
    <t>Experience (Years)</t>
  </si>
  <si>
    <t>Marital Status</t>
  </si>
  <si>
    <t>Salary</t>
  </si>
  <si>
    <t>Brad Morris</t>
  </si>
  <si>
    <t>Brad</t>
  </si>
  <si>
    <t>Morris</t>
  </si>
  <si>
    <t>Male</t>
  </si>
  <si>
    <t>b.morris@randatmail.com</t>
  </si>
  <si>
    <t>175-4264-83</t>
  </si>
  <si>
    <t>Upper secondary</t>
  </si>
  <si>
    <t>Firefighter</t>
  </si>
  <si>
    <t>Married</t>
  </si>
  <si>
    <t>Alen Gray</t>
  </si>
  <si>
    <t>Alen</t>
  </si>
  <si>
    <t>Gray</t>
  </si>
  <si>
    <t>a.gray@randatmail.com</t>
  </si>
  <si>
    <t>889-3280-34</t>
  </si>
  <si>
    <t>Physicist</t>
  </si>
  <si>
    <t>Single</t>
  </si>
  <si>
    <t>Abigail Owens</t>
  </si>
  <si>
    <t>Abigail</t>
  </si>
  <si>
    <t>Owens</t>
  </si>
  <si>
    <t>Female</t>
  </si>
  <si>
    <t>a.owens@randatmail.com</t>
  </si>
  <si>
    <t>871-7652-63</t>
  </si>
  <si>
    <t>Mechanic</t>
  </si>
  <si>
    <t>Daryl Campbell</t>
  </si>
  <si>
    <t>Daryl</t>
  </si>
  <si>
    <t>Campbell</t>
  </si>
  <si>
    <t>d.campbell@randatmail.com</t>
  </si>
  <si>
    <t>638-9943-11</t>
  </si>
  <si>
    <t>Pharmacist</t>
  </si>
  <si>
    <t>Nicole Payne</t>
  </si>
  <si>
    <t>Nicole</t>
  </si>
  <si>
    <t>Payne</t>
  </si>
  <si>
    <t>n.payne@randatmail.com</t>
  </si>
  <si>
    <t>872-6603-75</t>
  </si>
  <si>
    <t>Hairdresser</t>
  </si>
  <si>
    <t>Abraham Holmes</t>
  </si>
  <si>
    <t>Abraham</t>
  </si>
  <si>
    <t>Holmes</t>
  </si>
  <si>
    <t>a.holmes@randatmail.com</t>
  </si>
  <si>
    <t>573-8115-69</t>
  </si>
  <si>
    <t>Lower secondary</t>
  </si>
  <si>
    <t>Aeroplane Pilot</t>
  </si>
  <si>
    <t>Martin Adams</t>
  </si>
  <si>
    <t>Martin</t>
  </si>
  <si>
    <t>Adams</t>
  </si>
  <si>
    <t>m.adams@randatmail.com</t>
  </si>
  <si>
    <t>589-3276-80</t>
  </si>
  <si>
    <t>Electrician</t>
  </si>
  <si>
    <t>Adrian Henderson</t>
  </si>
  <si>
    <t>Adrian</t>
  </si>
  <si>
    <t>Henderson</t>
  </si>
  <si>
    <t>a.henderson@randatmail.com</t>
  </si>
  <si>
    <t>020-8898-23</t>
  </si>
  <si>
    <t>Architect</t>
  </si>
  <si>
    <t>Chester West</t>
  </si>
  <si>
    <t>Chester</t>
  </si>
  <si>
    <t>West</t>
  </si>
  <si>
    <t>c.west@randatmail.com</t>
  </si>
  <si>
    <t>921-0396-74</t>
  </si>
  <si>
    <t>Bachelor</t>
  </si>
  <si>
    <t>Baker</t>
  </si>
  <si>
    <t>Vanessa Watson</t>
  </si>
  <si>
    <t>Vanessa</t>
  </si>
  <si>
    <t>Watson</t>
  </si>
  <si>
    <t>v.watson@randatmail.com</t>
  </si>
  <si>
    <t>743-4882-93</t>
  </si>
  <si>
    <t>Amelia Allen</t>
  </si>
  <si>
    <t>Amelia</t>
  </si>
  <si>
    <t>Allen</t>
  </si>
  <si>
    <t>a.allen@randatmail.com</t>
  </si>
  <si>
    <t>744-9429-68</t>
  </si>
  <si>
    <t>Master</t>
  </si>
  <si>
    <t>Ada Hawkins</t>
  </si>
  <si>
    <t>Ada</t>
  </si>
  <si>
    <t>Hawkins</t>
  </si>
  <si>
    <t>a.hawkins@randatmail.com</t>
  </si>
  <si>
    <t>127-8298-04</t>
  </si>
  <si>
    <t>Auditor</t>
  </si>
  <si>
    <t>Adam Douglas</t>
  </si>
  <si>
    <t>Adam</t>
  </si>
  <si>
    <t>Douglas</t>
  </si>
  <si>
    <t>a.douglas@randatmail.com</t>
  </si>
  <si>
    <t>606-3126-00</t>
  </si>
  <si>
    <t>Geologist</t>
  </si>
  <si>
    <t>Adam Myers</t>
  </si>
  <si>
    <t>Myers</t>
  </si>
  <si>
    <t>a.myers@randatmail.com</t>
  </si>
  <si>
    <t>739-2164-35</t>
  </si>
  <si>
    <t>Social Worker</t>
  </si>
  <si>
    <t>Adam Rogers</t>
  </si>
  <si>
    <t>Rogers</t>
  </si>
  <si>
    <t>a.rogers@randatmail.com</t>
  </si>
  <si>
    <t>804-0373-58</t>
  </si>
  <si>
    <t>Actor</t>
  </si>
  <si>
    <t>Adam Warren</t>
  </si>
  <si>
    <t>Warren</t>
  </si>
  <si>
    <t>a.warren@randatmail.com</t>
  </si>
  <si>
    <t>313-1441-05</t>
  </si>
  <si>
    <t>Adam West</t>
  </si>
  <si>
    <t>a.west@randatmail.com</t>
  </si>
  <si>
    <t>074-4893-95</t>
  </si>
  <si>
    <t>Agronomist</t>
  </si>
  <si>
    <t>Adelaide Baker</t>
  </si>
  <si>
    <t>Adelaide</t>
  </si>
  <si>
    <t>a.baker@randatmail.com</t>
  </si>
  <si>
    <t>718-5870-57</t>
  </si>
  <si>
    <t>Medic</t>
  </si>
  <si>
    <t>Adelaide Craig</t>
  </si>
  <si>
    <t>Craig</t>
  </si>
  <si>
    <t>a.craig@randatmail.com</t>
  </si>
  <si>
    <t>173-9886-07</t>
  </si>
  <si>
    <t>Owen Wilson</t>
  </si>
  <si>
    <t>Owen</t>
  </si>
  <si>
    <t>Wilson</t>
  </si>
  <si>
    <t>o.wilson@randatmail.com</t>
  </si>
  <si>
    <t>014-3561-65</t>
  </si>
  <si>
    <t>Primary</t>
  </si>
  <si>
    <t>Carlos Johnston</t>
  </si>
  <si>
    <t>Carlos</t>
  </si>
  <si>
    <t>Johnston</t>
  </si>
  <si>
    <t>c.johnston@randatmail.com</t>
  </si>
  <si>
    <t>310-3243-95</t>
  </si>
  <si>
    <t>Adelaide Nelson</t>
  </si>
  <si>
    <t>Nelson</t>
  </si>
  <si>
    <t>a.nelson@randatmail.com</t>
  </si>
  <si>
    <t>121-3912-80</t>
  </si>
  <si>
    <t>Doctoral</t>
  </si>
  <si>
    <t>Daniel Cunningham</t>
  </si>
  <si>
    <t>Daniel</t>
  </si>
  <si>
    <t>Cunningham</t>
  </si>
  <si>
    <t>d.cunningham@randatmail.com</t>
  </si>
  <si>
    <t>180-4215-10</t>
  </si>
  <si>
    <t>Alexander Ross</t>
  </si>
  <si>
    <t>Alexander</t>
  </si>
  <si>
    <t>Ross</t>
  </si>
  <si>
    <t>a.ross@randatmail.com</t>
  </si>
  <si>
    <t>976-2777-88</t>
  </si>
  <si>
    <t>Veterinarian</t>
  </si>
  <si>
    <t>Adelaide Wilson</t>
  </si>
  <si>
    <t>a.wilson@randatmail.com</t>
  </si>
  <si>
    <t>776-9105-09</t>
  </si>
  <si>
    <t>Adele Carter</t>
  </si>
  <si>
    <t>Adele</t>
  </si>
  <si>
    <t>Carter</t>
  </si>
  <si>
    <t>a.carter@randatmail.com</t>
  </si>
  <si>
    <t>473-9068-09</t>
  </si>
  <si>
    <t>Singer</t>
  </si>
  <si>
    <t>Adele Howard</t>
  </si>
  <si>
    <t>Howard</t>
  </si>
  <si>
    <t>a.howard@randatmail.com</t>
  </si>
  <si>
    <t>420-4137-98</t>
  </si>
  <si>
    <t>Accountant</t>
  </si>
  <si>
    <t>Adele Stevens</t>
  </si>
  <si>
    <t>Stevens</t>
  </si>
  <si>
    <t>a.stevens@randatmail.com</t>
  </si>
  <si>
    <t>753-1287-33</t>
  </si>
  <si>
    <t>Fenton Gray</t>
  </si>
  <si>
    <t>Fenton</t>
  </si>
  <si>
    <t>f.gray@randatmail.com</t>
  </si>
  <si>
    <t>406-8191-52</t>
  </si>
  <si>
    <t>Adison Thompson</t>
  </si>
  <si>
    <t>Adison</t>
  </si>
  <si>
    <t>Thompson</t>
  </si>
  <si>
    <t>a.thompson@randatmail.com</t>
  </si>
  <si>
    <t>671-5945-95</t>
  </si>
  <si>
    <t>Fine Artist</t>
  </si>
  <si>
    <t>Justin Hamilton</t>
  </si>
  <si>
    <t>Justin</t>
  </si>
  <si>
    <t>Hamilton</t>
  </si>
  <si>
    <t>j.hamilton@randatmail.com</t>
  </si>
  <si>
    <t>613-4281-69</t>
  </si>
  <si>
    <t>Teacher</t>
  </si>
  <si>
    <t>Adrian Scott</t>
  </si>
  <si>
    <t>Scott</t>
  </si>
  <si>
    <t>a.scott@randatmail.com</t>
  </si>
  <si>
    <t>767-2911-03</t>
  </si>
  <si>
    <t>Engineer</t>
  </si>
  <si>
    <t>Adrian Warren</t>
  </si>
  <si>
    <t>852-9010-84</t>
  </si>
  <si>
    <t>Jacob Parker</t>
  </si>
  <si>
    <t>Jacob</t>
  </si>
  <si>
    <t>Parker</t>
  </si>
  <si>
    <t>j.parker@randatmail.com</t>
  </si>
  <si>
    <t>591-0159-06</t>
  </si>
  <si>
    <t>Interpreter</t>
  </si>
  <si>
    <t>Adrianna Ellis</t>
  </si>
  <si>
    <t>Adrianna</t>
  </si>
  <si>
    <t>Ellis</t>
  </si>
  <si>
    <t>a.ellis@randatmail.com</t>
  </si>
  <si>
    <t>531-0653-23</t>
  </si>
  <si>
    <t>Jeweller</t>
  </si>
  <si>
    <t>Adrianna Harris</t>
  </si>
  <si>
    <t>Harris</t>
  </si>
  <si>
    <t>a.harris@randatmail.com</t>
  </si>
  <si>
    <t>717-9152-37</t>
  </si>
  <si>
    <t>Insurer</t>
  </si>
  <si>
    <t>Adrianna Johnson</t>
  </si>
  <si>
    <t>Johnson</t>
  </si>
  <si>
    <t>a.johnson@randatmail.com</t>
  </si>
  <si>
    <t>702-7539-53</t>
  </si>
  <si>
    <t>Agata Chapman</t>
  </si>
  <si>
    <t>Agata</t>
  </si>
  <si>
    <t>Chapman</t>
  </si>
  <si>
    <t>a.chapman@randatmail.com</t>
  </si>
  <si>
    <t>877-3786-03</t>
  </si>
  <si>
    <t>Melanie Johnston</t>
  </si>
  <si>
    <t>Melanie</t>
  </si>
  <si>
    <t>m.johnston@randatmail.com</t>
  </si>
  <si>
    <t>806-5641-10</t>
  </si>
  <si>
    <t>Agata Morris</t>
  </si>
  <si>
    <t>a.morris@randatmail.com</t>
  </si>
  <si>
    <t>465-4970-94</t>
  </si>
  <si>
    <t>Eleanor Bailey</t>
  </si>
  <si>
    <t>Eleanor</t>
  </si>
  <si>
    <t>Bailey</t>
  </si>
  <si>
    <t>e.bailey@randatmail.com</t>
  </si>
  <si>
    <t>826-7533-83</t>
  </si>
  <si>
    <t>Reid Scott</t>
  </si>
  <si>
    <t>Reid</t>
  </si>
  <si>
    <t>r.scott@randatmail.com</t>
  </si>
  <si>
    <t>068-7441-78</t>
  </si>
  <si>
    <t>Oliver Ellis</t>
  </si>
  <si>
    <t>Oliver</t>
  </si>
  <si>
    <t>o.ellis@randatmail.com</t>
  </si>
  <si>
    <t>644-9865-30</t>
  </si>
  <si>
    <t>Alford Sullivan</t>
  </si>
  <si>
    <t>Alford</t>
  </si>
  <si>
    <t>Sullivan</t>
  </si>
  <si>
    <t>a.sullivan@randatmail.com</t>
  </si>
  <si>
    <t>513-9690-02</t>
  </si>
  <si>
    <t>Producer</t>
  </si>
  <si>
    <t>Aida Ellis</t>
  </si>
  <si>
    <t>Aida</t>
  </si>
  <si>
    <t>824-6217-42</t>
  </si>
  <si>
    <t>Manager</t>
  </si>
  <si>
    <t>Emma Foster</t>
  </si>
  <si>
    <t>Emma</t>
  </si>
  <si>
    <t>Foster</t>
  </si>
  <si>
    <t>e.foster@randatmail.com</t>
  </si>
  <si>
    <t>045-3473-86</t>
  </si>
  <si>
    <t>Florist</t>
  </si>
  <si>
    <t>Aida Higgins</t>
  </si>
  <si>
    <t>Higgins</t>
  </si>
  <si>
    <t>a.higgins@randatmail.com</t>
  </si>
  <si>
    <t>580-8205-33</t>
  </si>
  <si>
    <t>Aida Johnston</t>
  </si>
  <si>
    <t>a.johnston@randatmail.com</t>
  </si>
  <si>
    <t>463-4594-88</t>
  </si>
  <si>
    <t>Interior Designer</t>
  </si>
  <si>
    <t>Clark Walker</t>
  </si>
  <si>
    <t>Clark</t>
  </si>
  <si>
    <t>Walker</t>
  </si>
  <si>
    <t>c.walker@randatmail.com</t>
  </si>
  <si>
    <t>653-2626-35</t>
  </si>
  <si>
    <t>Carpenter</t>
  </si>
  <si>
    <t>Aiden Edwards</t>
  </si>
  <si>
    <t>Aiden</t>
  </si>
  <si>
    <t>Edwards</t>
  </si>
  <si>
    <t>a.edwards@randatmail.com</t>
  </si>
  <si>
    <t>550-0663-40</t>
  </si>
  <si>
    <t>Mathematician</t>
  </si>
  <si>
    <t>Aiden Foster</t>
  </si>
  <si>
    <t>a.foster@randatmail.com</t>
  </si>
  <si>
    <t>237-8516-44</t>
  </si>
  <si>
    <t>Composer</t>
  </si>
  <si>
    <t>Aiden Spencer</t>
  </si>
  <si>
    <t>Spencer</t>
  </si>
  <si>
    <t>a.spencer@randatmail.com</t>
  </si>
  <si>
    <t>169-2051-14</t>
  </si>
  <si>
    <t>Emily Foster</t>
  </si>
  <si>
    <t>Emily</t>
  </si>
  <si>
    <t>043-6868-61</t>
  </si>
  <si>
    <t>Alan Henderson</t>
  </si>
  <si>
    <t>Alan</t>
  </si>
  <si>
    <t>504-0248-65</t>
  </si>
  <si>
    <t>Alan Reed</t>
  </si>
  <si>
    <t>Reed</t>
  </si>
  <si>
    <t>a.reed@randatmail.com</t>
  </si>
  <si>
    <t>154-9553-35</t>
  </si>
  <si>
    <t>Alan Stewart</t>
  </si>
  <si>
    <t>Stewart</t>
  </si>
  <si>
    <t>a.stewart@randatmail.com</t>
  </si>
  <si>
    <t>050-1204-09</t>
  </si>
  <si>
    <t>Grace Chapman</t>
  </si>
  <si>
    <t>Grace</t>
  </si>
  <si>
    <t>g.chapman@randatmail.com</t>
  </si>
  <si>
    <t>611-1002-99</t>
  </si>
  <si>
    <t>Botanist</t>
  </si>
  <si>
    <t>Tess Chapman</t>
  </si>
  <si>
    <t>Tess</t>
  </si>
  <si>
    <t>t.chapman@randatmail.com</t>
  </si>
  <si>
    <t>037-5897-86</t>
  </si>
  <si>
    <t>Chef</t>
  </si>
  <si>
    <t>Jasmine Andrews</t>
  </si>
  <si>
    <t>Jasmine</t>
  </si>
  <si>
    <t>Andrews</t>
  </si>
  <si>
    <t>j.andrews@randatmail.com</t>
  </si>
  <si>
    <t>654-3849-92</t>
  </si>
  <si>
    <t>Anna Higgins</t>
  </si>
  <si>
    <t>Anna</t>
  </si>
  <si>
    <t>440-3583-67</t>
  </si>
  <si>
    <t>Rubie Harper</t>
  </si>
  <si>
    <t>Rubie</t>
  </si>
  <si>
    <t>Harper</t>
  </si>
  <si>
    <t>r.harper@randatmail.com</t>
  </si>
  <si>
    <t>343-2537-01</t>
  </si>
  <si>
    <t>Driver</t>
  </si>
  <si>
    <t>Michael Barnes</t>
  </si>
  <si>
    <t>Michael</t>
  </si>
  <si>
    <t>Barnes</t>
  </si>
  <si>
    <t>m.barnes@randatmail.com</t>
  </si>
  <si>
    <t>570-1596-18</t>
  </si>
  <si>
    <t>Dancer</t>
  </si>
  <si>
    <t>Daisy Davis</t>
  </si>
  <si>
    <t>Daisy</t>
  </si>
  <si>
    <t>Davis</t>
  </si>
  <si>
    <t>d.davis@randatmail.com</t>
  </si>
  <si>
    <t>101-0908-39</t>
  </si>
  <si>
    <t>Salesman</t>
  </si>
  <si>
    <t>Robert Alexander</t>
  </si>
  <si>
    <t>Robert</t>
  </si>
  <si>
    <t>r.alexander@randatmail.com</t>
  </si>
  <si>
    <t>535-9927-70</t>
  </si>
  <si>
    <t>Alberta Parker</t>
  </si>
  <si>
    <t>Alberta</t>
  </si>
  <si>
    <t>a.parker@randatmail.com</t>
  </si>
  <si>
    <t>604-3370-43</t>
  </si>
  <si>
    <t>Victoria Myers</t>
  </si>
  <si>
    <t>Victoria</t>
  </si>
  <si>
    <t>v.myers@randatmail.com</t>
  </si>
  <si>
    <t>708-2811-45</t>
  </si>
  <si>
    <t>Aldus Foster</t>
  </si>
  <si>
    <t>Aldus</t>
  </si>
  <si>
    <t>311-7805-37</t>
  </si>
  <si>
    <t>Programmer</t>
  </si>
  <si>
    <t>David Davis</t>
  </si>
  <si>
    <t>David</t>
  </si>
  <si>
    <t>964-5756-63</t>
  </si>
  <si>
    <t>Archeologist</t>
  </si>
  <si>
    <t>Aldus Martin</t>
  </si>
  <si>
    <t>a.martin@randatmail.com</t>
  </si>
  <si>
    <t>388-7947-74</t>
  </si>
  <si>
    <t>Aldus Walker</t>
  </si>
  <si>
    <t>a.walker@randatmail.com</t>
  </si>
  <si>
    <t>067-9672-72</t>
  </si>
  <si>
    <t>Nicole Dixon</t>
  </si>
  <si>
    <t>Dixon</t>
  </si>
  <si>
    <t>n.dixon@randatmail.com</t>
  </si>
  <si>
    <t>238-8773-35</t>
  </si>
  <si>
    <t>Jack Barnes</t>
  </si>
  <si>
    <t>Jack</t>
  </si>
  <si>
    <t>j.barnes@randatmail.com</t>
  </si>
  <si>
    <t>484-5309-11</t>
  </si>
  <si>
    <t>Chloe Cole</t>
  </si>
  <si>
    <t>Chloe</t>
  </si>
  <si>
    <t>Cole</t>
  </si>
  <si>
    <t>c.cole@randatmail.com</t>
  </si>
  <si>
    <t>370-6495-43</t>
  </si>
  <si>
    <t>Police Officer</t>
  </si>
  <si>
    <t>Dale Miller</t>
  </si>
  <si>
    <t>Dale</t>
  </si>
  <si>
    <t>Miller</t>
  </si>
  <si>
    <t>d.miller@randatmail.com</t>
  </si>
  <si>
    <t>487-9049-10</t>
  </si>
  <si>
    <t>Journalist</t>
  </si>
  <si>
    <t>Alen Walker</t>
  </si>
  <si>
    <t>516-9999-78</t>
  </si>
  <si>
    <t>Rubie Allen</t>
  </si>
  <si>
    <t>r.allen@randatmail.com</t>
  </si>
  <si>
    <t>242-6195-72</t>
  </si>
  <si>
    <t>Antony Campbell</t>
  </si>
  <si>
    <t>Antony</t>
  </si>
  <si>
    <t>a.campbell@randatmail.com</t>
  </si>
  <si>
    <t>239-2234-10</t>
  </si>
  <si>
    <t>Jasmine Turner</t>
  </si>
  <si>
    <t>Turner</t>
  </si>
  <si>
    <t>j.turner@randatmail.com</t>
  </si>
  <si>
    <t>715-3727-41</t>
  </si>
  <si>
    <t>Kelsey Moore</t>
  </si>
  <si>
    <t>Kelsey</t>
  </si>
  <si>
    <t>Moore</t>
  </si>
  <si>
    <t>k.moore@randatmail.com</t>
  </si>
  <si>
    <t>465-3916-45</t>
  </si>
  <si>
    <t>Alexander Russell</t>
  </si>
  <si>
    <t>Russell</t>
  </si>
  <si>
    <t>a.russell@randatmail.com</t>
  </si>
  <si>
    <t>571-7481-69</t>
  </si>
  <si>
    <t>Vanessa Harrison</t>
  </si>
  <si>
    <t>Harrison</t>
  </si>
  <si>
    <t>v.harrison@randatmail.com</t>
  </si>
  <si>
    <t>451-8279-46</t>
  </si>
  <si>
    <t>Alexia Clark</t>
  </si>
  <si>
    <t>Alexia</t>
  </si>
  <si>
    <t>a.clark@randatmail.com</t>
  </si>
  <si>
    <t>041-6862-01</t>
  </si>
  <si>
    <t>Fashion Designer</t>
  </si>
  <si>
    <t>Adrian Stevens</t>
  </si>
  <si>
    <t>025-5187-30</t>
  </si>
  <si>
    <t>Lawer</t>
  </si>
  <si>
    <t>Charlie Hawkins</t>
  </si>
  <si>
    <t>Charlie</t>
  </si>
  <si>
    <t>c.hawkins@randatmail.com</t>
  </si>
  <si>
    <t>126-9970-57</t>
  </si>
  <si>
    <t>Alexia Murphy</t>
  </si>
  <si>
    <t>Murphy</t>
  </si>
  <si>
    <t>a.murphy@randatmail.com</t>
  </si>
  <si>
    <t>648-9131-88</t>
  </si>
  <si>
    <t>Alexia Turner</t>
  </si>
  <si>
    <t>a.turner@randatmail.com</t>
  </si>
  <si>
    <t>664-6111-60</t>
  </si>
  <si>
    <t>Chester Andrews</t>
  </si>
  <si>
    <t>c.andrews@randatmail.com</t>
  </si>
  <si>
    <t>908-0946-96</t>
  </si>
  <si>
    <t>Alford Cameron</t>
  </si>
  <si>
    <t>Cameron</t>
  </si>
  <si>
    <t>a.cameron@randatmail.com</t>
  </si>
  <si>
    <t>296-4676-73</t>
  </si>
  <si>
    <t>Lecturer</t>
  </si>
  <si>
    <t>Tess Edwards</t>
  </si>
  <si>
    <t>t.edwards@randatmail.com</t>
  </si>
  <si>
    <t>527-7117-23</t>
  </si>
  <si>
    <t>Michelle Howard</t>
  </si>
  <si>
    <t>Michelle</t>
  </si>
  <si>
    <t>m.howard@randatmail.com</t>
  </si>
  <si>
    <t>078-3169-55</t>
  </si>
  <si>
    <t>Gianna Perry</t>
  </si>
  <si>
    <t>Gianna</t>
  </si>
  <si>
    <t>Perry</t>
  </si>
  <si>
    <t>g.perry@randatmail.com</t>
  </si>
  <si>
    <t>922-3352-69</t>
  </si>
  <si>
    <t>Alfred Henderson</t>
  </si>
  <si>
    <t>Alfred</t>
  </si>
  <si>
    <t>752-9546-88</t>
  </si>
  <si>
    <t>Economist</t>
  </si>
  <si>
    <t>Freddie Jones</t>
  </si>
  <si>
    <t>Freddie</t>
  </si>
  <si>
    <t>Jones</t>
  </si>
  <si>
    <t>f.jones@randatmail.com</t>
  </si>
  <si>
    <t>807-2729-32</t>
  </si>
  <si>
    <t>Haris Harrison</t>
  </si>
  <si>
    <t>Haris</t>
  </si>
  <si>
    <t>h.harrison@randatmail.com</t>
  </si>
  <si>
    <t>943-5520-71</t>
  </si>
  <si>
    <t>Historian</t>
  </si>
  <si>
    <t>Briony Morrison</t>
  </si>
  <si>
    <t>Briony</t>
  </si>
  <si>
    <t>Morrison</t>
  </si>
  <si>
    <t>b.morrison@randatmail.com</t>
  </si>
  <si>
    <t>288-7435-64</t>
  </si>
  <si>
    <t>Alina Cole</t>
  </si>
  <si>
    <t>Alina</t>
  </si>
  <si>
    <t>a.cole@randatmail.com</t>
  </si>
  <si>
    <t>221-5725-76</t>
  </si>
  <si>
    <t>Kelvin Ellis</t>
  </si>
  <si>
    <t>Kelvin</t>
  </si>
  <si>
    <t>k.ellis@randatmail.com</t>
  </si>
  <si>
    <t>623-6525-54</t>
  </si>
  <si>
    <t>Photographer</t>
  </si>
  <si>
    <t>Abigail Riley</t>
  </si>
  <si>
    <t>Riley</t>
  </si>
  <si>
    <t>a.riley@randatmail.com</t>
  </si>
  <si>
    <t>107-2234-88</t>
  </si>
  <si>
    <t>Valeria Cunningham</t>
  </si>
  <si>
    <t>Valeria</t>
  </si>
  <si>
    <t>v.cunningham@randatmail.com</t>
  </si>
  <si>
    <t>984-8948-28</t>
  </si>
  <si>
    <t>Lenny Kelley</t>
  </si>
  <si>
    <t>Lenny</t>
  </si>
  <si>
    <t>Kelley</t>
  </si>
  <si>
    <t>l.kelley@randatmail.com</t>
  </si>
  <si>
    <t>438-5555-86</t>
  </si>
  <si>
    <t>Alisa Grant</t>
  </si>
  <si>
    <t>Alisa</t>
  </si>
  <si>
    <t>Grant</t>
  </si>
  <si>
    <t>a.grant@randatmail.com</t>
  </si>
  <si>
    <t>252-8329-46</t>
  </si>
  <si>
    <t>Alisa Holmes</t>
  </si>
  <si>
    <t>030-0545-98</t>
  </si>
  <si>
    <t>Jordan Taylor</t>
  </si>
  <si>
    <t>Jordan</t>
  </si>
  <si>
    <t>Taylor</t>
  </si>
  <si>
    <t>j.taylor@randatmail.com</t>
  </si>
  <si>
    <t>568-6949-98</t>
  </si>
  <si>
    <t>Alisa Sullivan</t>
  </si>
  <si>
    <t>629-8552-11</t>
  </si>
  <si>
    <t>Savana Stewart</t>
  </si>
  <si>
    <t>Savana</t>
  </si>
  <si>
    <t>s.stewart@randatmail.com</t>
  </si>
  <si>
    <t>799-5136-98</t>
  </si>
  <si>
    <t>Amanda Hall</t>
  </si>
  <si>
    <t>Amanda</t>
  </si>
  <si>
    <t>Hall</t>
  </si>
  <si>
    <t>a.hall@randatmail.com</t>
  </si>
  <si>
    <t>795-6372-67</t>
  </si>
  <si>
    <t>Adelaide Richardson</t>
  </si>
  <si>
    <t>Richardson</t>
  </si>
  <si>
    <t>a.richardson@randatmail.com</t>
  </si>
  <si>
    <t>347-2374-53</t>
  </si>
  <si>
    <t>Amber Baker</t>
  </si>
  <si>
    <t>Amber</t>
  </si>
  <si>
    <t>933-9624-55</t>
  </si>
  <si>
    <t>Amber Casey</t>
  </si>
  <si>
    <t>Casey</t>
  </si>
  <si>
    <t>a.casey@randatmail.com</t>
  </si>
  <si>
    <t>474-7185-60</t>
  </si>
  <si>
    <t>Meteorologist</t>
  </si>
  <si>
    <t>Amber Fowler</t>
  </si>
  <si>
    <t>Fowler</t>
  </si>
  <si>
    <t>a.fowler@randatmail.com</t>
  </si>
  <si>
    <t>391-6608-98</t>
  </si>
  <si>
    <t>Amber Harrison</t>
  </si>
  <si>
    <t>a.harrison@randatmail.com</t>
  </si>
  <si>
    <t>462-9388-59</t>
  </si>
  <si>
    <t>Chemist</t>
  </si>
  <si>
    <t>Amber Hunt</t>
  </si>
  <si>
    <t>Hunt</t>
  </si>
  <si>
    <t>a.hunt@randatmail.com</t>
  </si>
  <si>
    <t>817-9512-52</t>
  </si>
  <si>
    <t>Amber Stevens</t>
  </si>
  <si>
    <t>911-3729-91</t>
  </si>
  <si>
    <t>Penelope Anderson</t>
  </si>
  <si>
    <t>Penelope</t>
  </si>
  <si>
    <t>Anderson</t>
  </si>
  <si>
    <t>p.anderson@randatmail.com</t>
  </si>
  <si>
    <t>601-8318-59</t>
  </si>
  <si>
    <t>Spike Myers</t>
  </si>
  <si>
    <t>Spike</t>
  </si>
  <si>
    <t>s.myers@randatmail.com</t>
  </si>
  <si>
    <t>975-6260-61</t>
  </si>
  <si>
    <t>Amelia Kelly</t>
  </si>
  <si>
    <t>Kelly</t>
  </si>
  <si>
    <t>a.kelly@randatmail.com</t>
  </si>
  <si>
    <t>677-2226-10</t>
  </si>
  <si>
    <t>Vanessa Lloyd</t>
  </si>
  <si>
    <t>Lloyd</t>
  </si>
  <si>
    <t>v.lloyd@randatmail.com</t>
  </si>
  <si>
    <t>463-6998-40</t>
  </si>
  <si>
    <t>Amelia Wilson</t>
  </si>
  <si>
    <t>639-3736-26</t>
  </si>
  <si>
    <t>Bruce Davis</t>
  </si>
  <si>
    <t>Bruce</t>
  </si>
  <si>
    <t>b.davis@randatmail.com</t>
  </si>
  <si>
    <t>111-4291-88</t>
  </si>
  <si>
    <t>Andrew Baker</t>
  </si>
  <si>
    <t>Andrew</t>
  </si>
  <si>
    <t>868-5007-73</t>
  </si>
  <si>
    <t>Andrew Ferguson</t>
  </si>
  <si>
    <t>Ferguson</t>
  </si>
  <si>
    <t>a.ferguson@randatmail.com</t>
  </si>
  <si>
    <t>986-4235-19</t>
  </si>
  <si>
    <t>Andrew Gibson</t>
  </si>
  <si>
    <t>Gibson</t>
  </si>
  <si>
    <t>a.gibson@randatmail.com</t>
  </si>
  <si>
    <t>118-6036-67</t>
  </si>
  <si>
    <t>Andrew Perkins</t>
  </si>
  <si>
    <t>Perkins</t>
  </si>
  <si>
    <t>a.perkins@randatmail.com</t>
  </si>
  <si>
    <t>820-0288-88</t>
  </si>
  <si>
    <t>Marcus Cole</t>
  </si>
  <si>
    <t>Marcus</t>
  </si>
  <si>
    <t>m.cole@randatmail.com</t>
  </si>
  <si>
    <t>718-5962-39</t>
  </si>
  <si>
    <t>Honey Adams</t>
  </si>
  <si>
    <t>Honey</t>
  </si>
  <si>
    <t>h.adams@randatmail.com</t>
  </si>
  <si>
    <t>321-4170-83</t>
  </si>
  <si>
    <t>Anna Mitchell</t>
  </si>
  <si>
    <t>Mitchell</t>
  </si>
  <si>
    <t>a.mitchell@randatmail.com</t>
  </si>
  <si>
    <t>742-3624-81</t>
  </si>
  <si>
    <t>Caroline Alexander</t>
  </si>
  <si>
    <t>Caroline</t>
  </si>
  <si>
    <t>c.alexander@randatmail.com</t>
  </si>
  <si>
    <t>601-6260-34</t>
  </si>
  <si>
    <t>Anna Morris</t>
  </si>
  <si>
    <t>528-7221-94</t>
  </si>
  <si>
    <t>Dexter Payne</t>
  </si>
  <si>
    <t>Dexter</t>
  </si>
  <si>
    <t>d.payne@randatmail.com</t>
  </si>
  <si>
    <t>803-2186-20</t>
  </si>
  <si>
    <t>Alen Tucker</t>
  </si>
  <si>
    <t>Tucker</t>
  </si>
  <si>
    <t>a.tucker@randatmail.com</t>
  </si>
  <si>
    <t>299-1335-74</t>
  </si>
  <si>
    <t>Brooke Hamilton</t>
  </si>
  <si>
    <t>Brooke</t>
  </si>
  <si>
    <t>b.hamilton@randatmail.com</t>
  </si>
  <si>
    <t>017-6835-55</t>
  </si>
  <si>
    <t>Antony Carroll</t>
  </si>
  <si>
    <t>Carroll</t>
  </si>
  <si>
    <t>a.carroll@randatmail.com</t>
  </si>
  <si>
    <t>686-8991-87</t>
  </si>
  <si>
    <t>Astronomer</t>
  </si>
  <si>
    <t>Kirsten Cunningham</t>
  </si>
  <si>
    <t>Kirsten</t>
  </si>
  <si>
    <t>k.cunningham@randatmail.com</t>
  </si>
  <si>
    <t>395-0760-44</t>
  </si>
  <si>
    <t>Arianna Harper</t>
  </si>
  <si>
    <t>Arianna</t>
  </si>
  <si>
    <t>a.harper@randatmail.com</t>
  </si>
  <si>
    <t>594-7075-75</t>
  </si>
  <si>
    <t>April Ferguson</t>
  </si>
  <si>
    <t>April</t>
  </si>
  <si>
    <t>172-6252-78</t>
  </si>
  <si>
    <t>April Johnston</t>
  </si>
  <si>
    <t>558-6466-25</t>
  </si>
  <si>
    <t>Fenton Mitchell</t>
  </si>
  <si>
    <t>f.mitchell@randatmail.com</t>
  </si>
  <si>
    <t>626-1725-68</t>
  </si>
  <si>
    <t>April Walker</t>
  </si>
  <si>
    <t>063-5566-83</t>
  </si>
  <si>
    <t>Olivia Baker</t>
  </si>
  <si>
    <t>Olivia</t>
  </si>
  <si>
    <t>o.baker@randatmail.com</t>
  </si>
  <si>
    <t>990-8177-14</t>
  </si>
  <si>
    <t>Nicole Douglas</t>
  </si>
  <si>
    <t>n.douglas@randatmail.com</t>
  </si>
  <si>
    <t>994-1201-36</t>
  </si>
  <si>
    <t>Scientist</t>
  </si>
  <si>
    <t>Arianna Richards</t>
  </si>
  <si>
    <t>Richards</t>
  </si>
  <si>
    <t>a.richards@randatmail.com</t>
  </si>
  <si>
    <t>287-5862-36</t>
  </si>
  <si>
    <t>Antony Johnston</t>
  </si>
  <si>
    <t>551-7200-26</t>
  </si>
  <si>
    <t>Arnold Anderson</t>
  </si>
  <si>
    <t>Arnold</t>
  </si>
  <si>
    <t>a.anderson@randatmail.com</t>
  </si>
  <si>
    <t>060-2580-71</t>
  </si>
  <si>
    <t>Ted Richardson</t>
  </si>
  <si>
    <t>Ted</t>
  </si>
  <si>
    <t>t.richardson@randatmail.com</t>
  </si>
  <si>
    <t>819-0837-31</t>
  </si>
  <si>
    <t>Arnold Owens</t>
  </si>
  <si>
    <t>004-3045-46</t>
  </si>
  <si>
    <t>Graphic Designer</t>
  </si>
  <si>
    <t>Daryl Douglas</t>
  </si>
  <si>
    <t>d.douglas@randatmail.com</t>
  </si>
  <si>
    <t>535-6349-01</t>
  </si>
  <si>
    <t>Arthur Bailey</t>
  </si>
  <si>
    <t>Arthur</t>
  </si>
  <si>
    <t>a.bailey@randatmail.com</t>
  </si>
  <si>
    <t>194-9718-03</t>
  </si>
  <si>
    <t>Arthur Hill</t>
  </si>
  <si>
    <t>Hill</t>
  </si>
  <si>
    <t>a.hill@randatmail.com</t>
  </si>
  <si>
    <t>346-3913-55</t>
  </si>
  <si>
    <t>Arthur Kelly</t>
  </si>
  <si>
    <t>920-0521-02</t>
  </si>
  <si>
    <t>Oliver Warren</t>
  </si>
  <si>
    <t>o.warren@randatmail.com</t>
  </si>
  <si>
    <t>257-4655-23</t>
  </si>
  <si>
    <t>Ashton Davis</t>
  </si>
  <si>
    <t>Ashton</t>
  </si>
  <si>
    <t>a.davis@randatmail.com</t>
  </si>
  <si>
    <t>000-8038-99</t>
  </si>
  <si>
    <t>Jordan Johnston</t>
  </si>
  <si>
    <t>j.johnston@randatmail.com</t>
  </si>
  <si>
    <t>101-4504-60</t>
  </si>
  <si>
    <t>Lyndon Montgomery</t>
  </si>
  <si>
    <t>Lyndon</t>
  </si>
  <si>
    <t>Montgomery</t>
  </si>
  <si>
    <t>l.montgomery@randatmail.com</t>
  </si>
  <si>
    <t>880-0923-51</t>
  </si>
  <si>
    <t>Ashton West</t>
  </si>
  <si>
    <t>614-2801-93</t>
  </si>
  <si>
    <t>Walter Brown</t>
  </si>
  <si>
    <t>Walter</t>
  </si>
  <si>
    <t>Brown</t>
  </si>
  <si>
    <t>w.brown@randatmail.com</t>
  </si>
  <si>
    <t>606-0372-79</t>
  </si>
  <si>
    <t>Brad Clark</t>
  </si>
  <si>
    <t>b.clark@randatmail.com</t>
  </si>
  <si>
    <t>247-5706-12</t>
  </si>
  <si>
    <t>Grace Mason</t>
  </si>
  <si>
    <t>Mason</t>
  </si>
  <si>
    <t>g.mason@randatmail.com</t>
  </si>
  <si>
    <t>990-4161-05</t>
  </si>
  <si>
    <t>Anna Morgan</t>
  </si>
  <si>
    <t>Morgan</t>
  </si>
  <si>
    <t>a.morgan@randatmail.com</t>
  </si>
  <si>
    <t>537-8187-35</t>
  </si>
  <si>
    <t>Aston Thompson</t>
  </si>
  <si>
    <t>Aston</t>
  </si>
  <si>
    <t>419-0274-05</t>
  </si>
  <si>
    <t>Darcy Hamilton</t>
  </si>
  <si>
    <t>Darcy</t>
  </si>
  <si>
    <t>d.hamilton@randatmail.com</t>
  </si>
  <si>
    <t>033-9033-49</t>
  </si>
  <si>
    <t>Audrey Kelley</t>
  </si>
  <si>
    <t>Audrey</t>
  </si>
  <si>
    <t>a.kelley@randatmail.com</t>
  </si>
  <si>
    <t>956-2090-56</t>
  </si>
  <si>
    <t>Annabella Ferguson</t>
  </si>
  <si>
    <t>Annabella</t>
  </si>
  <si>
    <t>338-1427-81</t>
  </si>
  <si>
    <t>Sarah Carroll</t>
  </si>
  <si>
    <t>Sarah</t>
  </si>
  <si>
    <t>s.carroll@randatmail.com</t>
  </si>
  <si>
    <t>812-7833-52</t>
  </si>
  <si>
    <t>Belinda Owens</t>
  </si>
  <si>
    <t>Belinda</t>
  </si>
  <si>
    <t>b.owens@randatmail.com</t>
  </si>
  <si>
    <t>967-9414-31</t>
  </si>
  <si>
    <t>Tyler Warren</t>
  </si>
  <si>
    <t>Tyler</t>
  </si>
  <si>
    <t>t.warren@randatmail.com</t>
  </si>
  <si>
    <t>147-6942-81</t>
  </si>
  <si>
    <t>Belinda Riley</t>
  </si>
  <si>
    <t>b.riley@randatmail.com</t>
  </si>
  <si>
    <t>099-5749-42</t>
  </si>
  <si>
    <t>Alisa Elliott</t>
  </si>
  <si>
    <t>Elliott</t>
  </si>
  <si>
    <t>a.elliott@randatmail.com</t>
  </si>
  <si>
    <t>430-5064-30</t>
  </si>
  <si>
    <t>Aida Hamilton</t>
  </si>
  <si>
    <t>a.hamilton@randatmail.com</t>
  </si>
  <si>
    <t>638-0149-96</t>
  </si>
  <si>
    <t>Aston Carter</t>
  </si>
  <si>
    <t>845-3331-33</t>
  </si>
  <si>
    <t>Cook</t>
  </si>
  <si>
    <t>Brad Carter</t>
  </si>
  <si>
    <t>b.carter@randatmail.com</t>
  </si>
  <si>
    <t>381-7706-14</t>
  </si>
  <si>
    <t>Arnold Adams</t>
  </si>
  <si>
    <t>a.adams@randatmail.com</t>
  </si>
  <si>
    <t>884-7068-25</t>
  </si>
  <si>
    <t>Brad Harrison</t>
  </si>
  <si>
    <t>b.harrison@randatmail.com</t>
  </si>
  <si>
    <t>659-5179-29</t>
  </si>
  <si>
    <t>Steven Sullivan</t>
  </si>
  <si>
    <t>Steven</t>
  </si>
  <si>
    <t>s.sullivan@randatmail.com</t>
  </si>
  <si>
    <t>142-3224-69</t>
  </si>
  <si>
    <t>Alisa Carroll</t>
  </si>
  <si>
    <t>941-3093-12</t>
  </si>
  <si>
    <t>Brad Richards</t>
  </si>
  <si>
    <t>b.richards@randatmail.com</t>
  </si>
  <si>
    <t>956-7706-48</t>
  </si>
  <si>
    <t>Honey Mason</t>
  </si>
  <si>
    <t>h.mason@randatmail.com</t>
  </si>
  <si>
    <t>354-1166-26</t>
  </si>
  <si>
    <t>Carina Adams</t>
  </si>
  <si>
    <t>Carina</t>
  </si>
  <si>
    <t>c.adams@randatmail.com</t>
  </si>
  <si>
    <t>228-8057-72</t>
  </si>
  <si>
    <t>Myra Fowler</t>
  </si>
  <si>
    <t>Myra</t>
  </si>
  <si>
    <t>m.fowler@randatmail.com</t>
  </si>
  <si>
    <t>902-5660-75</t>
  </si>
  <si>
    <t>Honey Perkins</t>
  </si>
  <si>
    <t>h.perkins@randatmail.com</t>
  </si>
  <si>
    <t>976-5937-51</t>
  </si>
  <si>
    <t>Gianna Allen</t>
  </si>
  <si>
    <t>g.allen@randatmail.com</t>
  </si>
  <si>
    <t>651-5973-27</t>
  </si>
  <si>
    <t>Brianna Wright</t>
  </si>
  <si>
    <t>Brianna</t>
  </si>
  <si>
    <t>Wright</t>
  </si>
  <si>
    <t>b.wright@randatmail.com</t>
  </si>
  <si>
    <t>643-5378-92</t>
  </si>
  <si>
    <t>Briony Mason</t>
  </si>
  <si>
    <t>b.mason@randatmail.com</t>
  </si>
  <si>
    <t>691-2325-54</t>
  </si>
  <si>
    <t>Maria Lloyd</t>
  </si>
  <si>
    <t>Maria</t>
  </si>
  <si>
    <t>m.lloyd@randatmail.com</t>
  </si>
  <si>
    <t>214-6412-06</t>
  </si>
  <si>
    <t>Savana Carter</t>
  </si>
  <si>
    <t>s.carter@randatmail.com</t>
  </si>
  <si>
    <t>621-8023-21</t>
  </si>
  <si>
    <t>Brooke Barrett</t>
  </si>
  <si>
    <t>Barrett</t>
  </si>
  <si>
    <t>b.barrett@randatmail.com</t>
  </si>
  <si>
    <t>903-5663-48</t>
  </si>
  <si>
    <t>Brooke Foster</t>
  </si>
  <si>
    <t>b.foster@randatmail.com</t>
  </si>
  <si>
    <t>788-6709-25</t>
  </si>
  <si>
    <t>Ada Farrell</t>
  </si>
  <si>
    <t>Farrell</t>
  </si>
  <si>
    <t>a.farrell@randatmail.com</t>
  </si>
  <si>
    <t>054-4559-21</t>
  </si>
  <si>
    <t>Bruce Casey</t>
  </si>
  <si>
    <t>b.casey@randatmail.com</t>
  </si>
  <si>
    <t>308-3511-14</t>
  </si>
  <si>
    <t>Elise Carroll</t>
  </si>
  <si>
    <t>Elise</t>
  </si>
  <si>
    <t>e.carroll@randatmail.com</t>
  </si>
  <si>
    <t>559-6741-28</t>
  </si>
  <si>
    <t>David Ryan</t>
  </si>
  <si>
    <t>Ryan</t>
  </si>
  <si>
    <t>d.ryan@randatmail.com</t>
  </si>
  <si>
    <t>178-2486-70</t>
  </si>
  <si>
    <t>Bruce Morris</t>
  </si>
  <si>
    <t>666-8991-12</t>
  </si>
  <si>
    <t>Justin Casey</t>
  </si>
  <si>
    <t>j.casey@randatmail.com</t>
  </si>
  <si>
    <t>091-9053-20</t>
  </si>
  <si>
    <t>Bruce Turner</t>
  </si>
  <si>
    <t>b.turner@randatmail.com</t>
  </si>
  <si>
    <t>860-8149-14</t>
  </si>
  <si>
    <t>Byron Gray</t>
  </si>
  <si>
    <t>Byron</t>
  </si>
  <si>
    <t>b.gray@randatmail.com</t>
  </si>
  <si>
    <t>390-6418-47</t>
  </si>
  <si>
    <t>Arianna Lloyd</t>
  </si>
  <si>
    <t>a.lloyd@randatmail.com</t>
  </si>
  <si>
    <t>619-2859-02</t>
  </si>
  <si>
    <t>Biochemist</t>
  </si>
  <si>
    <t>Max Alexander</t>
  </si>
  <si>
    <t>Max</t>
  </si>
  <si>
    <t>m.alexander@randatmail.com</t>
  </si>
  <si>
    <t>046-2978-93</t>
  </si>
  <si>
    <t>Harold Moore</t>
  </si>
  <si>
    <t>Harold</t>
  </si>
  <si>
    <t>h.moore@randatmail.com</t>
  </si>
  <si>
    <t>485-4513-16</t>
  </si>
  <si>
    <t>Cadie Harper</t>
  </si>
  <si>
    <t>Cadie</t>
  </si>
  <si>
    <t>c.harper@randatmail.com</t>
  </si>
  <si>
    <t>019-3303-67</t>
  </si>
  <si>
    <t>Ted Owens</t>
  </si>
  <si>
    <t>t.owens@randatmail.com</t>
  </si>
  <si>
    <t>224-8937-70</t>
  </si>
  <si>
    <t>Arnold Elliott</t>
  </si>
  <si>
    <t>567-2321-39</t>
  </si>
  <si>
    <t>Kellan Edwards</t>
  </si>
  <si>
    <t>Kellan</t>
  </si>
  <si>
    <t>k.edwards@randatmail.com</t>
  </si>
  <si>
    <t>198-4451-28</t>
  </si>
  <si>
    <t>Albert Wilson</t>
  </si>
  <si>
    <t>Albert</t>
  </si>
  <si>
    <t>695-5366-38</t>
  </si>
  <si>
    <t>Carina Campbell</t>
  </si>
  <si>
    <t>c.campbell@randatmail.com</t>
  </si>
  <si>
    <t>709-1860-26</t>
  </si>
  <si>
    <t>Clark Martin</t>
  </si>
  <si>
    <t>c.martin@randatmail.com</t>
  </si>
  <si>
    <t>079-4532-54</t>
  </si>
  <si>
    <t>Heather Phillips</t>
  </si>
  <si>
    <t>Heather</t>
  </si>
  <si>
    <t>Phillips</t>
  </si>
  <si>
    <t>h.phillips@randatmail.com</t>
  </si>
  <si>
    <t>838-4508-61</t>
  </si>
  <si>
    <t>Darcy Harrison</t>
  </si>
  <si>
    <t>d.harrison@randatmail.com</t>
  </si>
  <si>
    <t>381-9339-67</t>
  </si>
  <si>
    <t>Carina Myers</t>
  </si>
  <si>
    <t>c.myers@randatmail.com</t>
  </si>
  <si>
    <t>718-9400-70</t>
  </si>
  <si>
    <t>Carina Richards</t>
  </si>
  <si>
    <t>c.richards@randatmail.com</t>
  </si>
  <si>
    <t>942-6679-52</t>
  </si>
  <si>
    <t>Carina Riley</t>
  </si>
  <si>
    <t>c.riley@randatmail.com</t>
  </si>
  <si>
    <t>351-7730-89</t>
  </si>
  <si>
    <t>Melanie Holmes</t>
  </si>
  <si>
    <t>m.holmes@randatmail.com</t>
  </si>
  <si>
    <t>059-2082-40</t>
  </si>
  <si>
    <t>Madaline Mason</t>
  </si>
  <si>
    <t>Madaline</t>
  </si>
  <si>
    <t>m.mason@randatmail.com</t>
  </si>
  <si>
    <t>619-7766-22</t>
  </si>
  <si>
    <t>Carl Clark</t>
  </si>
  <si>
    <t>Carl</t>
  </si>
  <si>
    <t>c.clark@randatmail.com</t>
  </si>
  <si>
    <t>661-4574-48</t>
  </si>
  <si>
    <t>Carl Harris</t>
  </si>
  <si>
    <t>c.harris@randatmail.com</t>
  </si>
  <si>
    <t>890-3854-73</t>
  </si>
  <si>
    <t>Ted Taylor</t>
  </si>
  <si>
    <t>t.taylor@randatmail.com</t>
  </si>
  <si>
    <t>641-8587-30</t>
  </si>
  <si>
    <t>Carlos Cameron</t>
  </si>
  <si>
    <t>c.cameron@randatmail.com</t>
  </si>
  <si>
    <t>273-5893-94</t>
  </si>
  <si>
    <t>Carlos Edwards</t>
  </si>
  <si>
    <t>c.edwards@randatmail.com</t>
  </si>
  <si>
    <t>803-7714-36</t>
  </si>
  <si>
    <t>Carlos Ferguson</t>
  </si>
  <si>
    <t>c.ferguson@randatmail.com</t>
  </si>
  <si>
    <t>866-6893-81</t>
  </si>
  <si>
    <t>Briony Ross</t>
  </si>
  <si>
    <t>b.ross@randatmail.com</t>
  </si>
  <si>
    <t>248-9934-66</t>
  </si>
  <si>
    <t>Oscar Myers</t>
  </si>
  <si>
    <t>Oscar</t>
  </si>
  <si>
    <t>o.myers@randatmail.com</t>
  </si>
  <si>
    <t>459-8415-00</t>
  </si>
  <si>
    <t>Natalie Williams</t>
  </si>
  <si>
    <t>Natalie</t>
  </si>
  <si>
    <t>Williams</t>
  </si>
  <si>
    <t>n.williams@randatmail.com</t>
  </si>
  <si>
    <t>200-0006-82</t>
  </si>
  <si>
    <t>Carlos Walker</t>
  </si>
  <si>
    <t>300-8816-18</t>
  </si>
  <si>
    <t>Carlos Watson</t>
  </si>
  <si>
    <t>c.watson@randatmail.com</t>
  </si>
  <si>
    <t>852-5158-72</t>
  </si>
  <si>
    <t>Edgar Alexander</t>
  </si>
  <si>
    <t>Edgar</t>
  </si>
  <si>
    <t>e.alexander@randatmail.com</t>
  </si>
  <si>
    <t>913-6876-43</t>
  </si>
  <si>
    <t>Caroline Ellis</t>
  </si>
  <si>
    <t>c.ellis@randatmail.com</t>
  </si>
  <si>
    <t>571-0042-94</t>
  </si>
  <si>
    <t>Oscar Johnson</t>
  </si>
  <si>
    <t>o.johnson@randatmail.com</t>
  </si>
  <si>
    <t>379-2649-94</t>
  </si>
  <si>
    <t>Caroline Mitchell</t>
  </si>
  <si>
    <t>c.mitchell@randatmail.com</t>
  </si>
  <si>
    <t>291-8170-14</t>
  </si>
  <si>
    <t>Caroline Riley</t>
  </si>
  <si>
    <t>757-0190-86</t>
  </si>
  <si>
    <t>Albert Farrell</t>
  </si>
  <si>
    <t>262-8324-07</t>
  </si>
  <si>
    <t>Alberta Perry</t>
  </si>
  <si>
    <t>a.perry@randatmail.com</t>
  </si>
  <si>
    <t>620-2530-85</t>
  </si>
  <si>
    <t>Brianna Murphy</t>
  </si>
  <si>
    <t>b.murphy@randatmail.com</t>
  </si>
  <si>
    <t>510-4306-08</t>
  </si>
  <si>
    <t>Agata Turner</t>
  </si>
  <si>
    <t>378-8306-83</t>
  </si>
  <si>
    <t>Fenton Adams</t>
  </si>
  <si>
    <t>f.adams@randatmail.com</t>
  </si>
  <si>
    <t>825-6424-52</t>
  </si>
  <si>
    <t>Rosie Brooks</t>
  </si>
  <si>
    <t>Rosie</t>
  </si>
  <si>
    <t>Brooks</t>
  </si>
  <si>
    <t>r.brooks@randatmail.com</t>
  </si>
  <si>
    <t>534-5421-88</t>
  </si>
  <si>
    <t>Charlie Hill</t>
  </si>
  <si>
    <t>c.hill@randatmail.com</t>
  </si>
  <si>
    <t>411-4211-68</t>
  </si>
  <si>
    <t>Sydney Payne</t>
  </si>
  <si>
    <t>Sydney</t>
  </si>
  <si>
    <t>s.payne@randatmail.com</t>
  </si>
  <si>
    <t>203-0032-64</t>
  </si>
  <si>
    <t>Charlie Williams</t>
  </si>
  <si>
    <t>c.williams@randatmail.com</t>
  </si>
  <si>
    <t>866-7361-76</t>
  </si>
  <si>
    <t>Charlotte Andrews</t>
  </si>
  <si>
    <t>Charlotte</t>
  </si>
  <si>
    <t>124-6679-95</t>
  </si>
  <si>
    <t>Abigail Barrett</t>
  </si>
  <si>
    <t>a.barrett@randatmail.com</t>
  </si>
  <si>
    <t>023-2053-77</t>
  </si>
  <si>
    <t>Aida Barnes</t>
  </si>
  <si>
    <t>a.barnes@randatmail.com</t>
  </si>
  <si>
    <t>189-1715-50</t>
  </si>
  <si>
    <t>Charlotte Mason</t>
  </si>
  <si>
    <t>c.mason@randatmail.com</t>
  </si>
  <si>
    <t>455-8661-27</t>
  </si>
  <si>
    <t>Dale Taylor</t>
  </si>
  <si>
    <t>d.taylor@randatmail.com</t>
  </si>
  <si>
    <t>695-5137-59</t>
  </si>
  <si>
    <t>Charlotte Ross</t>
  </si>
  <si>
    <t>c.ross@randatmail.com</t>
  </si>
  <si>
    <t>065-1147-82</t>
  </si>
  <si>
    <t>Edward Johnson</t>
  </si>
  <si>
    <t>Edward</t>
  </si>
  <si>
    <t>e.johnson@randatmail.com</t>
  </si>
  <si>
    <t>933-2405-79</t>
  </si>
  <si>
    <t>Charlotte West</t>
  </si>
  <si>
    <t>066-1526-23</t>
  </si>
  <si>
    <t>Chelsea Brown</t>
  </si>
  <si>
    <t>Chelsea</t>
  </si>
  <si>
    <t>c.brown@randatmail.com</t>
  </si>
  <si>
    <t>815-8024-40</t>
  </si>
  <si>
    <t>Chelsea Dixon</t>
  </si>
  <si>
    <t>c.dixon@randatmail.com</t>
  </si>
  <si>
    <t>019-6896-14</t>
  </si>
  <si>
    <t>Carina Gray</t>
  </si>
  <si>
    <t>c.gray@randatmail.com</t>
  </si>
  <si>
    <t>006-5365-92</t>
  </si>
  <si>
    <t>Eleanor Holmes</t>
  </si>
  <si>
    <t>e.holmes@randatmail.com</t>
  </si>
  <si>
    <t>493-7188-66</t>
  </si>
  <si>
    <t>Cherry Andrews</t>
  </si>
  <si>
    <t>Cherry</t>
  </si>
  <si>
    <t>474-2956-56</t>
  </si>
  <si>
    <t>Jasmine Williams</t>
  </si>
  <si>
    <t>j.williams@randatmail.com</t>
  </si>
  <si>
    <t>426-4069-88</t>
  </si>
  <si>
    <t>Cherry Hunt</t>
  </si>
  <si>
    <t>c.hunt@randatmail.com</t>
  </si>
  <si>
    <t>188-8027-61</t>
  </si>
  <si>
    <t>Cherry Murray</t>
  </si>
  <si>
    <t>Murray</t>
  </si>
  <si>
    <t>c.murray@randatmail.com</t>
  </si>
  <si>
    <t>810-0906-29</t>
  </si>
  <si>
    <t>Cherry Richardson</t>
  </si>
  <si>
    <t>c.richardson@randatmail.com</t>
  </si>
  <si>
    <t>587-7526-97</t>
  </si>
  <si>
    <t>Penelope Evans</t>
  </si>
  <si>
    <t>Evans</t>
  </si>
  <si>
    <t>p.evans@randatmail.com</t>
  </si>
  <si>
    <t>373-6042-60</t>
  </si>
  <si>
    <t>Chester Douglas</t>
  </si>
  <si>
    <t>c.douglas@randatmail.com</t>
  </si>
  <si>
    <t>453-3385-89</t>
  </si>
  <si>
    <t>Sydney Moore</t>
  </si>
  <si>
    <t>s.moore@randatmail.com</t>
  </si>
  <si>
    <t>018-0360-78</t>
  </si>
  <si>
    <t>Carl Barrett</t>
  </si>
  <si>
    <t>c.barrett@randatmail.com</t>
  </si>
  <si>
    <t>794-1757-24</t>
  </si>
  <si>
    <t>Chloe Armstrong</t>
  </si>
  <si>
    <t>Armstrong</t>
  </si>
  <si>
    <t>c.armstrong@randatmail.com</t>
  </si>
  <si>
    <t>180-6888-01</t>
  </si>
  <si>
    <t>Chloe Barrett</t>
  </si>
  <si>
    <t>073-7312-33</t>
  </si>
  <si>
    <t>Edgar Ross</t>
  </si>
  <si>
    <t>e.ross@randatmail.com</t>
  </si>
  <si>
    <t>737-6809-18</t>
  </si>
  <si>
    <t>Belinda Douglas</t>
  </si>
  <si>
    <t>b.douglas@randatmail.com</t>
  </si>
  <si>
    <t>760-0357-51</t>
  </si>
  <si>
    <t>Chloe Douglas</t>
  </si>
  <si>
    <t>426-5172-50</t>
  </si>
  <si>
    <t>Kevin Moore</t>
  </si>
  <si>
    <t>Kevin</t>
  </si>
  <si>
    <t>410-7754-78</t>
  </si>
  <si>
    <t>Brianna Mason</t>
  </si>
  <si>
    <t>522-7740-75</t>
  </si>
  <si>
    <t>Chloe Scott</t>
  </si>
  <si>
    <t>c.scott@randatmail.com</t>
  </si>
  <si>
    <t>592-6473-28</t>
  </si>
  <si>
    <t>Tyler Montgomery</t>
  </si>
  <si>
    <t>t.montgomery@randatmail.com</t>
  </si>
  <si>
    <t>093-7969-30</t>
  </si>
  <si>
    <t>Chloe Thompson</t>
  </si>
  <si>
    <t>c.thompson@randatmail.com</t>
  </si>
  <si>
    <t>723-8279-01</t>
  </si>
  <si>
    <t>Clark Ellis</t>
  </si>
  <si>
    <t>182-6335-36</t>
  </si>
  <si>
    <t>Clark Henderson</t>
  </si>
  <si>
    <t>c.henderson@randatmail.com</t>
  </si>
  <si>
    <t>779-4481-97</t>
  </si>
  <si>
    <t>Carl Armstrong</t>
  </si>
  <si>
    <t>967-3010-91</t>
  </si>
  <si>
    <t>Brianna Murray</t>
  </si>
  <si>
    <t>b.murray@randatmail.com</t>
  </si>
  <si>
    <t>015-6605-27</t>
  </si>
  <si>
    <t>Frederick Foster</t>
  </si>
  <si>
    <t>Frederick</t>
  </si>
  <si>
    <t>f.foster@randatmail.com</t>
  </si>
  <si>
    <t>080-9983-33</t>
  </si>
  <si>
    <t>Luke Davis</t>
  </si>
  <si>
    <t>Luke</t>
  </si>
  <si>
    <t>l.davis@randatmail.com</t>
  </si>
  <si>
    <t>198-1956-37</t>
  </si>
  <si>
    <t>Dainton Foster</t>
  </si>
  <si>
    <t>Dainton</t>
  </si>
  <si>
    <t>d.foster@randatmail.com</t>
  </si>
  <si>
    <t>001-2880-79</t>
  </si>
  <si>
    <t>John Gray</t>
  </si>
  <si>
    <t>John</t>
  </si>
  <si>
    <t>j.gray@randatmail.com</t>
  </si>
  <si>
    <t>005-3287-84</t>
  </si>
  <si>
    <t>Edward Craig</t>
  </si>
  <si>
    <t>e.craig@randatmail.com</t>
  </si>
  <si>
    <t>310-3709-43</t>
  </si>
  <si>
    <t>Ashton Hunt</t>
  </si>
  <si>
    <t>401-8704-66</t>
  </si>
  <si>
    <t>Rebecca Howard</t>
  </si>
  <si>
    <t>Rebecca</t>
  </si>
  <si>
    <t>r.howard@randatmail.com</t>
  </si>
  <si>
    <t>391-0752-25</t>
  </si>
  <si>
    <t>Roman Murray</t>
  </si>
  <si>
    <t>Roman</t>
  </si>
  <si>
    <t>r.murray@randatmail.com</t>
  </si>
  <si>
    <t>657-7213-35</t>
  </si>
  <si>
    <t>Daisy Foster</t>
  </si>
  <si>
    <t>338-2860-66</t>
  </si>
  <si>
    <t>Daisy Tucker</t>
  </si>
  <si>
    <t>d.tucker@randatmail.com</t>
  </si>
  <si>
    <t>438-6712-14</t>
  </si>
  <si>
    <t>Daisy Turner</t>
  </si>
  <si>
    <t>d.turner@randatmail.com</t>
  </si>
  <si>
    <t>062-8403-23</t>
  </si>
  <si>
    <t>Rosie Ross</t>
  </si>
  <si>
    <t>r.ross@randatmail.com</t>
  </si>
  <si>
    <t>719-7086-21</t>
  </si>
  <si>
    <t>Dainton Murphy</t>
  </si>
  <si>
    <t>d.murphy@randatmail.com</t>
  </si>
  <si>
    <t>186-5381-81</t>
  </si>
  <si>
    <t>Alen Miller</t>
  </si>
  <si>
    <t>a.miller@randatmail.com</t>
  </si>
  <si>
    <t>799-6630-92</t>
  </si>
  <si>
    <t>Dale Morrison</t>
  </si>
  <si>
    <t>d.morrison@randatmail.com</t>
  </si>
  <si>
    <t>553-1339-96</t>
  </si>
  <si>
    <t>Jordan Rogers</t>
  </si>
  <si>
    <t>j.rogers@randatmail.com</t>
  </si>
  <si>
    <t>533-1694-92</t>
  </si>
  <si>
    <t>Dale Phillips</t>
  </si>
  <si>
    <t>d.phillips@randatmail.com</t>
  </si>
  <si>
    <t>072-8000-08</t>
  </si>
  <si>
    <t>Dale Riley</t>
  </si>
  <si>
    <t>d.riley@randatmail.com</t>
  </si>
  <si>
    <t>276-5402-82</t>
  </si>
  <si>
    <t>Amelia Campbell</t>
  </si>
  <si>
    <t>632-4827-02</t>
  </si>
  <si>
    <t>Daniel Campbell</t>
  </si>
  <si>
    <t>584-6172-76</t>
  </si>
  <si>
    <t>Isabella Payne</t>
  </si>
  <si>
    <t>Isabella</t>
  </si>
  <si>
    <t>i.payne@randatmail.com</t>
  </si>
  <si>
    <t>298-7533-50</t>
  </si>
  <si>
    <t>Daniel Higgins</t>
  </si>
  <si>
    <t>d.higgins@randatmail.com</t>
  </si>
  <si>
    <t>129-2038-34</t>
  </si>
  <si>
    <t>Jack Cooper</t>
  </si>
  <si>
    <t>Cooper</t>
  </si>
  <si>
    <t>j.cooper@randatmail.com</t>
  </si>
  <si>
    <t>644-0251-89</t>
  </si>
  <si>
    <t>Daniel Morgan</t>
  </si>
  <si>
    <t>d.morgan@randatmail.com</t>
  </si>
  <si>
    <t>073-8370-88</t>
  </si>
  <si>
    <t>Darcy Andrews</t>
  </si>
  <si>
    <t>d.andrews@randatmail.com</t>
  </si>
  <si>
    <t>288-9288-55</t>
  </si>
  <si>
    <t>Darcy Cameron</t>
  </si>
  <si>
    <t>d.cameron@randatmail.com</t>
  </si>
  <si>
    <t>727-5831-95</t>
  </si>
  <si>
    <t>Eddy Myers</t>
  </si>
  <si>
    <t>Eddy</t>
  </si>
  <si>
    <t>e.myers@randatmail.com</t>
  </si>
  <si>
    <t>985-7210-88</t>
  </si>
  <si>
    <t>Leonardo Clark</t>
  </si>
  <si>
    <t>Leonardo</t>
  </si>
  <si>
    <t>l.clark@randatmail.com</t>
  </si>
  <si>
    <t>393-5560-89</t>
  </si>
  <si>
    <t>Alen Stewart</t>
  </si>
  <si>
    <t>913-5563-24</t>
  </si>
  <si>
    <t>Darcy Jones</t>
  </si>
  <si>
    <t>d.jones@randatmail.com</t>
  </si>
  <si>
    <t>126-1987-99</t>
  </si>
  <si>
    <t>Kate Bennett</t>
  </si>
  <si>
    <t>Kate</t>
  </si>
  <si>
    <t>Bennett</t>
  </si>
  <si>
    <t>k.bennett@randatmail.com</t>
  </si>
  <si>
    <t>285-9771-85</t>
  </si>
  <si>
    <t>Darcy Sullivan</t>
  </si>
  <si>
    <t>d.sullivan@randatmail.com</t>
  </si>
  <si>
    <t>597-1492-80</t>
  </si>
  <si>
    <t>Brianna Craig</t>
  </si>
  <si>
    <t>b.craig@randatmail.com</t>
  </si>
  <si>
    <t>357-8984-55</t>
  </si>
  <si>
    <t>Roland Ryan</t>
  </si>
  <si>
    <t>Roland</t>
  </si>
  <si>
    <t>r.ryan@randatmail.com</t>
  </si>
  <si>
    <t>832-5294-32</t>
  </si>
  <si>
    <t>Melissa Scott</t>
  </si>
  <si>
    <t>Melissa</t>
  </si>
  <si>
    <t>m.scott@randatmail.com</t>
  </si>
  <si>
    <t>736-9313-33</t>
  </si>
  <si>
    <t>Daryl Casey</t>
  </si>
  <si>
    <t>d.casey@randatmail.com</t>
  </si>
  <si>
    <t>804-4285-92</t>
  </si>
  <si>
    <t>Adelaide Moore</t>
  </si>
  <si>
    <t>a.moore@randatmail.com</t>
  </si>
  <si>
    <t>791-9107-91</t>
  </si>
  <si>
    <t>Daryl Martin</t>
  </si>
  <si>
    <t>d.martin@randatmail.com</t>
  </si>
  <si>
    <t>032-6356-47</t>
  </si>
  <si>
    <t>David Carter</t>
  </si>
  <si>
    <t>d.carter@randatmail.com</t>
  </si>
  <si>
    <t>430-0220-50</t>
  </si>
  <si>
    <t>Abraham Hunt</t>
  </si>
  <si>
    <t>133-1580-40</t>
  </si>
  <si>
    <t>David Hill</t>
  </si>
  <si>
    <t>d.hill@randatmail.com</t>
  </si>
  <si>
    <t>739-9944-44</t>
  </si>
  <si>
    <t>David Perkins</t>
  </si>
  <si>
    <t>d.perkins@randatmail.com</t>
  </si>
  <si>
    <t>599-4900-42</t>
  </si>
  <si>
    <t>Sydney Roberts</t>
  </si>
  <si>
    <t>Roberts</t>
  </si>
  <si>
    <t>s.roberts@randatmail.com</t>
  </si>
  <si>
    <t>298-6257-18</t>
  </si>
  <si>
    <t>Carlos Ross</t>
  </si>
  <si>
    <t>553-5485-30</t>
  </si>
  <si>
    <t>Darcy Campbell</t>
  </si>
  <si>
    <t>882-2850-89</t>
  </si>
  <si>
    <t>Derek Casey</t>
  </si>
  <si>
    <t>Derek</t>
  </si>
  <si>
    <t>919-7666-70</t>
  </si>
  <si>
    <t>Derek Hunt</t>
  </si>
  <si>
    <t>d.hunt@randatmail.com</t>
  </si>
  <si>
    <t>899-5314-97</t>
  </si>
  <si>
    <t>Derek Nelson</t>
  </si>
  <si>
    <t>d.nelson@randatmail.com</t>
  </si>
  <si>
    <t>836-3655-27</t>
  </si>
  <si>
    <t>Derek Owens</t>
  </si>
  <si>
    <t>d.owens@randatmail.com</t>
  </si>
  <si>
    <t>671-6063-48</t>
  </si>
  <si>
    <t>Derek Payne</t>
  </si>
  <si>
    <t>355-7344-83</t>
  </si>
  <si>
    <t>Cherry Dixon</t>
  </si>
  <si>
    <t>615-8840-80</t>
  </si>
  <si>
    <t>Catherine Anderson</t>
  </si>
  <si>
    <t>Catherine</t>
  </si>
  <si>
    <t>c.anderson@randatmail.com</t>
  </si>
  <si>
    <t>611-8747-00</t>
  </si>
  <si>
    <t>Olivia Spencer</t>
  </si>
  <si>
    <t>o.spencer@randatmail.com</t>
  </si>
  <si>
    <t>545-2516-88</t>
  </si>
  <si>
    <t>Dexter Robinson</t>
  </si>
  <si>
    <t>Robinson</t>
  </si>
  <si>
    <t>d.robinson@randatmail.com</t>
  </si>
  <si>
    <t>818-3515-62</t>
  </si>
  <si>
    <t>Samantha Ryan</t>
  </si>
  <si>
    <t>Samantha</t>
  </si>
  <si>
    <t>s.ryan@randatmail.com</t>
  </si>
  <si>
    <t>768-0519-29</t>
  </si>
  <si>
    <t>Dexter Wells</t>
  </si>
  <si>
    <t>Wells</t>
  </si>
  <si>
    <t>d.wells@randatmail.com</t>
  </si>
  <si>
    <t>576-1091-09</t>
  </si>
  <si>
    <t>Dominik Adams</t>
  </si>
  <si>
    <t>Dominik</t>
  </si>
  <si>
    <t>d.adams@randatmail.com</t>
  </si>
  <si>
    <t>040-1155-34</t>
  </si>
  <si>
    <t>Dominik Edwards</t>
  </si>
  <si>
    <t>d.edwards@randatmail.com</t>
  </si>
  <si>
    <t>819-7477-08</t>
  </si>
  <si>
    <t>Alisa Davis</t>
  </si>
  <si>
    <t>497-2533-55</t>
  </si>
  <si>
    <t>Eddy Campbell</t>
  </si>
  <si>
    <t>e.campbell@randatmail.com</t>
  </si>
  <si>
    <t>377-5830-15</t>
  </si>
  <si>
    <t>Miller Cole</t>
  </si>
  <si>
    <t>326-6392-25</t>
  </si>
  <si>
    <t>Eddy Moore</t>
  </si>
  <si>
    <t>e.moore@randatmail.com</t>
  </si>
  <si>
    <t>724-4210-65</t>
  </si>
  <si>
    <t>Lucia Carter</t>
  </si>
  <si>
    <t>Lucia</t>
  </si>
  <si>
    <t>l.carter@randatmail.com</t>
  </si>
  <si>
    <t>647-4207-68</t>
  </si>
  <si>
    <t>Eddy Rogers</t>
  </si>
  <si>
    <t>e.rogers@randatmail.com</t>
  </si>
  <si>
    <t>394-5570-40</t>
  </si>
  <si>
    <t>Eddy Stevens</t>
  </si>
  <si>
    <t>e.stevens@randatmail.com</t>
  </si>
  <si>
    <t>071-4649-25</t>
  </si>
  <si>
    <t>Eddy Wells</t>
  </si>
  <si>
    <t>e.wells@randatmail.com</t>
  </si>
  <si>
    <t>693-9810-73</t>
  </si>
  <si>
    <t>Myra Spencer</t>
  </si>
  <si>
    <t>m.spencer@randatmail.com</t>
  </si>
  <si>
    <t>750-8851-20</t>
  </si>
  <si>
    <t>Edgar Douglas</t>
  </si>
  <si>
    <t>e.douglas@randatmail.com</t>
  </si>
  <si>
    <t>530-3282-84</t>
  </si>
  <si>
    <t>Edgar Edwards</t>
  </si>
  <si>
    <t>e.edwards@randatmail.com</t>
  </si>
  <si>
    <t>305-5661-61</t>
  </si>
  <si>
    <t>Edgar Gray</t>
  </si>
  <si>
    <t>e.gray@randatmail.com</t>
  </si>
  <si>
    <t>299-8597-19</t>
  </si>
  <si>
    <t>Edgar Mitchell</t>
  </si>
  <si>
    <t>e.mitchell@randatmail.com</t>
  </si>
  <si>
    <t>793-5662-06</t>
  </si>
  <si>
    <t>Olivia Miller</t>
  </si>
  <si>
    <t>o.miller@randatmail.com</t>
  </si>
  <si>
    <t>233-7464-49</t>
  </si>
  <si>
    <t>Carina Miller</t>
  </si>
  <si>
    <t>c.miller@randatmail.com</t>
  </si>
  <si>
    <t>805-4745-24</t>
  </si>
  <si>
    <t>Adele Brown</t>
  </si>
  <si>
    <t>a.brown@randatmail.com</t>
  </si>
  <si>
    <t>187-3813-51</t>
  </si>
  <si>
    <t>Edith Gray</t>
  </si>
  <si>
    <t>Edith</t>
  </si>
  <si>
    <t>495-1932-99</t>
  </si>
  <si>
    <t>Edith Hamilton</t>
  </si>
  <si>
    <t>e.hamilton@randatmail.com</t>
  </si>
  <si>
    <t>402-0045-18</t>
  </si>
  <si>
    <t>Edith Kelly</t>
  </si>
  <si>
    <t>e.kelly@randatmail.com</t>
  </si>
  <si>
    <t>423-5365-48</t>
  </si>
  <si>
    <t>Joyce Myers</t>
  </si>
  <si>
    <t>Joyce</t>
  </si>
  <si>
    <t>j.myers@randatmail.com</t>
  </si>
  <si>
    <t>339-9461-02</t>
  </si>
  <si>
    <t>Alissa Phillips</t>
  </si>
  <si>
    <t>Alissa</t>
  </si>
  <si>
    <t>a.phillips@randatmail.com</t>
  </si>
  <si>
    <t>004-1740-30</t>
  </si>
  <si>
    <t>Madaline Stevens</t>
  </si>
  <si>
    <t>m.stevens@randatmail.com</t>
  </si>
  <si>
    <t>054-1313-24</t>
  </si>
  <si>
    <t>Edward Hamilton</t>
  </si>
  <si>
    <t>348-9478-71</t>
  </si>
  <si>
    <t>Sophia Thomas</t>
  </si>
  <si>
    <t>Sophia</t>
  </si>
  <si>
    <t>Thomas</t>
  </si>
  <si>
    <t>s.thomas@randatmail.com</t>
  </si>
  <si>
    <t>297-8281-43</t>
  </si>
  <si>
    <t>Edward Morrison</t>
  </si>
  <si>
    <t>e.morrison@randatmail.com</t>
  </si>
  <si>
    <t>246-0247-76</t>
  </si>
  <si>
    <t>Edward Myers</t>
  </si>
  <si>
    <t>524-2146-36</t>
  </si>
  <si>
    <t>Edward Wilson</t>
  </si>
  <si>
    <t>e.wilson@randatmail.com</t>
  </si>
  <si>
    <t>155-0251-67</t>
  </si>
  <si>
    <t>Henry Casey</t>
  </si>
  <si>
    <t>Henry</t>
  </si>
  <si>
    <t>h.casey@randatmail.com</t>
  </si>
  <si>
    <t>388-6272-18</t>
  </si>
  <si>
    <t>Eleanor Chapman</t>
  </si>
  <si>
    <t>e.chapman@randatmail.com</t>
  </si>
  <si>
    <t>006-3043-52</t>
  </si>
  <si>
    <t>Dexter Lloyd</t>
  </si>
  <si>
    <t>d.lloyd@randatmail.com</t>
  </si>
  <si>
    <t>896-7839-55</t>
  </si>
  <si>
    <t>Eleanor Reed</t>
  </si>
  <si>
    <t>e.reed@randatmail.com</t>
  </si>
  <si>
    <t>565-1488-29</t>
  </si>
  <si>
    <t>Leonardo Montgomery</t>
  </si>
  <si>
    <t>485-9029-37</t>
  </si>
  <si>
    <t>Elian Davis</t>
  </si>
  <si>
    <t>Elian</t>
  </si>
  <si>
    <t>e.davis@randatmail.com</t>
  </si>
  <si>
    <t>435-2305-29</t>
  </si>
  <si>
    <t>Elian Kelley</t>
  </si>
  <si>
    <t>e.kelley@randatmail.com</t>
  </si>
  <si>
    <t>409-5774-78</t>
  </si>
  <si>
    <t>Elian Richardson</t>
  </si>
  <si>
    <t>e.richardson@randatmail.com</t>
  </si>
  <si>
    <t>091-1649-19</t>
  </si>
  <si>
    <t>John Mitchell</t>
  </si>
  <si>
    <t>j.mitchell@randatmail.com</t>
  </si>
  <si>
    <t>204-3134-25</t>
  </si>
  <si>
    <t>Elise Brooks</t>
  </si>
  <si>
    <t>e.brooks@randatmail.com</t>
  </si>
  <si>
    <t>236-7877-54</t>
  </si>
  <si>
    <t>April Ryan</t>
  </si>
  <si>
    <t>a.ryan@randatmail.com</t>
  </si>
  <si>
    <t>589-3602-12</t>
  </si>
  <si>
    <t>Elise Moore</t>
  </si>
  <si>
    <t>059-4518-40</t>
  </si>
  <si>
    <t>Ellia Casey</t>
  </si>
  <si>
    <t>Ellia</t>
  </si>
  <si>
    <t>e.casey@randatmail.com</t>
  </si>
  <si>
    <t>563-3433-71</t>
  </si>
  <si>
    <t>Mike Clark</t>
  </si>
  <si>
    <t>Mike</t>
  </si>
  <si>
    <t>m.clark@randatmail.com</t>
  </si>
  <si>
    <t>698-9596-62</t>
  </si>
  <si>
    <t>Ellia Smith</t>
  </si>
  <si>
    <t>Smith</t>
  </si>
  <si>
    <t>e.smith@randatmail.com</t>
  </si>
  <si>
    <t>065-0522-64</t>
  </si>
  <si>
    <t>Ellia Stevens</t>
  </si>
  <si>
    <t>085-5969-08</t>
  </si>
  <si>
    <t>Ellia Tucker</t>
  </si>
  <si>
    <t>e.tucker@randatmail.com</t>
  </si>
  <si>
    <t>778-4096-33</t>
  </si>
  <si>
    <t>Ellia Wright</t>
  </si>
  <si>
    <t>e.wright@randatmail.com</t>
  </si>
  <si>
    <t>732-1409-94</t>
  </si>
  <si>
    <t>Emily Crawford</t>
  </si>
  <si>
    <t>Crawford</t>
  </si>
  <si>
    <t>e.crawford@randatmail.com</t>
  </si>
  <si>
    <t>201-9419-29</t>
  </si>
  <si>
    <t>Violet Martin</t>
  </si>
  <si>
    <t>Violet</t>
  </si>
  <si>
    <t>v.martin@randatmail.com</t>
  </si>
  <si>
    <t>566-6218-22</t>
  </si>
  <si>
    <t>Emily Grant</t>
  </si>
  <si>
    <t>e.grant@randatmail.com</t>
  </si>
  <si>
    <t>047-7282-76</t>
  </si>
  <si>
    <t>Emily Harper</t>
  </si>
  <si>
    <t>e.harper@randatmail.com</t>
  </si>
  <si>
    <t>126-3109-92</t>
  </si>
  <si>
    <t>Gianna Scott</t>
  </si>
  <si>
    <t>g.scott@randatmail.com</t>
  </si>
  <si>
    <t>347-9241-88</t>
  </si>
  <si>
    <t>Emma Clark</t>
  </si>
  <si>
    <t>e.clark@randatmail.com</t>
  </si>
  <si>
    <t>931-6627-24</t>
  </si>
  <si>
    <t>Emma Ellis</t>
  </si>
  <si>
    <t>e.ellis@randatmail.com</t>
  </si>
  <si>
    <t>668-1539-49</t>
  </si>
  <si>
    <t>Fenton Wells</t>
  </si>
  <si>
    <t>f.wells@randatmail.com</t>
  </si>
  <si>
    <t>305-9195-33</t>
  </si>
  <si>
    <t>Emma Fowler</t>
  </si>
  <si>
    <t>e.fowler@randatmail.com</t>
  </si>
  <si>
    <t>808-0515-95</t>
  </si>
  <si>
    <t>Preston Mitchell</t>
  </si>
  <si>
    <t>Preston</t>
  </si>
  <si>
    <t>p.mitchell@randatmail.com</t>
  </si>
  <si>
    <t>430-2141-09</t>
  </si>
  <si>
    <t>Eric Hill</t>
  </si>
  <si>
    <t>Eric</t>
  </si>
  <si>
    <t>e.hill@randatmail.com</t>
  </si>
  <si>
    <t>835-3516-22</t>
  </si>
  <si>
    <t>Eric Richards</t>
  </si>
  <si>
    <t>e.richards@randatmail.com</t>
  </si>
  <si>
    <t>271-2821-46</t>
  </si>
  <si>
    <t>Steven Johnston</t>
  </si>
  <si>
    <t>s.johnston@randatmail.com</t>
  </si>
  <si>
    <t>493-2261-03</t>
  </si>
  <si>
    <t>Evelyn Bennett</t>
  </si>
  <si>
    <t>Evelyn</t>
  </si>
  <si>
    <t>e.bennett@randatmail.com</t>
  </si>
  <si>
    <t>652-6487-54</t>
  </si>
  <si>
    <t>Ashton Montgomery</t>
  </si>
  <si>
    <t>a.montgomery@randatmail.com</t>
  </si>
  <si>
    <t>302-1363-67</t>
  </si>
  <si>
    <t>Jenna Spencer</t>
  </si>
  <si>
    <t>Jenna</t>
  </si>
  <si>
    <t>j.spencer@randatmail.com</t>
  </si>
  <si>
    <t>051-1275-33</t>
  </si>
  <si>
    <t>Fenton Brown</t>
  </si>
  <si>
    <t>f.brown@randatmail.com</t>
  </si>
  <si>
    <t>819-6317-38</t>
  </si>
  <si>
    <t>Lucia Evans</t>
  </si>
  <si>
    <t>l.evans@randatmail.com</t>
  </si>
  <si>
    <t>846-9559-35</t>
  </si>
  <si>
    <t>Agata Kelly</t>
  </si>
  <si>
    <t>371-6218-19</t>
  </si>
  <si>
    <t>Fenton Tucker</t>
  </si>
  <si>
    <t>f.tucker@randatmail.com</t>
  </si>
  <si>
    <t>652-9962-81</t>
  </si>
  <si>
    <t>Lucy Carroll</t>
  </si>
  <si>
    <t>Lucy</t>
  </si>
  <si>
    <t>l.carroll@randatmail.com</t>
  </si>
  <si>
    <t>314-0224-26</t>
  </si>
  <si>
    <t>Fenton Williams</t>
  </si>
  <si>
    <t>f.williams@randatmail.com</t>
  </si>
  <si>
    <t>451-8557-74</t>
  </si>
  <si>
    <t>Fiona Armstrong</t>
  </si>
  <si>
    <t>Fiona</t>
  </si>
  <si>
    <t>f.armstrong@randatmail.com</t>
  </si>
  <si>
    <t>646-7833-05</t>
  </si>
  <si>
    <t>Florrie Kelley</t>
  </si>
  <si>
    <t>Florrie</t>
  </si>
  <si>
    <t>f.kelley@randatmail.com</t>
  </si>
  <si>
    <t>831-2927-85</t>
  </si>
  <si>
    <t>Miley Campbell</t>
  </si>
  <si>
    <t>Miley</t>
  </si>
  <si>
    <t>m.campbell@randatmail.com</t>
  </si>
  <si>
    <t>093-9596-34</t>
  </si>
  <si>
    <t>Florrie Scott</t>
  </si>
  <si>
    <t>f.scott@randatmail.com</t>
  </si>
  <si>
    <t>593-2666-66</t>
  </si>
  <si>
    <t>Alexia Cameron</t>
  </si>
  <si>
    <t>720-4361-33</t>
  </si>
  <si>
    <t>Jack Morgan</t>
  </si>
  <si>
    <t>j.morgan@randatmail.com</t>
  </si>
  <si>
    <t>507-9563-21</t>
  </si>
  <si>
    <t>Freddie Campbell</t>
  </si>
  <si>
    <t>f.campbell@randatmail.com</t>
  </si>
  <si>
    <t>650-0786-75</t>
  </si>
  <si>
    <t>Preston Edwards</t>
  </si>
  <si>
    <t>p.edwards@randatmail.com</t>
  </si>
  <si>
    <t>761-0600-43</t>
  </si>
  <si>
    <t>Hailey Roberts</t>
  </si>
  <si>
    <t>Hailey</t>
  </si>
  <si>
    <t>h.roberts@randatmail.com</t>
  </si>
  <si>
    <t>404-0878-13</t>
  </si>
  <si>
    <t>Walter Wilson</t>
  </si>
  <si>
    <t>w.wilson@randatmail.com</t>
  </si>
  <si>
    <t>573-5105-49</t>
  </si>
  <si>
    <t>Frederick Campbell</t>
  </si>
  <si>
    <t>112-3927-82</t>
  </si>
  <si>
    <t>Frederick Cooper</t>
  </si>
  <si>
    <t>f.cooper@randatmail.com</t>
  </si>
  <si>
    <t>954-5029-40</t>
  </si>
  <si>
    <t>Wilson Holmes</t>
  </si>
  <si>
    <t>w.holmes@randatmail.com</t>
  </si>
  <si>
    <t>364-4015-53</t>
  </si>
  <si>
    <t>Frederick Nelson</t>
  </si>
  <si>
    <t>f.nelson@randatmail.com</t>
  </si>
  <si>
    <t>299-2562-44</t>
  </si>
  <si>
    <t>Frederick Robinson</t>
  </si>
  <si>
    <t>f.robinson@randatmail.com</t>
  </si>
  <si>
    <t>452-0295-97</t>
  </si>
  <si>
    <t>Frederick Scott</t>
  </si>
  <si>
    <t>946-5218-15</t>
  </si>
  <si>
    <t>Frederick West</t>
  </si>
  <si>
    <t>f.west@randatmail.com</t>
  </si>
  <si>
    <t>489-7302-46</t>
  </si>
  <si>
    <t>Frederick Wilson</t>
  </si>
  <si>
    <t>f.wilson@randatmail.com</t>
  </si>
  <si>
    <t>096-9662-79</t>
  </si>
  <si>
    <t>Garry Hunt</t>
  </si>
  <si>
    <t>Garry</t>
  </si>
  <si>
    <t>g.hunt@randatmail.com</t>
  </si>
  <si>
    <t>942-7860-61</t>
  </si>
  <si>
    <t>George Farrell</t>
  </si>
  <si>
    <t>George</t>
  </si>
  <si>
    <t>g.farrell@randatmail.com</t>
  </si>
  <si>
    <t>522-1508-16</t>
  </si>
  <si>
    <t>Lucia Turner</t>
  </si>
  <si>
    <t>l.turner@randatmail.com</t>
  </si>
  <si>
    <t>259-9948-25</t>
  </si>
  <si>
    <t>George Martin</t>
  </si>
  <si>
    <t>g.martin@randatmail.com</t>
  </si>
  <si>
    <t>534-3692-90</t>
  </si>
  <si>
    <t>George Miller</t>
  </si>
  <si>
    <t>g.miller@randatmail.com</t>
  </si>
  <si>
    <t>698-7705-38</t>
  </si>
  <si>
    <t>Lyndon Gray</t>
  </si>
  <si>
    <t>l.gray@randatmail.com</t>
  </si>
  <si>
    <t>731-8375-49</t>
  </si>
  <si>
    <t>Daryl Carroll</t>
  </si>
  <si>
    <t>d.carroll@randatmail.com</t>
  </si>
  <si>
    <t>981-9629-49</t>
  </si>
  <si>
    <t>Naomi Robinson</t>
  </si>
  <si>
    <t>Naomi</t>
  </si>
  <si>
    <t>n.robinson@randatmail.com</t>
  </si>
  <si>
    <t>008-7115-16</t>
  </si>
  <si>
    <t>Gianna Andrews</t>
  </si>
  <si>
    <t>g.andrews@randatmail.com</t>
  </si>
  <si>
    <t>941-4776-77</t>
  </si>
  <si>
    <t>Ryan Hunt</t>
  </si>
  <si>
    <t>r.hunt@randatmail.com</t>
  </si>
  <si>
    <t>432-4994-51</t>
  </si>
  <si>
    <t>Caroline Howard</t>
  </si>
  <si>
    <t>c.howard@randatmail.com</t>
  </si>
  <si>
    <t>688-8444-60</t>
  </si>
  <si>
    <t>Alina Harris</t>
  </si>
  <si>
    <t>023-5784-73</t>
  </si>
  <si>
    <t>Elise Anderson</t>
  </si>
  <si>
    <t>e.anderson@randatmail.com</t>
  </si>
  <si>
    <t>812-6864-36</t>
  </si>
  <si>
    <t>Amanda Holmes</t>
  </si>
  <si>
    <t>429-8367-99</t>
  </si>
  <si>
    <t>Mike Davis</t>
  </si>
  <si>
    <t>m.davis@randatmail.com</t>
  </si>
  <si>
    <t>488-9511-64</t>
  </si>
  <si>
    <t>Blake Cunningham</t>
  </si>
  <si>
    <t>Blake</t>
  </si>
  <si>
    <t>b.cunningham@randatmail.com</t>
  </si>
  <si>
    <t>464-4650-73</t>
  </si>
  <si>
    <t>Grace Rogers</t>
  </si>
  <si>
    <t>g.rogers@randatmail.com</t>
  </si>
  <si>
    <t>268-3689-30</t>
  </si>
  <si>
    <t>Hailey Brown</t>
  </si>
  <si>
    <t>h.brown@randatmail.com</t>
  </si>
  <si>
    <t>789-7426-63</t>
  </si>
  <si>
    <t>Hailey Henderson</t>
  </si>
  <si>
    <t>h.henderson@randatmail.com</t>
  </si>
  <si>
    <t>206-2888-17</t>
  </si>
  <si>
    <t>Chelsea Mason</t>
  </si>
  <si>
    <t>544-2648-11</t>
  </si>
  <si>
    <t>Isabella Barrett</t>
  </si>
  <si>
    <t>i.barrett@randatmail.com</t>
  </si>
  <si>
    <t>587-9286-35</t>
  </si>
  <si>
    <t>Michelle Barnes</t>
  </si>
  <si>
    <t>665-1730-50</t>
  </si>
  <si>
    <t>Hailey Ryan</t>
  </si>
  <si>
    <t>h.ryan@randatmail.com</t>
  </si>
  <si>
    <t>789-3763-46</t>
  </si>
  <si>
    <t>Haris Brown</t>
  </si>
  <si>
    <t>350-1314-19</t>
  </si>
  <si>
    <t>Chester Turner</t>
  </si>
  <si>
    <t>c.turner@randatmail.com</t>
  </si>
  <si>
    <t>551-7627-32</t>
  </si>
  <si>
    <t>Haris Higgins</t>
  </si>
  <si>
    <t>h.higgins@randatmail.com</t>
  </si>
  <si>
    <t>988-0896-56</t>
  </si>
  <si>
    <t>Haris Ross</t>
  </si>
  <si>
    <t>h.ross@randatmail.com</t>
  </si>
  <si>
    <t>535-0946-74</t>
  </si>
  <si>
    <t>Haris Wilson</t>
  </si>
  <si>
    <t>h.wilson@randatmail.com</t>
  </si>
  <si>
    <t>368-1220-79</t>
  </si>
  <si>
    <t>Harold Hawkins</t>
  </si>
  <si>
    <t>h.hawkins@randatmail.com</t>
  </si>
  <si>
    <t>689-4028-34</t>
  </si>
  <si>
    <t>Cadie Chapman</t>
  </si>
  <si>
    <t>c.chapman@randatmail.com</t>
  </si>
  <si>
    <t>997-5502-76</t>
  </si>
  <si>
    <t>Patrick Harrison</t>
  </si>
  <si>
    <t>Patrick</t>
  </si>
  <si>
    <t>p.harrison@randatmail.com</t>
  </si>
  <si>
    <t>920-4882-94</t>
  </si>
  <si>
    <t>Heather Gibson</t>
  </si>
  <si>
    <t>h.gibson@randatmail.com</t>
  </si>
  <si>
    <t>357-8266-86</t>
  </si>
  <si>
    <t>Heather Murray</t>
  </si>
  <si>
    <t>h.murray@randatmail.com</t>
  </si>
  <si>
    <t>626-9386-74</t>
  </si>
  <si>
    <t>Freddie Cameron</t>
  </si>
  <si>
    <t>f.cameron@randatmail.com</t>
  </si>
  <si>
    <t>032-1503-17</t>
  </si>
  <si>
    <t>Brianna Carter</t>
  </si>
  <si>
    <t>136-3949-02</t>
  </si>
  <si>
    <t>Henry Bailey</t>
  </si>
  <si>
    <t>h.bailey@randatmail.com</t>
  </si>
  <si>
    <t>593-3194-64</t>
  </si>
  <si>
    <t>Jared Armstrong</t>
  </si>
  <si>
    <t>Jared</t>
  </si>
  <si>
    <t>j.armstrong@randatmail.com</t>
  </si>
  <si>
    <t>003-1956-06</t>
  </si>
  <si>
    <t>Daisy Clark</t>
  </si>
  <si>
    <t>d.clark@randatmail.com</t>
  </si>
  <si>
    <t>059-7259-89</t>
  </si>
  <si>
    <t>Edgar Roberts</t>
  </si>
  <si>
    <t>e.roberts@randatmail.com</t>
  </si>
  <si>
    <t>773-8859-04</t>
  </si>
  <si>
    <t>Honey Baker</t>
  </si>
  <si>
    <t>h.baker@randatmail.com</t>
  </si>
  <si>
    <t>569-4601-88</t>
  </si>
  <si>
    <t>Arthur Perry</t>
  </si>
  <si>
    <t>554-5323-09</t>
  </si>
  <si>
    <t>Rebecca Watson</t>
  </si>
  <si>
    <t>r.watson@randatmail.com</t>
  </si>
  <si>
    <t>753-5352-14</t>
  </si>
  <si>
    <t>Thomas Cooper</t>
  </si>
  <si>
    <t>t.cooper@randatmail.com</t>
  </si>
  <si>
    <t>203-3249-69</t>
  </si>
  <si>
    <t>Abigail Craig</t>
  </si>
  <si>
    <t>905-2160-40</t>
  </si>
  <si>
    <t>Ned Holmes</t>
  </si>
  <si>
    <t>Ned</t>
  </si>
  <si>
    <t>n.holmes@randatmail.com</t>
  </si>
  <si>
    <t>315-8634-22</t>
  </si>
  <si>
    <t>Isabella Johnson</t>
  </si>
  <si>
    <t>i.johnson@randatmail.com</t>
  </si>
  <si>
    <t>323-9894-27</t>
  </si>
  <si>
    <t>Isabella Lloyd</t>
  </si>
  <si>
    <t>i.lloyd@randatmail.com</t>
  </si>
  <si>
    <t>105-3342-95</t>
  </si>
  <si>
    <t>Brad Howard</t>
  </si>
  <si>
    <t>b.howard@randatmail.com</t>
  </si>
  <si>
    <t>833-4107-41</t>
  </si>
  <si>
    <t>Chloe Ross</t>
  </si>
  <si>
    <t>613-0150-12</t>
  </si>
  <si>
    <t>Jack Brown</t>
  </si>
  <si>
    <t>j.brown@randatmail.com</t>
  </si>
  <si>
    <t>566-9899-91</t>
  </si>
  <si>
    <t>Cadie Barrett</t>
  </si>
  <si>
    <t>365-6071-23</t>
  </si>
  <si>
    <t>Jack Hill</t>
  </si>
  <si>
    <t>j.hill@randatmail.com</t>
  </si>
  <si>
    <t>034-7358-81</t>
  </si>
  <si>
    <t>Bruce Foster</t>
  </si>
  <si>
    <t>066-7912-70</t>
  </si>
  <si>
    <t>Jack Richards</t>
  </si>
  <si>
    <t>j.richards@randatmail.com</t>
  </si>
  <si>
    <t>123-8783-54</t>
  </si>
  <si>
    <t>Charlie Morgan</t>
  </si>
  <si>
    <t>c.morgan@randatmail.com</t>
  </si>
  <si>
    <t>366-2515-56</t>
  </si>
  <si>
    <t>Dexter Watson</t>
  </si>
  <si>
    <t>d.watson@randatmail.com</t>
  </si>
  <si>
    <t>805-0824-85</t>
  </si>
  <si>
    <t>Jacob Morrison</t>
  </si>
  <si>
    <t>j.morrison@randatmail.com</t>
  </si>
  <si>
    <t>859-1316-87</t>
  </si>
  <si>
    <t>Connie Armstrong</t>
  </si>
  <si>
    <t>Connie</t>
  </si>
  <si>
    <t>359-2591-61</t>
  </si>
  <si>
    <t>Jacob Russell</t>
  </si>
  <si>
    <t>j.russell@randatmail.com</t>
  </si>
  <si>
    <t>495-4635-59</t>
  </si>
  <si>
    <t>Jacob Tucker</t>
  </si>
  <si>
    <t>j.tucker@randatmail.com</t>
  </si>
  <si>
    <t>152-2529-94</t>
  </si>
  <si>
    <t>James Craig</t>
  </si>
  <si>
    <t>James</t>
  </si>
  <si>
    <t>j.craig@randatmail.com</t>
  </si>
  <si>
    <t>911-8993-69</t>
  </si>
  <si>
    <t>James Hamilton</t>
  </si>
  <si>
    <t>521-3198-58</t>
  </si>
  <si>
    <t>James Kelly</t>
  </si>
  <si>
    <t>j.kelly@randatmail.com</t>
  </si>
  <si>
    <t>667-6624-85</t>
  </si>
  <si>
    <t>Samantha Howard</t>
  </si>
  <si>
    <t>s.howard@randatmail.com</t>
  </si>
  <si>
    <t>607-5839-10</t>
  </si>
  <si>
    <t>James Mitchell</t>
  </si>
  <si>
    <t>481-1435-20</t>
  </si>
  <si>
    <t>James Myers</t>
  </si>
  <si>
    <t>580-6768-16</t>
  </si>
  <si>
    <t>James Roberts</t>
  </si>
  <si>
    <t>j.roberts@randatmail.com</t>
  </si>
  <si>
    <t>732-7603-97</t>
  </si>
  <si>
    <t>James Russell</t>
  </si>
  <si>
    <t>983-4960-48</t>
  </si>
  <si>
    <t>Honey Gray</t>
  </si>
  <si>
    <t>h.gray@randatmail.com</t>
  </si>
  <si>
    <t>515-6020-96</t>
  </si>
  <si>
    <t>James Stevens</t>
  </si>
  <si>
    <t>j.stevens@randatmail.com</t>
  </si>
  <si>
    <t>176-3588-17</t>
  </si>
  <si>
    <t>Savana Harrison</t>
  </si>
  <si>
    <t>s.harrison@randatmail.com</t>
  </si>
  <si>
    <t>219-2288-07</t>
  </si>
  <si>
    <t>Hailey Riley</t>
  </si>
  <si>
    <t>h.riley@randatmail.com</t>
  </si>
  <si>
    <t>844-1548-52</t>
  </si>
  <si>
    <t>Jared Roberts</t>
  </si>
  <si>
    <t>996-6784-41</t>
  </si>
  <si>
    <t>Jared West</t>
  </si>
  <si>
    <t>j.west@randatmail.com</t>
  </si>
  <si>
    <t>838-1925-22</t>
  </si>
  <si>
    <t>Jasmine Allen</t>
  </si>
  <si>
    <t>j.allen@randatmail.com</t>
  </si>
  <si>
    <t>547-0624-25</t>
  </si>
  <si>
    <t>Paul Phillips</t>
  </si>
  <si>
    <t>Paul</t>
  </si>
  <si>
    <t>p.phillips@randatmail.com</t>
  </si>
  <si>
    <t>054-6786-55</t>
  </si>
  <si>
    <t>Jasmine Brooks</t>
  </si>
  <si>
    <t>j.brooks@randatmail.com</t>
  </si>
  <si>
    <t>653-1701-09</t>
  </si>
  <si>
    <t>Sawyer Moore</t>
  </si>
  <si>
    <t>Sawyer</t>
  </si>
  <si>
    <t>371-0870-23</t>
  </si>
  <si>
    <t>Jasmine Hawkins</t>
  </si>
  <si>
    <t>j.hawkins@randatmail.com</t>
  </si>
  <si>
    <t>256-4398-06</t>
  </si>
  <si>
    <t>Jasmine Lloyd</t>
  </si>
  <si>
    <t>j.lloyd@randatmail.com</t>
  </si>
  <si>
    <t>431-7413-41</t>
  </si>
  <si>
    <t>Patrick Wright</t>
  </si>
  <si>
    <t>p.wright@randatmail.com</t>
  </si>
  <si>
    <t>168-0995-24</t>
  </si>
  <si>
    <t>John Taylor</t>
  </si>
  <si>
    <t>191-0683-72</t>
  </si>
  <si>
    <t>Tess Jones</t>
  </si>
  <si>
    <t>t.jones@randatmail.com</t>
  </si>
  <si>
    <t>891-6296-62</t>
  </si>
  <si>
    <t>Jenna Wilson</t>
  </si>
  <si>
    <t>j.wilson@randatmail.com</t>
  </si>
  <si>
    <t>967-9168-20</t>
  </si>
  <si>
    <t>Abraham Kelley</t>
  </si>
  <si>
    <t>506-3650-38</t>
  </si>
  <si>
    <t>Jessica Davis</t>
  </si>
  <si>
    <t>Jessica</t>
  </si>
  <si>
    <t>j.davis@randatmail.com</t>
  </si>
  <si>
    <t>868-1850-08</t>
  </si>
  <si>
    <t>Aiden West</t>
  </si>
  <si>
    <t>829-3599-98</t>
  </si>
  <si>
    <t>John Alexander</t>
  </si>
  <si>
    <t>j.alexander@randatmail.com</t>
  </si>
  <si>
    <t>937-2848-47</t>
  </si>
  <si>
    <t>John Cole</t>
  </si>
  <si>
    <t>j.cole@randatmail.com</t>
  </si>
  <si>
    <t>104-2523-55</t>
  </si>
  <si>
    <t>Belinda Payne</t>
  </si>
  <si>
    <t>b.payne@randatmail.com</t>
  </si>
  <si>
    <t>511-3319-80</t>
  </si>
  <si>
    <t>Jordan Perry</t>
  </si>
  <si>
    <t>j.perry@randatmail.com</t>
  </si>
  <si>
    <t>657-9925-55</t>
  </si>
  <si>
    <t>Anna Hill</t>
  </si>
  <si>
    <t>128-7047-33</t>
  </si>
  <si>
    <t>Jasmine Harper</t>
  </si>
  <si>
    <t>j.harper@randatmail.com</t>
  </si>
  <si>
    <t>161-4784-14</t>
  </si>
  <si>
    <t>John Wright</t>
  </si>
  <si>
    <t>j.wright@randatmail.com</t>
  </si>
  <si>
    <t>544-8621-27</t>
  </si>
  <si>
    <t>Jordan Gray</t>
  </si>
  <si>
    <t>745-4252-65</t>
  </si>
  <si>
    <t>Alan Tucker</t>
  </si>
  <si>
    <t>243-3284-10</t>
  </si>
  <si>
    <t>Jordan Montgomery</t>
  </si>
  <si>
    <t>j.montgomery@randatmail.com</t>
  </si>
  <si>
    <t>142-3119-75</t>
  </si>
  <si>
    <t>Charlotte Evans</t>
  </si>
  <si>
    <t>c.evans@randatmail.com</t>
  </si>
  <si>
    <t>385-4179-24</t>
  </si>
  <si>
    <t>Julian Ross</t>
  </si>
  <si>
    <t>Julian</t>
  </si>
  <si>
    <t>j.ross@randatmail.com</t>
  </si>
  <si>
    <t>991-9030-05</t>
  </si>
  <si>
    <t>Elian Alexander</t>
  </si>
  <si>
    <t>545-3250-87</t>
  </si>
  <si>
    <t>Grace Roberts</t>
  </si>
  <si>
    <t>g.roberts@randatmail.com</t>
  </si>
  <si>
    <t>937-0241-18</t>
  </si>
  <si>
    <t>Joyce Baker</t>
  </si>
  <si>
    <t>j.baker@randatmail.com</t>
  </si>
  <si>
    <t>726-1715-45</t>
  </si>
  <si>
    <t>Joyce Johnston</t>
  </si>
  <si>
    <t>615-8506-52</t>
  </si>
  <si>
    <t>Reid Morris</t>
  </si>
  <si>
    <t>r.morris@randatmail.com</t>
  </si>
  <si>
    <t>561-4172-54</t>
  </si>
  <si>
    <t>Joyce Spencer</t>
  </si>
  <si>
    <t>798-3329-36</t>
  </si>
  <si>
    <t>Alexander Craig</t>
  </si>
  <si>
    <t>473-8968-73</t>
  </si>
  <si>
    <t>Alfred Sullivan</t>
  </si>
  <si>
    <t>978-1764-37</t>
  </si>
  <si>
    <t>Julia Andrews</t>
  </si>
  <si>
    <t>Julia</t>
  </si>
  <si>
    <t>140-6799-21</t>
  </si>
  <si>
    <t>Julia Holmes</t>
  </si>
  <si>
    <t>j.holmes@randatmail.com</t>
  </si>
  <si>
    <t>809-4540-11</t>
  </si>
  <si>
    <t>Freddie Davis</t>
  </si>
  <si>
    <t>f.davis@randatmail.com</t>
  </si>
  <si>
    <t>833-7848-08</t>
  </si>
  <si>
    <t>Audrey Brown</t>
  </si>
  <si>
    <t>518-0823-13</t>
  </si>
  <si>
    <t>Julian Allen</t>
  </si>
  <si>
    <t>147-7013-13</t>
  </si>
  <si>
    <t>Julian Anderson</t>
  </si>
  <si>
    <t>j.anderson@randatmail.com</t>
  </si>
  <si>
    <t>348-0974-50</t>
  </si>
  <si>
    <t>Caroline Spencer</t>
  </si>
  <si>
    <t>c.spencer@randatmail.com</t>
  </si>
  <si>
    <t>050-7530-09</t>
  </si>
  <si>
    <t>Julian Carter</t>
  </si>
  <si>
    <t>j.carter@randatmail.com</t>
  </si>
  <si>
    <t>498-6037-15</t>
  </si>
  <si>
    <t>Julian Farrell</t>
  </si>
  <si>
    <t>j.farrell@randatmail.com</t>
  </si>
  <si>
    <t>102-7182-93</t>
  </si>
  <si>
    <t>Julian Johnston</t>
  </si>
  <si>
    <t>266-2499-59</t>
  </si>
  <si>
    <t>Julian Montgomery</t>
  </si>
  <si>
    <t>707-6193-56</t>
  </si>
  <si>
    <t>Julian Nelson</t>
  </si>
  <si>
    <t>j.nelson@randatmail.com</t>
  </si>
  <si>
    <t>791-5908-19</t>
  </si>
  <si>
    <t>Aston Montgomery</t>
  </si>
  <si>
    <t>608-1015-01</t>
  </si>
  <si>
    <t>Brad Barrett</t>
  </si>
  <si>
    <t>804-7810-22</t>
  </si>
  <si>
    <t>Justin Gibson</t>
  </si>
  <si>
    <t>j.gibson@randatmail.com</t>
  </si>
  <si>
    <t>546-7465-98</t>
  </si>
  <si>
    <t>Dainton Murray</t>
  </si>
  <si>
    <t>d.murray@randatmail.com</t>
  </si>
  <si>
    <t>000-8322-89</t>
  </si>
  <si>
    <t>Justin Harper</t>
  </si>
  <si>
    <t>680-4421-57</t>
  </si>
  <si>
    <t>Jacob Anderson</t>
  </si>
  <si>
    <t>334-8817-47</t>
  </si>
  <si>
    <t>Justin Lloyd</t>
  </si>
  <si>
    <t>342-0418-06</t>
  </si>
  <si>
    <t>Amelia Richardson</t>
  </si>
  <si>
    <t>859-8265-26</t>
  </si>
  <si>
    <t>Grace Craig</t>
  </si>
  <si>
    <t>g.craig@randatmail.com</t>
  </si>
  <si>
    <t>007-6426-37</t>
  </si>
  <si>
    <t>Kate Ferguson</t>
  </si>
  <si>
    <t>k.ferguson@randatmail.com</t>
  </si>
  <si>
    <t>777-1479-72</t>
  </si>
  <si>
    <t>Lucas Stewart</t>
  </si>
  <si>
    <t>Lucas</t>
  </si>
  <si>
    <t>l.stewart@randatmail.com</t>
  </si>
  <si>
    <t>662-7689-11</t>
  </si>
  <si>
    <t>Kate Ross</t>
  </si>
  <si>
    <t>k.ross@randatmail.com</t>
  </si>
  <si>
    <t>243-4197-53</t>
  </si>
  <si>
    <t>Kate Stewart</t>
  </si>
  <si>
    <t>k.stewart@randatmail.com</t>
  </si>
  <si>
    <t>812-7722-40</t>
  </si>
  <si>
    <t>Kellan Cameron</t>
  </si>
  <si>
    <t>k.cameron@randatmail.com</t>
  </si>
  <si>
    <t>715-7538-72</t>
  </si>
  <si>
    <t>James Ryan</t>
  </si>
  <si>
    <t>j.ryan@randatmail.com</t>
  </si>
  <si>
    <t>141-3197-83</t>
  </si>
  <si>
    <t>Lenny Davis</t>
  </si>
  <si>
    <t>372-6463-14</t>
  </si>
  <si>
    <t>Kellan Lloyd</t>
  </si>
  <si>
    <t>k.lloyd@randatmail.com</t>
  </si>
  <si>
    <t>740-6518-19</t>
  </si>
  <si>
    <t>Kellan Morris</t>
  </si>
  <si>
    <t>k.morris@randatmail.com</t>
  </si>
  <si>
    <t>647-2464-50</t>
  </si>
  <si>
    <t>Penelope Gibson</t>
  </si>
  <si>
    <t>p.gibson@randatmail.com</t>
  </si>
  <si>
    <t>428-3082-70</t>
  </si>
  <si>
    <t>Kellan Perry</t>
  </si>
  <si>
    <t>k.perry@randatmail.com</t>
  </si>
  <si>
    <t>833-7353-03</t>
  </si>
  <si>
    <t>Stella Holmes</t>
  </si>
  <si>
    <t>Stella</t>
  </si>
  <si>
    <t>s.holmes@randatmail.com</t>
  </si>
  <si>
    <t>561-2527-93</t>
  </si>
  <si>
    <t>Alberta Hall</t>
  </si>
  <si>
    <t>878-6523-66</t>
  </si>
  <si>
    <t>Kelsey Payne</t>
  </si>
  <si>
    <t>k.payne@randatmail.com</t>
  </si>
  <si>
    <t>861-7027-00</t>
  </si>
  <si>
    <t>Kelvin Andrews</t>
  </si>
  <si>
    <t>k.andrews@randatmail.com</t>
  </si>
  <si>
    <t>268-8217-89</t>
  </si>
  <si>
    <t>Kelvin Brown</t>
  </si>
  <si>
    <t>k.brown@randatmail.com</t>
  </si>
  <si>
    <t>499-2468-57</t>
  </si>
  <si>
    <t>Savana Brooks</t>
  </si>
  <si>
    <t>s.brooks@randatmail.com</t>
  </si>
  <si>
    <t>987-7849-58</t>
  </si>
  <si>
    <t>Kelvin Montgomery</t>
  </si>
  <si>
    <t>k.montgomery@randatmail.com</t>
  </si>
  <si>
    <t>476-3951-10</t>
  </si>
  <si>
    <t>Kelvin Parker</t>
  </si>
  <si>
    <t>k.parker@randatmail.com</t>
  </si>
  <si>
    <t>220-0456-98</t>
  </si>
  <si>
    <t>Kelvin Robinson</t>
  </si>
  <si>
    <t>k.robinson@randatmail.com</t>
  </si>
  <si>
    <t>072-4354-47</t>
  </si>
  <si>
    <t>Sam Bennett</t>
  </si>
  <si>
    <t>Sam</t>
  </si>
  <si>
    <t>s.bennett@randatmail.com</t>
  </si>
  <si>
    <t>564-1723-16</t>
  </si>
  <si>
    <t>Alisa Johnston</t>
  </si>
  <si>
    <t>862-1512-49</t>
  </si>
  <si>
    <t>Alfred Wells</t>
  </si>
  <si>
    <t>a.wells@randatmail.com</t>
  </si>
  <si>
    <t>823-8009-09</t>
  </si>
  <si>
    <t>Kevin Walker</t>
  </si>
  <si>
    <t>k.walker@randatmail.com</t>
  </si>
  <si>
    <t>790-6587-89</t>
  </si>
  <si>
    <t>Stuart Montgomery</t>
  </si>
  <si>
    <t>Stuart</t>
  </si>
  <si>
    <t>s.montgomery@randatmail.com</t>
  </si>
  <si>
    <t>771-8338-71</t>
  </si>
  <si>
    <t>Kimberly Edwards</t>
  </si>
  <si>
    <t>Kimberly</t>
  </si>
  <si>
    <t>196-7050-57</t>
  </si>
  <si>
    <t>Julia West</t>
  </si>
  <si>
    <t>489-5087-76</t>
  </si>
  <si>
    <t>Penelope Crawford</t>
  </si>
  <si>
    <t>p.crawford@randatmail.com</t>
  </si>
  <si>
    <t>857-7242-15</t>
  </si>
  <si>
    <t>George Hill</t>
  </si>
  <si>
    <t>g.hill@randatmail.com</t>
  </si>
  <si>
    <t>706-4040-89</t>
  </si>
  <si>
    <t>Lydia Perkins</t>
  </si>
  <si>
    <t>Lydia</t>
  </si>
  <si>
    <t>l.perkins@randatmail.com</t>
  </si>
  <si>
    <t>532-7886-21</t>
  </si>
  <si>
    <t>Heather Thompson</t>
  </si>
  <si>
    <t>h.thompson@randatmail.com</t>
  </si>
  <si>
    <t>927-7180-88</t>
  </si>
  <si>
    <t>Kirsten Kelly</t>
  </si>
  <si>
    <t>k.kelly@randatmail.com</t>
  </si>
  <si>
    <t>325-4897-64</t>
  </si>
  <si>
    <t>Kristian Barnes</t>
  </si>
  <si>
    <t>Kristian</t>
  </si>
  <si>
    <t>k.barnes@randatmail.com</t>
  </si>
  <si>
    <t>719-8840-99</t>
  </si>
  <si>
    <t>Kristian Barrett</t>
  </si>
  <si>
    <t>k.barrett@randatmail.com</t>
  </si>
  <si>
    <t>702-7051-56</t>
  </si>
  <si>
    <t>Steven Watson</t>
  </si>
  <si>
    <t>s.watson@randatmail.com</t>
  </si>
  <si>
    <t>115-4188-32</t>
  </si>
  <si>
    <t>Lana Dixon</t>
  </si>
  <si>
    <t>Lana</t>
  </si>
  <si>
    <t>l.dixon@randatmail.com</t>
  </si>
  <si>
    <t>317-8539-86</t>
  </si>
  <si>
    <t>Dominik Harper</t>
  </si>
  <si>
    <t>d.harper@randatmail.com</t>
  </si>
  <si>
    <t>037-8110-18</t>
  </si>
  <si>
    <t>Lenny Armstrong</t>
  </si>
  <si>
    <t>l.armstrong@randatmail.com</t>
  </si>
  <si>
    <t>044-2046-90</t>
  </si>
  <si>
    <t>Reid Martin</t>
  </si>
  <si>
    <t>r.martin@randatmail.com</t>
  </si>
  <si>
    <t>362-7008-54</t>
  </si>
  <si>
    <t>Lenny Hawkins</t>
  </si>
  <si>
    <t>l.hawkins@randatmail.com</t>
  </si>
  <si>
    <t>748-0920-48</t>
  </si>
  <si>
    <t>Aston Roberts</t>
  </si>
  <si>
    <t>a.roberts@randatmail.com</t>
  </si>
  <si>
    <t>358-6178-87</t>
  </si>
  <si>
    <t>Amy Dixon</t>
  </si>
  <si>
    <t>Amy</t>
  </si>
  <si>
    <t>a.dixon@randatmail.com</t>
  </si>
  <si>
    <t>454-7973-22</t>
  </si>
  <si>
    <t>Stella Hamilton</t>
  </si>
  <si>
    <t>s.hamilton@randatmail.com</t>
  </si>
  <si>
    <t>648-0989-53</t>
  </si>
  <si>
    <t>Dainton Kelley</t>
  </si>
  <si>
    <t>d.kelley@randatmail.com</t>
  </si>
  <si>
    <t>408-7125-21</t>
  </si>
  <si>
    <t>Valeria Wilson</t>
  </si>
  <si>
    <t>v.wilson@randatmail.com</t>
  </si>
  <si>
    <t>873-8996-42</t>
  </si>
  <si>
    <t>Charlotte Elliott</t>
  </si>
  <si>
    <t>c.elliott@randatmail.com</t>
  </si>
  <si>
    <t>438-9169-29</t>
  </si>
  <si>
    <t>Lily Morgan</t>
  </si>
  <si>
    <t>Lily</t>
  </si>
  <si>
    <t>l.morgan@randatmail.com</t>
  </si>
  <si>
    <t>963-2937-23</t>
  </si>
  <si>
    <t>Rubie Wright</t>
  </si>
  <si>
    <t>r.wright@randatmail.com</t>
  </si>
  <si>
    <t>696-5907-37</t>
  </si>
  <si>
    <t>Lily Richards</t>
  </si>
  <si>
    <t>l.richards@randatmail.com</t>
  </si>
  <si>
    <t>690-0664-24</t>
  </si>
  <si>
    <t>Lucas Miller</t>
  </si>
  <si>
    <t>l.miller@randatmail.com</t>
  </si>
  <si>
    <t>294-4492-36</t>
  </si>
  <si>
    <t>Ada Adams</t>
  </si>
  <si>
    <t>299-1686-91</t>
  </si>
  <si>
    <t>Lucas Walker</t>
  </si>
  <si>
    <t>l.walker@randatmail.com</t>
  </si>
  <si>
    <t>501-6747-44</t>
  </si>
  <si>
    <t>Tyler Douglas</t>
  </si>
  <si>
    <t>t.douglas@randatmail.com</t>
  </si>
  <si>
    <t>549-3307-77</t>
  </si>
  <si>
    <t>Luke Ross</t>
  </si>
  <si>
    <t>l.ross@randatmail.com</t>
  </si>
  <si>
    <t>379-9139-71</t>
  </si>
  <si>
    <t>Reid Tucker</t>
  </si>
  <si>
    <t>r.tucker@randatmail.com</t>
  </si>
  <si>
    <t>570-7621-47</t>
  </si>
  <si>
    <t>Lucia Mitchell</t>
  </si>
  <si>
    <t>l.mitchell@randatmail.com</t>
  </si>
  <si>
    <t>511-3753-02</t>
  </si>
  <si>
    <t>Lucia Ryan</t>
  </si>
  <si>
    <t>l.ryan@randatmail.com</t>
  </si>
  <si>
    <t>229-1001-12</t>
  </si>
  <si>
    <t>Ryan Hawkins</t>
  </si>
  <si>
    <t>r.hawkins@randatmail.com</t>
  </si>
  <si>
    <t>231-5341-84</t>
  </si>
  <si>
    <t>Lucia Walker</t>
  </si>
  <si>
    <t>493-8380-98</t>
  </si>
  <si>
    <t>Daryl Carter</t>
  </si>
  <si>
    <t>145-1529-41</t>
  </si>
  <si>
    <t>Lucy Hamilton</t>
  </si>
  <si>
    <t>l.hamilton@randatmail.com</t>
  </si>
  <si>
    <t>666-4799-07</t>
  </si>
  <si>
    <t>Lucy Murphy</t>
  </si>
  <si>
    <t>l.murphy@randatmail.com</t>
  </si>
  <si>
    <t>492-5901-89</t>
  </si>
  <si>
    <t>Lucy Roberts</t>
  </si>
  <si>
    <t>l.roberts@randatmail.com</t>
  </si>
  <si>
    <t>895-5738-61</t>
  </si>
  <si>
    <t>Annabella Ross</t>
  </si>
  <si>
    <t>160-2191-79</t>
  </si>
  <si>
    <t>Luke Hall</t>
  </si>
  <si>
    <t>l.hall@randatmail.com</t>
  </si>
  <si>
    <t>252-1908-15</t>
  </si>
  <si>
    <t>Byron Miller</t>
  </si>
  <si>
    <t>b.miller@randatmail.com</t>
  </si>
  <si>
    <t>056-5411-83</t>
  </si>
  <si>
    <t>Carl Payne</t>
  </si>
  <si>
    <t>c.payne@randatmail.com</t>
  </si>
  <si>
    <t>210-0888-13</t>
  </si>
  <si>
    <t>Natalie Phillips</t>
  </si>
  <si>
    <t>n.phillips@randatmail.com</t>
  </si>
  <si>
    <t>032-5857-09</t>
  </si>
  <si>
    <t>Kirsten Evans</t>
  </si>
  <si>
    <t>k.evans@randatmail.com</t>
  </si>
  <si>
    <t>890-4164-17</t>
  </si>
  <si>
    <t>Lydia Elliott</t>
  </si>
  <si>
    <t>l.elliott@randatmail.com</t>
  </si>
  <si>
    <t>412-3785-69</t>
  </si>
  <si>
    <t>Miranda Gray</t>
  </si>
  <si>
    <t>Miranda</t>
  </si>
  <si>
    <t>m.gray@randatmail.com</t>
  </si>
  <si>
    <t>592-5989-92</t>
  </si>
  <si>
    <t>Kristian Wells</t>
  </si>
  <si>
    <t>k.wells@randatmail.com</t>
  </si>
  <si>
    <t>295-0303-19</t>
  </si>
  <si>
    <t>Lydia Riley</t>
  </si>
  <si>
    <t>l.riley@randatmail.com</t>
  </si>
  <si>
    <t>359-3090-33</t>
  </si>
  <si>
    <t>Lyndon Crawford</t>
  </si>
  <si>
    <t>l.crawford@randatmail.com</t>
  </si>
  <si>
    <t>360-5104-57</t>
  </si>
  <si>
    <t>Emma Ross</t>
  </si>
  <si>
    <t>245-4841-80</t>
  </si>
  <si>
    <t>Sydney Scott</t>
  </si>
  <si>
    <t>s.scott@randatmail.com</t>
  </si>
  <si>
    <t>299-0532-73</t>
  </si>
  <si>
    <t>Lyndon Morrison</t>
  </si>
  <si>
    <t>l.morrison@randatmail.com</t>
  </si>
  <si>
    <t>051-4758-46</t>
  </si>
  <si>
    <t>Lyndon Phillips</t>
  </si>
  <si>
    <t>l.phillips@randatmail.com</t>
  </si>
  <si>
    <t>396-4352-68</t>
  </si>
  <si>
    <t>Paige Miller</t>
  </si>
  <si>
    <t>Paige</t>
  </si>
  <si>
    <t>p.miller@randatmail.com</t>
  </si>
  <si>
    <t>682-9774-49</t>
  </si>
  <si>
    <t>Madaline Dixon</t>
  </si>
  <si>
    <t>m.dixon@randatmail.com</t>
  </si>
  <si>
    <t>058-7414-04</t>
  </si>
  <si>
    <t>Belinda Thompson</t>
  </si>
  <si>
    <t>b.thompson@randatmail.com</t>
  </si>
  <si>
    <t>174-3876-99</t>
  </si>
  <si>
    <t>Catherine Gibson</t>
  </si>
  <si>
    <t>c.gibson@randatmail.com</t>
  </si>
  <si>
    <t>111-6608-33</t>
  </si>
  <si>
    <t>Madaline Owens</t>
  </si>
  <si>
    <t>m.owens@randatmail.com</t>
  </si>
  <si>
    <t>765-7201-84</t>
  </si>
  <si>
    <t>Madaline Phillips</t>
  </si>
  <si>
    <t>m.phillips@randatmail.com</t>
  </si>
  <si>
    <t>683-7621-17</t>
  </si>
  <si>
    <t>Florrie Warren</t>
  </si>
  <si>
    <t>f.warren@randatmail.com</t>
  </si>
  <si>
    <t>709-7938-18</t>
  </si>
  <si>
    <t>Emily Richards</t>
  </si>
  <si>
    <t>575-3178-06</t>
  </si>
  <si>
    <t>Madaline Thompson</t>
  </si>
  <si>
    <t>m.thompson@randatmail.com</t>
  </si>
  <si>
    <t>898-4954-74</t>
  </si>
  <si>
    <t>Deanna Kelly</t>
  </si>
  <si>
    <t>Deanna</t>
  </si>
  <si>
    <t>d.kelly@randatmail.com</t>
  </si>
  <si>
    <t>721-9975-08</t>
  </si>
  <si>
    <t>Maddie Campbell</t>
  </si>
  <si>
    <t>Maddie</t>
  </si>
  <si>
    <t>133-8698-61</t>
  </si>
  <si>
    <t>Maddie Cooper</t>
  </si>
  <si>
    <t>m.cooper@randatmail.com</t>
  </si>
  <si>
    <t>993-8944-01</t>
  </si>
  <si>
    <t>Maddie Lloyd</t>
  </si>
  <si>
    <t>304-5589-14</t>
  </si>
  <si>
    <t>Maddie Wilson</t>
  </si>
  <si>
    <t>m.wilson@randatmail.com</t>
  </si>
  <si>
    <t>297-9921-50</t>
  </si>
  <si>
    <t>Lucia Higgins</t>
  </si>
  <si>
    <t>l.higgins@randatmail.com</t>
  </si>
  <si>
    <t>059-1851-35</t>
  </si>
  <si>
    <t>Marcus Ellis</t>
  </si>
  <si>
    <t>m.ellis@randatmail.com</t>
  </si>
  <si>
    <t>527-2332-72</t>
  </si>
  <si>
    <t>Marcus Scott</t>
  </si>
  <si>
    <t>532-1928-54</t>
  </si>
  <si>
    <t>Maria Armstrong</t>
  </si>
  <si>
    <t>m.armstrong@randatmail.com</t>
  </si>
  <si>
    <t>825-2621-14</t>
  </si>
  <si>
    <t>Maria Cooper</t>
  </si>
  <si>
    <t>497-9025-22</t>
  </si>
  <si>
    <t>Florrie Nelson</t>
  </si>
  <si>
    <t>917-2244-08</t>
  </si>
  <si>
    <t>Tara Bennett</t>
  </si>
  <si>
    <t>Tara</t>
  </si>
  <si>
    <t>t.bennett@randatmail.com</t>
  </si>
  <si>
    <t>230-7982-56</t>
  </si>
  <si>
    <t>Maria Riley</t>
  </si>
  <si>
    <t>m.riley@randatmail.com</t>
  </si>
  <si>
    <t>157-3704-01</t>
  </si>
  <si>
    <t>Maria Stevens</t>
  </si>
  <si>
    <t>567-0260-01</t>
  </si>
  <si>
    <t>Tiana Johnston</t>
  </si>
  <si>
    <t>Tiana</t>
  </si>
  <si>
    <t>t.johnston@randatmail.com</t>
  </si>
  <si>
    <t>238-5610-29</t>
  </si>
  <si>
    <t>Martin Murray</t>
  </si>
  <si>
    <t>m.murray@randatmail.com</t>
  </si>
  <si>
    <t>412-2389-78</t>
  </si>
  <si>
    <t>Martin Wells</t>
  </si>
  <si>
    <t>m.wells@randatmail.com</t>
  </si>
  <si>
    <t>503-1504-23</t>
  </si>
  <si>
    <t>Nicholas Spencer</t>
  </si>
  <si>
    <t>Nicholas</t>
  </si>
  <si>
    <t>n.spencer@randatmail.com</t>
  </si>
  <si>
    <t>507-1147-13</t>
  </si>
  <si>
    <t>Mary Carter</t>
  </si>
  <si>
    <t>Mary</t>
  </si>
  <si>
    <t>m.carter@randatmail.com</t>
  </si>
  <si>
    <t>812-2682-34</t>
  </si>
  <si>
    <t>Mary Davis</t>
  </si>
  <si>
    <t>497-6026-28</t>
  </si>
  <si>
    <t>Alexia Morgan</t>
  </si>
  <si>
    <t>721-0177-56</t>
  </si>
  <si>
    <t>Max Cole</t>
  </si>
  <si>
    <t>693-6551-37</t>
  </si>
  <si>
    <t>Max Farrell</t>
  </si>
  <si>
    <t>m.farrell@randatmail.com</t>
  </si>
  <si>
    <t>174-4281-56</t>
  </si>
  <si>
    <t>Max Gray</t>
  </si>
  <si>
    <t>564-4693-69</t>
  </si>
  <si>
    <t>Sam Johnson</t>
  </si>
  <si>
    <t>s.johnson@randatmail.com</t>
  </si>
  <si>
    <t>333-2606-02</t>
  </si>
  <si>
    <t>Max Parker</t>
  </si>
  <si>
    <t>m.parker@randatmail.com</t>
  </si>
  <si>
    <t>689-7631-84</t>
  </si>
  <si>
    <t>Maximilian Ferguson</t>
  </si>
  <si>
    <t>Maximilian</t>
  </si>
  <si>
    <t>m.ferguson@randatmail.com</t>
  </si>
  <si>
    <t>779-5013-19</t>
  </si>
  <si>
    <t>Ted Russell</t>
  </si>
  <si>
    <t>t.russell@randatmail.com</t>
  </si>
  <si>
    <t>801-6386-03</t>
  </si>
  <si>
    <t>Maximilian Riley</t>
  </si>
  <si>
    <t>488-8204-20</t>
  </si>
  <si>
    <t>Maya Perry</t>
  </si>
  <si>
    <t>Maya</t>
  </si>
  <si>
    <t>m.perry@randatmail.com</t>
  </si>
  <si>
    <t>068-2709-26</t>
  </si>
  <si>
    <t>Melanie Bailey</t>
  </si>
  <si>
    <t>m.bailey@randatmail.com</t>
  </si>
  <si>
    <t>148-9784-41</t>
  </si>
  <si>
    <t>Melanie Casey</t>
  </si>
  <si>
    <t>m.casey@randatmail.com</t>
  </si>
  <si>
    <t>558-4209-11</t>
  </si>
  <si>
    <t>Melanie Foster</t>
  </si>
  <si>
    <t>m.foster@randatmail.com</t>
  </si>
  <si>
    <t>208-6516-70</t>
  </si>
  <si>
    <t>Charlotte Phillips</t>
  </si>
  <si>
    <t>c.phillips@randatmail.com</t>
  </si>
  <si>
    <t>614-9110-15</t>
  </si>
  <si>
    <t>Melanie Hill</t>
  </si>
  <si>
    <t>m.hill@randatmail.com</t>
  </si>
  <si>
    <t>658-1989-22</t>
  </si>
  <si>
    <t>Alexander Carter</t>
  </si>
  <si>
    <t>376-6228-09</t>
  </si>
  <si>
    <t>Vanessa Morgan</t>
  </si>
  <si>
    <t>v.morgan@randatmail.com</t>
  </si>
  <si>
    <t>525-6828-67</t>
  </si>
  <si>
    <t>Melissa Jones</t>
  </si>
  <si>
    <t>m.jones@randatmail.com</t>
  </si>
  <si>
    <t>120-6336-40</t>
  </si>
  <si>
    <t>Melissa Rogers</t>
  </si>
  <si>
    <t>m.rogers@randatmail.com</t>
  </si>
  <si>
    <t>663-6891-81</t>
  </si>
  <si>
    <t>Leonardo Carroll</t>
  </si>
  <si>
    <t>857-6064-44</t>
  </si>
  <si>
    <t>Michael Andrews</t>
  </si>
  <si>
    <t>m.andrews@randatmail.com</t>
  </si>
  <si>
    <t>595-0666-89</t>
  </si>
  <si>
    <t>Ada Ellis</t>
  </si>
  <si>
    <t>955-0107-14</t>
  </si>
  <si>
    <t>Michael Evans</t>
  </si>
  <si>
    <t>m.evans@randatmail.com</t>
  </si>
  <si>
    <t>669-6664-95</t>
  </si>
  <si>
    <t>Michael Hall</t>
  </si>
  <si>
    <t>m.hall@randatmail.com</t>
  </si>
  <si>
    <t>387-0093-89</t>
  </si>
  <si>
    <t>Michael Jones</t>
  </si>
  <si>
    <t>634-7940-61</t>
  </si>
  <si>
    <t>Vincent Cunningham</t>
  </si>
  <si>
    <t>Vincent</t>
  </si>
  <si>
    <t>117-4624-72</t>
  </si>
  <si>
    <t>Michael Perry</t>
  </si>
  <si>
    <t>106-6323-17</t>
  </si>
  <si>
    <t>Joyce Wells</t>
  </si>
  <si>
    <t>j.wells@randatmail.com</t>
  </si>
  <si>
    <t>917-1190-31</t>
  </si>
  <si>
    <t>Freddie Howard</t>
  </si>
  <si>
    <t>f.howard@randatmail.com</t>
  </si>
  <si>
    <t>632-5461-08</t>
  </si>
  <si>
    <t>Mike Allen</t>
  </si>
  <si>
    <t>m.allen@randatmail.com</t>
  </si>
  <si>
    <t>482-2098-38</t>
  </si>
  <si>
    <t>Aida West</t>
  </si>
  <si>
    <t>831-0687-71</t>
  </si>
  <si>
    <t>Rosie Cunningham</t>
  </si>
  <si>
    <t>r.cunningham@randatmail.com</t>
  </si>
  <si>
    <t>050-8064-60</t>
  </si>
  <si>
    <t>Jordan Thompson</t>
  </si>
  <si>
    <t>j.thompson@randatmail.com</t>
  </si>
  <si>
    <t>568-5551-40</t>
  </si>
  <si>
    <t>Kimberly Evans</t>
  </si>
  <si>
    <t>592-9427-05</t>
  </si>
  <si>
    <t>Mike Mitchell</t>
  </si>
  <si>
    <t>m.mitchell@randatmail.com</t>
  </si>
  <si>
    <t>503-0108-90</t>
  </si>
  <si>
    <t>Mike Nelson</t>
  </si>
  <si>
    <t>m.nelson@randatmail.com</t>
  </si>
  <si>
    <t>389-5079-69</t>
  </si>
  <si>
    <t>Adrianna Cunningham</t>
  </si>
  <si>
    <t>a.cunningham@randatmail.com</t>
  </si>
  <si>
    <t>243-7707-50</t>
  </si>
  <si>
    <t>Alford Harper</t>
  </si>
  <si>
    <t>785-3587-54</t>
  </si>
  <si>
    <t>Grace Montgomery</t>
  </si>
  <si>
    <t>g.montgomery@randatmail.com</t>
  </si>
  <si>
    <t>275-7450-39</t>
  </si>
  <si>
    <t>Miranda Chapman</t>
  </si>
  <si>
    <t>m.chapman@randatmail.com</t>
  </si>
  <si>
    <t>381-3089-48</t>
  </si>
  <si>
    <t>Miranda Evans</t>
  </si>
  <si>
    <t>928-9996-97</t>
  </si>
  <si>
    <t>Agata Murray</t>
  </si>
  <si>
    <t>a.murray@randatmail.com</t>
  </si>
  <si>
    <t>375-9052-85</t>
  </si>
  <si>
    <t>Lana Stewart</t>
  </si>
  <si>
    <t>066-2934-31</t>
  </si>
  <si>
    <t>Myra Miller</t>
  </si>
  <si>
    <t>m.miller@randatmail.com</t>
  </si>
  <si>
    <t>757-8577-98</t>
  </si>
  <si>
    <t>Justin Johnson</t>
  </si>
  <si>
    <t>j.johnson@randatmail.com</t>
  </si>
  <si>
    <t>899-8447-78</t>
  </si>
  <si>
    <t>Myra Ross</t>
  </si>
  <si>
    <t>m.ross@randatmail.com</t>
  </si>
  <si>
    <t>054-8898-93</t>
  </si>
  <si>
    <t>Aida Bennett</t>
  </si>
  <si>
    <t>a.bennett@randatmail.com</t>
  </si>
  <si>
    <t>189-8771-76</t>
  </si>
  <si>
    <t>Violet Kelley</t>
  </si>
  <si>
    <t>v.kelley@randatmail.com</t>
  </si>
  <si>
    <t>129-0237-56</t>
  </si>
  <si>
    <t>Naomi Davis</t>
  </si>
  <si>
    <t>n.davis@randatmail.com</t>
  </si>
  <si>
    <t>932-2631-68</t>
  </si>
  <si>
    <t>Naomi Harrison</t>
  </si>
  <si>
    <t>n.harrison@randatmail.com</t>
  </si>
  <si>
    <t>119-7505-74</t>
  </si>
  <si>
    <t>Naomi Mason</t>
  </si>
  <si>
    <t>n.mason@randatmail.com</t>
  </si>
  <si>
    <t>206-7028-02</t>
  </si>
  <si>
    <t>Natalie Gray</t>
  </si>
  <si>
    <t>n.gray@randatmail.com</t>
  </si>
  <si>
    <t>431-2734-76</t>
  </si>
  <si>
    <t>Julia Alexander</t>
  </si>
  <si>
    <t>600-0204-96</t>
  </si>
  <si>
    <t>Natalie Campbell</t>
  </si>
  <si>
    <t>n.campbell@randatmail.com</t>
  </si>
  <si>
    <t>412-0889-08</t>
  </si>
  <si>
    <t>Natalie Crawford</t>
  </si>
  <si>
    <t>n.crawford@randatmail.com</t>
  </si>
  <si>
    <t>286-7984-60</t>
  </si>
  <si>
    <t>Preston Lloyd</t>
  </si>
  <si>
    <t>p.lloyd@randatmail.com</t>
  </si>
  <si>
    <t>094-9966-38</t>
  </si>
  <si>
    <t>Natalie Moore</t>
  </si>
  <si>
    <t>n.moore@randatmail.com</t>
  </si>
  <si>
    <t>379-0134-75</t>
  </si>
  <si>
    <t>Max Harris</t>
  </si>
  <si>
    <t>m.harris@randatmail.com</t>
  </si>
  <si>
    <t>200-0480-17</t>
  </si>
  <si>
    <t>Darcy Miller</t>
  </si>
  <si>
    <t>960-6937-80</t>
  </si>
  <si>
    <t>Michael Lloyd</t>
  </si>
  <si>
    <t>879-7464-01</t>
  </si>
  <si>
    <t>Natalie Reed</t>
  </si>
  <si>
    <t>n.reed@randatmail.com</t>
  </si>
  <si>
    <t>869-4020-52</t>
  </si>
  <si>
    <t>Camila Morgan</t>
  </si>
  <si>
    <t>Camila</t>
  </si>
  <si>
    <t>845-5029-59</t>
  </si>
  <si>
    <t>Chelsea Richards</t>
  </si>
  <si>
    <t>567-1293-43</t>
  </si>
  <si>
    <t>Lilianna Barnes</t>
  </si>
  <si>
    <t>Lilianna</t>
  </si>
  <si>
    <t>l.barnes@randatmail.com</t>
  </si>
  <si>
    <t>544-1495-67</t>
  </si>
  <si>
    <t>Luke Roberts</t>
  </si>
  <si>
    <t>929-0104-27</t>
  </si>
  <si>
    <t>Rafael Johnson</t>
  </si>
  <si>
    <t>Rafael</t>
  </si>
  <si>
    <t>r.johnson@randatmail.com</t>
  </si>
  <si>
    <t>471-9300-44</t>
  </si>
  <si>
    <t>Nicholas Jones</t>
  </si>
  <si>
    <t>n.jones@randatmail.com</t>
  </si>
  <si>
    <t>084-2038-85</t>
  </si>
  <si>
    <t>Nicholas Moore</t>
  </si>
  <si>
    <t>719-1378-71</t>
  </si>
  <si>
    <t>Albert Roberts</t>
  </si>
  <si>
    <t>487-2108-30</t>
  </si>
  <si>
    <t>Henry Phillips</t>
  </si>
  <si>
    <t>105-9311-30</t>
  </si>
  <si>
    <t>Richard Edwards</t>
  </si>
  <si>
    <t>Richard</t>
  </si>
  <si>
    <t>r.edwards@randatmail.com</t>
  </si>
  <si>
    <t>125-6902-74</t>
  </si>
  <si>
    <t>Nicholas Taylor</t>
  </si>
  <si>
    <t>n.taylor@randatmail.com</t>
  </si>
  <si>
    <t>818-2004-75</t>
  </si>
  <si>
    <t>Edith Phillips</t>
  </si>
  <si>
    <t>e.phillips@randatmail.com</t>
  </si>
  <si>
    <t>343-0977-83</t>
  </si>
  <si>
    <t>Nicole Lloyd</t>
  </si>
  <si>
    <t>n.lloyd@randatmail.com</t>
  </si>
  <si>
    <t>270-1729-43</t>
  </si>
  <si>
    <t>Martin Wilson</t>
  </si>
  <si>
    <t>544-5813-29</t>
  </si>
  <si>
    <t>Nicole Morris</t>
  </si>
  <si>
    <t>n.morris@randatmail.com</t>
  </si>
  <si>
    <t>199-5810-05</t>
  </si>
  <si>
    <t>Rosie Johnson</t>
  </si>
  <si>
    <t>121-8568-65</t>
  </si>
  <si>
    <t>Nicole Rogers</t>
  </si>
  <si>
    <t>n.rogers@randatmail.com</t>
  </si>
  <si>
    <t>874-6810-85</t>
  </si>
  <si>
    <t>Nicole Thomas</t>
  </si>
  <si>
    <t>n.thomas@randatmail.com</t>
  </si>
  <si>
    <t>754-8833-27</t>
  </si>
  <si>
    <t>Melanie Higgins</t>
  </si>
  <si>
    <t>m.higgins@randatmail.com</t>
  </si>
  <si>
    <t>251-0439-51</t>
  </si>
  <si>
    <t>Oliver Perry</t>
  </si>
  <si>
    <t>o.perry@randatmail.com</t>
  </si>
  <si>
    <t>083-5401-22</t>
  </si>
  <si>
    <t>Oliver Phillips</t>
  </si>
  <si>
    <t>o.phillips@randatmail.com</t>
  </si>
  <si>
    <t>240-7331-36</t>
  </si>
  <si>
    <t>Oliver Stevens</t>
  </si>
  <si>
    <t>o.stevens@randatmail.com</t>
  </si>
  <si>
    <t>902-3135-17</t>
  </si>
  <si>
    <t>Maria Edwards</t>
  </si>
  <si>
    <t>m.edwards@randatmail.com</t>
  </si>
  <si>
    <t>032-1323-52</t>
  </si>
  <si>
    <t>Olivia Anderson</t>
  </si>
  <si>
    <t>o.anderson@randatmail.com</t>
  </si>
  <si>
    <t>230-1288-86</t>
  </si>
  <si>
    <t>Kevin Harper</t>
  </si>
  <si>
    <t>k.harper@randatmail.com</t>
  </si>
  <si>
    <t>537-1073-61</t>
  </si>
  <si>
    <t>Olivia Evans</t>
  </si>
  <si>
    <t>o.evans@randatmail.com</t>
  </si>
  <si>
    <t>671-7330-32</t>
  </si>
  <si>
    <t>Tiana Russell</t>
  </si>
  <si>
    <t>723-6835-49</t>
  </si>
  <si>
    <t>Olivia Ross</t>
  </si>
  <si>
    <t>o.ross@randatmail.com</t>
  </si>
  <si>
    <t>701-6188-70</t>
  </si>
  <si>
    <t>Audrey Roberts</t>
  </si>
  <si>
    <t>724-9112-83</t>
  </si>
  <si>
    <t>Oscar Higgins</t>
  </si>
  <si>
    <t>o.higgins@randatmail.com</t>
  </si>
  <si>
    <t>249-8610-50</t>
  </si>
  <si>
    <t>Bruce Sullivan</t>
  </si>
  <si>
    <t>b.sullivan@randatmail.com</t>
  </si>
  <si>
    <t>598-2210-55</t>
  </si>
  <si>
    <t>Kellan Holmes</t>
  </si>
  <si>
    <t>k.holmes@randatmail.com</t>
  </si>
  <si>
    <t>785-6377-47</t>
  </si>
  <si>
    <t>Oscar Scott</t>
  </si>
  <si>
    <t>o.scott@randatmail.com</t>
  </si>
  <si>
    <t>388-4896-86</t>
  </si>
  <si>
    <t>Oscar Wells</t>
  </si>
  <si>
    <t>o.wells@randatmail.com</t>
  </si>
  <si>
    <t>394-7314-07</t>
  </si>
  <si>
    <t>Owen Craig</t>
  </si>
  <si>
    <t>o.craig@randatmail.com</t>
  </si>
  <si>
    <t>646-1297-79</t>
  </si>
  <si>
    <t>Owen Crawford</t>
  </si>
  <si>
    <t>o.crawford@randatmail.com</t>
  </si>
  <si>
    <t>228-2995-71</t>
  </si>
  <si>
    <t>Owen Ellis</t>
  </si>
  <si>
    <t>144-6941-45</t>
  </si>
  <si>
    <t>Owen Holmes</t>
  </si>
  <si>
    <t>o.holmes@randatmail.com</t>
  </si>
  <si>
    <t>942-1882-10</t>
  </si>
  <si>
    <t>Maximilian Gray</t>
  </si>
  <si>
    <t>791-4719-39</t>
  </si>
  <si>
    <t>Owen Taylor</t>
  </si>
  <si>
    <t>o.taylor@randatmail.com</t>
  </si>
  <si>
    <t>795-1143-63</t>
  </si>
  <si>
    <t>Paige Perry</t>
  </si>
  <si>
    <t>p.perry@randatmail.com</t>
  </si>
  <si>
    <t>966-2867-21</t>
  </si>
  <si>
    <t>Tess Foster</t>
  </si>
  <si>
    <t>t.foster@randatmail.com</t>
  </si>
  <si>
    <t>428-7798-17</t>
  </si>
  <si>
    <t>Edgar Owens</t>
  </si>
  <si>
    <t>e.owens@randatmail.com</t>
  </si>
  <si>
    <t>261-6905-42</t>
  </si>
  <si>
    <t>Eddy Kelley</t>
  </si>
  <si>
    <t>720-4417-30</t>
  </si>
  <si>
    <t>Roman Hall</t>
  </si>
  <si>
    <t>r.hall@randatmail.com</t>
  </si>
  <si>
    <t>983-8256-27</t>
  </si>
  <si>
    <t>Paul Holmes</t>
  </si>
  <si>
    <t>p.holmes@randatmail.com</t>
  </si>
  <si>
    <t>735-4125-80</t>
  </si>
  <si>
    <t>Paul Kelly</t>
  </si>
  <si>
    <t>p.kelly@randatmail.com</t>
  </si>
  <si>
    <t>764-4006-45</t>
  </si>
  <si>
    <t>Chloe Sullivan</t>
  </si>
  <si>
    <t>c.sullivan@randatmail.com</t>
  </si>
  <si>
    <t>256-0680-26</t>
  </si>
  <si>
    <t>Julian Brown</t>
  </si>
  <si>
    <t>418-4169-19</t>
  </si>
  <si>
    <t>Penelope Carroll</t>
  </si>
  <si>
    <t>p.carroll@randatmail.com</t>
  </si>
  <si>
    <t>577-8810-57</t>
  </si>
  <si>
    <t>Natalie Perry</t>
  </si>
  <si>
    <t>n.perry@randatmail.com</t>
  </si>
  <si>
    <t>259-2846-19</t>
  </si>
  <si>
    <t>Catherine Henderson</t>
  </si>
  <si>
    <t>270-7430-93</t>
  </si>
  <si>
    <t>Nicholas Turner</t>
  </si>
  <si>
    <t>n.turner@randatmail.com</t>
  </si>
  <si>
    <t>401-8873-84</t>
  </si>
  <si>
    <t>Penelope Kelley</t>
  </si>
  <si>
    <t>p.kelley@randatmail.com</t>
  </si>
  <si>
    <t>276-0000-12</t>
  </si>
  <si>
    <t>Penelope Morris</t>
  </si>
  <si>
    <t>p.morris@randatmail.com</t>
  </si>
  <si>
    <t>575-2644-45</t>
  </si>
  <si>
    <t>Penelope Myers</t>
  </si>
  <si>
    <t>p.myers@randatmail.com</t>
  </si>
  <si>
    <t>089-1693-85</t>
  </si>
  <si>
    <t>Penelope Robinson</t>
  </si>
  <si>
    <t>p.robinson@randatmail.com</t>
  </si>
  <si>
    <t>319-3257-50</t>
  </si>
  <si>
    <t>Chloe Brooks</t>
  </si>
  <si>
    <t>c.brooks@randatmail.com</t>
  </si>
  <si>
    <t>243-0334-24</t>
  </si>
  <si>
    <t>Preston Harper</t>
  </si>
  <si>
    <t>p.harper@randatmail.com</t>
  </si>
  <si>
    <t>964-0189-49</t>
  </si>
  <si>
    <t>Tess Evans</t>
  </si>
  <si>
    <t>t.evans@randatmail.com</t>
  </si>
  <si>
    <t>951-5842-20</t>
  </si>
  <si>
    <t>Alfred Owens</t>
  </si>
  <si>
    <t>878-6275-11</t>
  </si>
  <si>
    <t>Aston Sullivan</t>
  </si>
  <si>
    <t>467-2137-61</t>
  </si>
  <si>
    <t>Carlos Johnson</t>
  </si>
  <si>
    <t>c.johnson@randatmail.com</t>
  </si>
  <si>
    <t>809-3207-06</t>
  </si>
  <si>
    <t>Rafael Perkins</t>
  </si>
  <si>
    <t>r.perkins@randatmail.com</t>
  </si>
  <si>
    <t>365-1553-51</t>
  </si>
  <si>
    <t>Rafael West</t>
  </si>
  <si>
    <t>r.west@randatmail.com</t>
  </si>
  <si>
    <t>619-6930-49</t>
  </si>
  <si>
    <t>Raj Ryan Miller</t>
  </si>
  <si>
    <t>Raj Ryan</t>
  </si>
  <si>
    <t>r.miller@randatmail.com</t>
  </si>
  <si>
    <t>675-3041-11</t>
  </si>
  <si>
    <t>Camila Baker</t>
  </si>
  <si>
    <t>c.baker@randatmail.com</t>
  </si>
  <si>
    <t>640-2131-63</t>
  </si>
  <si>
    <t>Rebecca Bailey</t>
  </si>
  <si>
    <t>r.bailey@randatmail.com</t>
  </si>
  <si>
    <t>035-7321-23</t>
  </si>
  <si>
    <t>Rebecca Casey</t>
  </si>
  <si>
    <t>r.casey@randatmail.com</t>
  </si>
  <si>
    <t>841-6287-52</t>
  </si>
  <si>
    <t>Lily Harris</t>
  </si>
  <si>
    <t>l.harris@randatmail.com</t>
  </si>
  <si>
    <t>854-1284-76</t>
  </si>
  <si>
    <t>Rebecca Mitchell</t>
  </si>
  <si>
    <t>r.mitchell@randatmail.com</t>
  </si>
  <si>
    <t>645-2573-21</t>
  </si>
  <si>
    <t>Rebecca Phillips</t>
  </si>
  <si>
    <t>r.phillips@randatmail.com</t>
  </si>
  <si>
    <t>482-3011-53</t>
  </si>
  <si>
    <t>Rebecca Ross</t>
  </si>
  <si>
    <t>669-1519-89</t>
  </si>
  <si>
    <t>Rebecca Stewart</t>
  </si>
  <si>
    <t>r.stewart@randatmail.com</t>
  </si>
  <si>
    <t>067-4245-75</t>
  </si>
  <si>
    <t>Rebecca Thompson</t>
  </si>
  <si>
    <t>r.thompson@randatmail.com</t>
  </si>
  <si>
    <t>992-2812-25</t>
  </si>
  <si>
    <t>Jessica Adams</t>
  </si>
  <si>
    <t>j.adams@randatmail.com</t>
  </si>
  <si>
    <t>437-0491-88</t>
  </si>
  <si>
    <t>Reid Jones</t>
  </si>
  <si>
    <t>r.jones@randatmail.com</t>
  </si>
  <si>
    <t>242-7015-27</t>
  </si>
  <si>
    <t>Heather Casey</t>
  </si>
  <si>
    <t>235-9344-52</t>
  </si>
  <si>
    <t>Vanessa Fowler</t>
  </si>
  <si>
    <t>v.fowler@randatmail.com</t>
  </si>
  <si>
    <t>525-3292-17</t>
  </si>
  <si>
    <t>Madaline Armstrong</t>
  </si>
  <si>
    <t>046-8480-01</t>
  </si>
  <si>
    <t>Reid Perkins</t>
  </si>
  <si>
    <t>332-0995-68</t>
  </si>
  <si>
    <t>Alexia Wells</t>
  </si>
  <si>
    <t>823-4274-79</t>
  </si>
  <si>
    <t>Alberta Higgins</t>
  </si>
  <si>
    <t>129-3332-19</t>
  </si>
  <si>
    <t>Richard Allen</t>
  </si>
  <si>
    <t>224-6235-55</t>
  </si>
  <si>
    <t>Jessica Payne</t>
  </si>
  <si>
    <t>j.payne@randatmail.com</t>
  </si>
  <si>
    <t>038-1851-82</t>
  </si>
  <si>
    <t>Miley Kelley</t>
  </si>
  <si>
    <t>m.kelley@randatmail.com</t>
  </si>
  <si>
    <t>979-6422-76</t>
  </si>
  <si>
    <t>Richard Perry</t>
  </si>
  <si>
    <t>r.perry@randatmail.com</t>
  </si>
  <si>
    <t>814-6508-30</t>
  </si>
  <si>
    <t>Connie Morgan</t>
  </si>
  <si>
    <t>586-3121-60</t>
  </si>
  <si>
    <t>Kimberly Clark</t>
  </si>
  <si>
    <t>k.clark@randatmail.com</t>
  </si>
  <si>
    <t>392-3033-71</t>
  </si>
  <si>
    <t>Robert Chapman</t>
  </si>
  <si>
    <t>r.chapman@randatmail.com</t>
  </si>
  <si>
    <t>568-7184-74</t>
  </si>
  <si>
    <t>Aldus Hamilton</t>
  </si>
  <si>
    <t>065-0341-28</t>
  </si>
  <si>
    <t>Rebecca Allen</t>
  </si>
  <si>
    <t>772-4786-58</t>
  </si>
  <si>
    <t>Robert Gibson</t>
  </si>
  <si>
    <t>r.gibson@randatmail.com</t>
  </si>
  <si>
    <t>794-1387-14</t>
  </si>
  <si>
    <t>Robert Owens</t>
  </si>
  <si>
    <t>r.owens@randatmail.com</t>
  </si>
  <si>
    <t>390-8221-18</t>
  </si>
  <si>
    <t>Robert Richards</t>
  </si>
  <si>
    <t>r.richards@randatmail.com</t>
  </si>
  <si>
    <t>015-5716-75</t>
  </si>
  <si>
    <t>Roland Allen</t>
  </si>
  <si>
    <t>232-4860-74</t>
  </si>
  <si>
    <t>Roland Cameron</t>
  </si>
  <si>
    <t>r.cameron@randatmail.com</t>
  </si>
  <si>
    <t>023-6201-58</t>
  </si>
  <si>
    <t>Roland Craig</t>
  </si>
  <si>
    <t>r.craig@randatmail.com</t>
  </si>
  <si>
    <t>670-5814-61</t>
  </si>
  <si>
    <t>Roland Davis</t>
  </si>
  <si>
    <t>r.davis@randatmail.com</t>
  </si>
  <si>
    <t>271-9855-18</t>
  </si>
  <si>
    <t>Tiana Taylor</t>
  </si>
  <si>
    <t>216-0586-03</t>
  </si>
  <si>
    <t>Preston Hill</t>
  </si>
  <si>
    <t>p.hill@randatmail.com</t>
  </si>
  <si>
    <t>037-1051-64</t>
  </si>
  <si>
    <t>Roman Farrell</t>
  </si>
  <si>
    <t>r.farrell@randatmail.com</t>
  </si>
  <si>
    <t>520-0160-32</t>
  </si>
  <si>
    <t>Kevin Morgan</t>
  </si>
  <si>
    <t>k.morgan@randatmail.com</t>
  </si>
  <si>
    <t>788-7186-41</t>
  </si>
  <si>
    <t>Madaline Spencer</t>
  </si>
  <si>
    <t>053-8708-53</t>
  </si>
  <si>
    <t>Roman Payne</t>
  </si>
  <si>
    <t>r.payne@randatmail.com</t>
  </si>
  <si>
    <t>971-1067-00</t>
  </si>
  <si>
    <t>Victoria Morrison</t>
  </si>
  <si>
    <t>v.morrison@randatmail.com</t>
  </si>
  <si>
    <t>162-0536-29</t>
  </si>
  <si>
    <t>Thomas Taylor</t>
  </si>
  <si>
    <t>495-9129-28</t>
  </si>
  <si>
    <t>Kelsey Hill</t>
  </si>
  <si>
    <t>k.hill@randatmail.com</t>
  </si>
  <si>
    <t>414-0414-77</t>
  </si>
  <si>
    <t>Rosie Harris</t>
  </si>
  <si>
    <t>r.harris@randatmail.com</t>
  </si>
  <si>
    <t>634-7069-75</t>
  </si>
  <si>
    <t>Rosie Hill</t>
  </si>
  <si>
    <t>r.hill@randatmail.com</t>
  </si>
  <si>
    <t>435-0350-41</t>
  </si>
  <si>
    <t>Sarah Roberts</t>
  </si>
  <si>
    <t>779-5541-38</t>
  </si>
  <si>
    <t>Rosie Mason</t>
  </si>
  <si>
    <t>r.mason@randatmail.com</t>
  </si>
  <si>
    <t>169-3493-09</t>
  </si>
  <si>
    <t>Rosie Owens</t>
  </si>
  <si>
    <t>724-1187-55</t>
  </si>
  <si>
    <t>Sienna Taylor</t>
  </si>
  <si>
    <t>Sienna</t>
  </si>
  <si>
    <t>s.taylor@randatmail.com</t>
  </si>
  <si>
    <t>359-5647-60</t>
  </si>
  <si>
    <t>Adelaide Gray</t>
  </si>
  <si>
    <t>747-6997-38</t>
  </si>
  <si>
    <t>Rubie Farrell</t>
  </si>
  <si>
    <t>782-2743-49</t>
  </si>
  <si>
    <t>Maddie Alexander</t>
  </si>
  <si>
    <t>509-4172-74</t>
  </si>
  <si>
    <t>Jack Turner</t>
  </si>
  <si>
    <t>638-8299-03</t>
  </si>
  <si>
    <t>Ryan Armstrong</t>
  </si>
  <si>
    <t>r.armstrong@randatmail.com</t>
  </si>
  <si>
    <t>448-7507-57</t>
  </si>
  <si>
    <t>Ryan Clark</t>
  </si>
  <si>
    <t>r.clark@randatmail.com</t>
  </si>
  <si>
    <t>958-6405-36</t>
  </si>
  <si>
    <t>Ryan Cooper</t>
  </si>
  <si>
    <t>r.cooper@randatmail.com</t>
  </si>
  <si>
    <t>435-5171-62</t>
  </si>
  <si>
    <t>Ryan Ellis</t>
  </si>
  <si>
    <t>r.ellis@randatmail.com</t>
  </si>
  <si>
    <t>629-5252-07</t>
  </si>
  <si>
    <t>Mike Craig</t>
  </si>
  <si>
    <t>m.craig@randatmail.com</t>
  </si>
  <si>
    <t>638-0132-03</t>
  </si>
  <si>
    <t>Deanna Taylor</t>
  </si>
  <si>
    <t>198-9997-35</t>
  </si>
  <si>
    <t>Ryan Martin</t>
  </si>
  <si>
    <t>705-8987-77</t>
  </si>
  <si>
    <t>Ryan Richards</t>
  </si>
  <si>
    <t>062-0364-74</t>
  </si>
  <si>
    <t>Ryan Richardson</t>
  </si>
  <si>
    <t>r.richardson@randatmail.com</t>
  </si>
  <si>
    <t>667-7708-19</t>
  </si>
  <si>
    <t>Ryan Ross</t>
  </si>
  <si>
    <t>996-5245-57</t>
  </si>
  <si>
    <t>Ryan Thomas</t>
  </si>
  <si>
    <t>r.thomas@randatmail.com</t>
  </si>
  <si>
    <t>459-1638-54</t>
  </si>
  <si>
    <t>Sabrina Alexander</t>
  </si>
  <si>
    <t>Sabrina</t>
  </si>
  <si>
    <t>s.alexander@randatmail.com</t>
  </si>
  <si>
    <t>692-4514-10</t>
  </si>
  <si>
    <t>Sabrina Carroll</t>
  </si>
  <si>
    <t>894-0523-73</t>
  </si>
  <si>
    <t>Sabrina Cooper</t>
  </si>
  <si>
    <t>s.cooper@randatmail.com</t>
  </si>
  <si>
    <t>528-2175-65</t>
  </si>
  <si>
    <t>Sabrina Nelson</t>
  </si>
  <si>
    <t>s.nelson@randatmail.com</t>
  </si>
  <si>
    <t>734-8018-83</t>
  </si>
  <si>
    <t>Sabrina Richards</t>
  </si>
  <si>
    <t>s.richards@randatmail.com</t>
  </si>
  <si>
    <t>904-6969-04</t>
  </si>
  <si>
    <t>Dexter Ellis</t>
  </si>
  <si>
    <t>d.ellis@randatmail.com</t>
  </si>
  <si>
    <t>430-5387-29</t>
  </si>
  <si>
    <t>Sam Edwards</t>
  </si>
  <si>
    <t>s.edwards@randatmail.com</t>
  </si>
  <si>
    <t>865-5539-70</t>
  </si>
  <si>
    <t>Sam Gray</t>
  </si>
  <si>
    <t>s.gray@randatmail.com</t>
  </si>
  <si>
    <t>124-3171-44</t>
  </si>
  <si>
    <t>Kate Johnston</t>
  </si>
  <si>
    <t>k.johnston@randatmail.com</t>
  </si>
  <si>
    <t>854-5255-81</t>
  </si>
  <si>
    <t>Sam Ryan</t>
  </si>
  <si>
    <t>233-5882-67</t>
  </si>
  <si>
    <t>Samantha Carter</t>
  </si>
  <si>
    <t>324-8959-67</t>
  </si>
  <si>
    <t>Lydia Miller</t>
  </si>
  <si>
    <t>854-7941-36</t>
  </si>
  <si>
    <t>Samantha Ross</t>
  </si>
  <si>
    <t>s.ross@randatmail.com</t>
  </si>
  <si>
    <t>571-9306-68</t>
  </si>
  <si>
    <t>Mike Hall</t>
  </si>
  <si>
    <t>794-4952-23</t>
  </si>
  <si>
    <t>Samantha Warren</t>
  </si>
  <si>
    <t>s.warren@randatmail.com</t>
  </si>
  <si>
    <t>059-5971-42</t>
  </si>
  <si>
    <t>Abigail Perkins</t>
  </si>
  <si>
    <t>227-5162-29</t>
  </si>
  <si>
    <t>Sarah Miller</t>
  </si>
  <si>
    <t>s.miller@randatmail.com</t>
  </si>
  <si>
    <t>239-0159-76</t>
  </si>
  <si>
    <t>Alexander Montgomery</t>
  </si>
  <si>
    <t>052-1859-41</t>
  </si>
  <si>
    <t>Robert Ferguson</t>
  </si>
  <si>
    <t>r.ferguson@randatmail.com</t>
  </si>
  <si>
    <t>831-3771-94</t>
  </si>
  <si>
    <t>Adele Warren</t>
  </si>
  <si>
    <t>593-2091-50</t>
  </si>
  <si>
    <t>Robert Ellis</t>
  </si>
  <si>
    <t>779-5732-74</t>
  </si>
  <si>
    <t>Nicole Mitchell</t>
  </si>
  <si>
    <t>n.mitchell@randatmail.com</t>
  </si>
  <si>
    <t>287-0134-48</t>
  </si>
  <si>
    <t>Vivian Hall</t>
  </si>
  <si>
    <t>Vivian</t>
  </si>
  <si>
    <t>v.hall@randatmail.com</t>
  </si>
  <si>
    <t>408-2829-06</t>
  </si>
  <si>
    <t>Sawyer Alexander</t>
  </si>
  <si>
    <t>570-3049-87</t>
  </si>
  <si>
    <t>Sawyer Bennett</t>
  </si>
  <si>
    <t>352-2264-41</t>
  </si>
  <si>
    <t>Charlie Barrett</t>
  </si>
  <si>
    <t>251-6057-55</t>
  </si>
  <si>
    <t>Charlotte Sullivan</t>
  </si>
  <si>
    <t>509-9612-29</t>
  </si>
  <si>
    <t>Natalie Myers</t>
  </si>
  <si>
    <t>n.myers@randatmail.com</t>
  </si>
  <si>
    <t>693-3862-24</t>
  </si>
  <si>
    <t>Sawyer Wilson</t>
  </si>
  <si>
    <t>s.wilson@randatmail.com</t>
  </si>
  <si>
    <t>507-5029-38</t>
  </si>
  <si>
    <t>Sienna Chapman</t>
  </si>
  <si>
    <t>s.chapman@randatmail.com</t>
  </si>
  <si>
    <t>531-4249-31</t>
  </si>
  <si>
    <t>Sienna Edwards</t>
  </si>
  <si>
    <t>932-6141-35</t>
  </si>
  <si>
    <t>Sienna Hill</t>
  </si>
  <si>
    <t>s.hill@randatmail.com</t>
  </si>
  <si>
    <t>649-2033-31</t>
  </si>
  <si>
    <t>Sienna Perkins</t>
  </si>
  <si>
    <t>s.perkins@randatmail.com</t>
  </si>
  <si>
    <t>334-6694-46</t>
  </si>
  <si>
    <t>Sienna Scott</t>
  </si>
  <si>
    <t>911-9802-54</t>
  </si>
  <si>
    <t>Savana Taylor</t>
  </si>
  <si>
    <t>055-7509-95</t>
  </si>
  <si>
    <t>Sofia Scott</t>
  </si>
  <si>
    <t>Sofia</t>
  </si>
  <si>
    <t>858-2277-14</t>
  </si>
  <si>
    <t>Sofia Taylor</t>
  </si>
  <si>
    <t>359-6438-18</t>
  </si>
  <si>
    <t>Sophia Bailey</t>
  </si>
  <si>
    <t>s.bailey@randatmail.com</t>
  </si>
  <si>
    <t>836-7504-74</t>
  </si>
  <si>
    <t>Sophia Campbell</t>
  </si>
  <si>
    <t>s.campbell@randatmail.com</t>
  </si>
  <si>
    <t>259-2794-91</t>
  </si>
  <si>
    <t>Sophia Elliott</t>
  </si>
  <si>
    <t>s.elliott@randatmail.com</t>
  </si>
  <si>
    <t>462-0882-33</t>
  </si>
  <si>
    <t>Daniel Kelley</t>
  </si>
  <si>
    <t>656-8222-02</t>
  </si>
  <si>
    <t>Honey Hill</t>
  </si>
  <si>
    <t>h.hill@randatmail.com</t>
  </si>
  <si>
    <t>130-0763-30</t>
  </si>
  <si>
    <t>Spike Hawkins</t>
  </si>
  <si>
    <t>s.hawkins@randatmail.com</t>
  </si>
  <si>
    <t>615-3591-30</t>
  </si>
  <si>
    <t>Spike Kelly</t>
  </si>
  <si>
    <t>s.kelly@randatmail.com</t>
  </si>
  <si>
    <t>389-4700-73</t>
  </si>
  <si>
    <t>Alexia Harris</t>
  </si>
  <si>
    <t>322-1376-83</t>
  </si>
  <si>
    <t>Spike Phillips</t>
  </si>
  <si>
    <t>s.phillips@randatmail.com</t>
  </si>
  <si>
    <t>914-5953-73</t>
  </si>
  <si>
    <t>Spike Stevens</t>
  </si>
  <si>
    <t>s.stevens@randatmail.com</t>
  </si>
  <si>
    <t>765-2483-24</t>
  </si>
  <si>
    <t>Spike Williams</t>
  </si>
  <si>
    <t>s.williams@randatmail.com</t>
  </si>
  <si>
    <t>737-4729-88</t>
  </si>
  <si>
    <t>Stella Carter</t>
  </si>
  <si>
    <t>932-8699-83</t>
  </si>
  <si>
    <t>George Moore</t>
  </si>
  <si>
    <t>g.moore@randatmail.com</t>
  </si>
  <si>
    <t>731-7073-04</t>
  </si>
  <si>
    <t>Sydney Miller</t>
  </si>
  <si>
    <t>849-2542-57</t>
  </si>
  <si>
    <t>Stella Johnston</t>
  </si>
  <si>
    <t>683-1010-06</t>
  </si>
  <si>
    <t>Stella Jones</t>
  </si>
  <si>
    <t>s.jones@randatmail.com</t>
  </si>
  <si>
    <t>936-5568-42</t>
  </si>
  <si>
    <t>Steven Fowler</t>
  </si>
  <si>
    <t>s.fowler@randatmail.com</t>
  </si>
  <si>
    <t>918-3793-12</t>
  </si>
  <si>
    <t>Steven Howard</t>
  </si>
  <si>
    <t>328-9400-59</t>
  </si>
  <si>
    <t>Carina Morris</t>
  </si>
  <si>
    <t>c.morris@randatmail.com</t>
  </si>
  <si>
    <t>563-3224-17</t>
  </si>
  <si>
    <t>Steven Murray</t>
  </si>
  <si>
    <t>s.murray@randatmail.com</t>
  </si>
  <si>
    <t>245-1072-03</t>
  </si>
  <si>
    <t>Steven Stevens</t>
  </si>
  <si>
    <t>113-8493-81</t>
  </si>
  <si>
    <t>Luke Payne</t>
  </si>
  <si>
    <t>l.payne@randatmail.com</t>
  </si>
  <si>
    <t>634-5131-60</t>
  </si>
  <si>
    <t>Luke Morris</t>
  </si>
  <si>
    <t>l.morris@randatmail.com</t>
  </si>
  <si>
    <t>299-3510-61</t>
  </si>
  <si>
    <t>Jared Jones</t>
  </si>
  <si>
    <t>j.jones@randatmail.com</t>
  </si>
  <si>
    <t>142-6240-84</t>
  </si>
  <si>
    <t>Stuart Myers</t>
  </si>
  <si>
    <t>438-8862-02</t>
  </si>
  <si>
    <t>Sydney Bailey</t>
  </si>
  <si>
    <t>155-7587-12</t>
  </si>
  <si>
    <t>Sydney Douglas</t>
  </si>
  <si>
    <t>s.douglas@randatmail.com</t>
  </si>
  <si>
    <t>540-7581-31</t>
  </si>
  <si>
    <t>Sydney Harris</t>
  </si>
  <si>
    <t>s.harris@randatmail.com</t>
  </si>
  <si>
    <t>550-4288-32</t>
  </si>
  <si>
    <t>Lily Nelson</t>
  </si>
  <si>
    <t>l.nelson@randatmail.com</t>
  </si>
  <si>
    <t>745-1453-72</t>
  </si>
  <si>
    <t>Ned Higgins</t>
  </si>
  <si>
    <t>n.higgins@randatmail.com</t>
  </si>
  <si>
    <t>583-9056-79</t>
  </si>
  <si>
    <t>Evelyn Tucker</t>
  </si>
  <si>
    <t>514-9301-18</t>
  </si>
  <si>
    <t>Dale Davis</t>
  </si>
  <si>
    <t>726-2000-14</t>
  </si>
  <si>
    <t>Sydney Ryan</t>
  </si>
  <si>
    <t>648-9074-93</t>
  </si>
  <si>
    <t>Owen Johnston</t>
  </si>
  <si>
    <t>o.johnston@randatmail.com</t>
  </si>
  <si>
    <t>784-0679-35</t>
  </si>
  <si>
    <t>Sydney Taylor</t>
  </si>
  <si>
    <t>257-0514-51</t>
  </si>
  <si>
    <t>Kellan Owens</t>
  </si>
  <si>
    <t>k.owens@randatmail.com</t>
  </si>
  <si>
    <t>602-0526-69</t>
  </si>
  <si>
    <t>Tara Johnston</t>
  </si>
  <si>
    <t>203-8420-86</t>
  </si>
  <si>
    <t>Tara Mason</t>
  </si>
  <si>
    <t>t.mason@randatmail.com</t>
  </si>
  <si>
    <t>386-3354-54</t>
  </si>
  <si>
    <t>Tara Moore</t>
  </si>
  <si>
    <t>t.moore@randatmail.com</t>
  </si>
  <si>
    <t>168-9268-90</t>
  </si>
  <si>
    <t>Tara Wilson</t>
  </si>
  <si>
    <t>t.wilson@randatmail.com</t>
  </si>
  <si>
    <t>031-2622-88</t>
  </si>
  <si>
    <t>Arnold Wilson</t>
  </si>
  <si>
    <t>939-5867-03</t>
  </si>
  <si>
    <t>Tyler Riley</t>
  </si>
  <si>
    <t>t.riley@randatmail.com</t>
  </si>
  <si>
    <t>489-1730-49</t>
  </si>
  <si>
    <t>Rosie Grant</t>
  </si>
  <si>
    <t>r.grant@randatmail.com</t>
  </si>
  <si>
    <t>402-6098-47</t>
  </si>
  <si>
    <t>Adelaide Stewart</t>
  </si>
  <si>
    <t>641-0102-59</t>
  </si>
  <si>
    <t>Myra Perry</t>
  </si>
  <si>
    <t>255-4017-50</t>
  </si>
  <si>
    <t>Ned Owens</t>
  </si>
  <si>
    <t>n.owens@randatmail.com</t>
  </si>
  <si>
    <t>319-2071-27</t>
  </si>
  <si>
    <t>George Morrison</t>
  </si>
  <si>
    <t>g.morrison@randatmail.com</t>
  </si>
  <si>
    <t>737-9430-87</t>
  </si>
  <si>
    <t>Sawyer Scott</t>
  </si>
  <si>
    <t>236-5098-44</t>
  </si>
  <si>
    <t>Reid Murray</t>
  </si>
  <si>
    <t>781-1200-53</t>
  </si>
  <si>
    <t>Ned Riley</t>
  </si>
  <si>
    <t>n.riley@randatmail.com</t>
  </si>
  <si>
    <t>520-5286-90</t>
  </si>
  <si>
    <t>Tess Lloyd</t>
  </si>
  <si>
    <t>t.lloyd@randatmail.com</t>
  </si>
  <si>
    <t>632-0846-44</t>
  </si>
  <si>
    <t>Tess Ross</t>
  </si>
  <si>
    <t>t.ross@randatmail.com</t>
  </si>
  <si>
    <t>594-0783-06</t>
  </si>
  <si>
    <t>Richard Thomas</t>
  </si>
  <si>
    <t>334-5379-89</t>
  </si>
  <si>
    <t>Dale Harper</t>
  </si>
  <si>
    <t>481-5182-92</t>
  </si>
  <si>
    <t>Ellia Craig</t>
  </si>
  <si>
    <t>227-8590-16</t>
  </si>
  <si>
    <t>Thomas Wright</t>
  </si>
  <si>
    <t>t.wright@randatmail.com</t>
  </si>
  <si>
    <t>265-9527-30</t>
  </si>
  <si>
    <t>Tiana Baker</t>
  </si>
  <si>
    <t>t.baker@randatmail.com</t>
  </si>
  <si>
    <t>516-1464-19</t>
  </si>
  <si>
    <t>Tiana Clark</t>
  </si>
  <si>
    <t>t.clark@randatmail.com</t>
  </si>
  <si>
    <t>817-7909-64</t>
  </si>
  <si>
    <t>Tiana Howard</t>
  </si>
  <si>
    <t>t.howard@randatmail.com</t>
  </si>
  <si>
    <t>746-3677-91</t>
  </si>
  <si>
    <t>Chloe Ryan</t>
  </si>
  <si>
    <t>c.ryan@randatmail.com</t>
  </si>
  <si>
    <t>037-2030-60</t>
  </si>
  <si>
    <t>Tiana Parker</t>
  </si>
  <si>
    <t>t.parker@randatmail.com</t>
  </si>
  <si>
    <t>199-0914-01</t>
  </si>
  <si>
    <t>Julia Rogers</t>
  </si>
  <si>
    <t>425-4997-78</t>
  </si>
  <si>
    <t>Thomas Rogers</t>
  </si>
  <si>
    <t>t.rogers@randatmail.com</t>
  </si>
  <si>
    <t>699-7630-57</t>
  </si>
  <si>
    <t>Tony Adams</t>
  </si>
  <si>
    <t>Tony</t>
  </si>
  <si>
    <t>t.adams@randatmail.com</t>
  </si>
  <si>
    <t>781-2417-74</t>
  </si>
  <si>
    <t>Tony Armstrong</t>
  </si>
  <si>
    <t>t.armstrong@randatmail.com</t>
  </si>
  <si>
    <t>453-2869-14</t>
  </si>
  <si>
    <t>Tyler Campbell</t>
  </si>
  <si>
    <t>t.campbell@randatmail.com</t>
  </si>
  <si>
    <t>456-3474-91</t>
  </si>
  <si>
    <t>Albert Hill</t>
  </si>
  <si>
    <t>114-3753-87</t>
  </si>
  <si>
    <t>Eric Ross</t>
  </si>
  <si>
    <t>074-0995-15</t>
  </si>
  <si>
    <t>Hailey Miller</t>
  </si>
  <si>
    <t>h.miller@randatmail.com</t>
  </si>
  <si>
    <t>201-1605-74</t>
  </si>
  <si>
    <t>Tyler Turner</t>
  </si>
  <si>
    <t>t.turner@randatmail.com</t>
  </si>
  <si>
    <t>096-9578-78</t>
  </si>
  <si>
    <t>John Thomas</t>
  </si>
  <si>
    <t>j.thomas@randatmail.com</t>
  </si>
  <si>
    <t>963-8954-12</t>
  </si>
  <si>
    <t>Edward Farrell</t>
  </si>
  <si>
    <t>e.farrell@randatmail.com</t>
  </si>
  <si>
    <t>935-6249-86</t>
  </si>
  <si>
    <t>Valeria Johnson</t>
  </si>
  <si>
    <t>v.johnson@randatmail.com</t>
  </si>
  <si>
    <t>285-1874-74</t>
  </si>
  <si>
    <t>Valeria Ryan</t>
  </si>
  <si>
    <t>v.ryan@randatmail.com</t>
  </si>
  <si>
    <t>991-7671-61</t>
  </si>
  <si>
    <t>Valeria Wells</t>
  </si>
  <si>
    <t>v.wells@randatmail.com</t>
  </si>
  <si>
    <t>951-2057-09</t>
  </si>
  <si>
    <t>Naomi Stewart</t>
  </si>
  <si>
    <t>n.stewart@randatmail.com</t>
  </si>
  <si>
    <t>396-5571-00</t>
  </si>
  <si>
    <t>Vanessa Barrett</t>
  </si>
  <si>
    <t>v.barrett@randatmail.com</t>
  </si>
  <si>
    <t>358-1073-26</t>
  </si>
  <si>
    <t>Abigail West</t>
  </si>
  <si>
    <t>300-5580-26</t>
  </si>
  <si>
    <t>Justin Robinson</t>
  </si>
  <si>
    <t>j.robinson@randatmail.com</t>
  </si>
  <si>
    <t>249-0555-88</t>
  </si>
  <si>
    <t>April Chapman</t>
  </si>
  <si>
    <t>475-5894-06</t>
  </si>
  <si>
    <t>Tess Crawford</t>
  </si>
  <si>
    <t>t.crawford@randatmail.com</t>
  </si>
  <si>
    <t>229-0350-73</t>
  </si>
  <si>
    <t>Madaline Harris</t>
  </si>
  <si>
    <t>778-9071-56</t>
  </si>
  <si>
    <t>Victor Harper</t>
  </si>
  <si>
    <t>Victor</t>
  </si>
  <si>
    <t>v.harper@randatmail.com</t>
  </si>
  <si>
    <t>574-2048-39</t>
  </si>
  <si>
    <t>Victor Holmes</t>
  </si>
  <si>
    <t>v.holmes@randatmail.com</t>
  </si>
  <si>
    <t>205-7057-41</t>
  </si>
  <si>
    <t>Victor Lloyd</t>
  </si>
  <si>
    <t>190-0948-62</t>
  </si>
  <si>
    <t>Victor Stevens</t>
  </si>
  <si>
    <t>v.stevens@randatmail.com</t>
  </si>
  <si>
    <t>915-5422-73</t>
  </si>
  <si>
    <t>Victor Thompson</t>
  </si>
  <si>
    <t>v.thompson@randatmail.com</t>
  </si>
  <si>
    <t>694-3542-84</t>
  </si>
  <si>
    <t>Victoria Hamilton</t>
  </si>
  <si>
    <t>v.hamilton@randatmail.com</t>
  </si>
  <si>
    <t>076-1620-70</t>
  </si>
  <si>
    <t>Victoria Henderson</t>
  </si>
  <si>
    <t>v.henderson@randatmail.com</t>
  </si>
  <si>
    <t>510-4555-94</t>
  </si>
  <si>
    <t>Victoria Miller</t>
  </si>
  <si>
    <t>v.miller@randatmail.com</t>
  </si>
  <si>
    <t>721-0203-89</t>
  </si>
  <si>
    <t>Camila Adams</t>
  </si>
  <si>
    <t>118-0732-14</t>
  </si>
  <si>
    <t>Dale Nelson</t>
  </si>
  <si>
    <t>007-0697-04</t>
  </si>
  <si>
    <t>Vincent Crawford</t>
  </si>
  <si>
    <t>v.crawford@randatmail.com</t>
  </si>
  <si>
    <t>772-3680-68</t>
  </si>
  <si>
    <t>Spike Evans</t>
  </si>
  <si>
    <t>s.evans@randatmail.com</t>
  </si>
  <si>
    <t>852-6014-21</t>
  </si>
  <si>
    <t>Vincent Harper</t>
  </si>
  <si>
    <t>737-6212-79</t>
  </si>
  <si>
    <t>Vincent Scott</t>
  </si>
  <si>
    <t>v.scott@randatmail.com</t>
  </si>
  <si>
    <t>031-9966-12</t>
  </si>
  <si>
    <t>Violet Cunningham</t>
  </si>
  <si>
    <t>685-6647-99</t>
  </si>
  <si>
    <t>Myra Thomas</t>
  </si>
  <si>
    <t>m.thomas@randatmail.com</t>
  </si>
  <si>
    <t>123-5586-18</t>
  </si>
  <si>
    <t>Roland Morrison</t>
  </si>
  <si>
    <t>r.morrison@randatmail.com</t>
  </si>
  <si>
    <t>491-5260-86</t>
  </si>
  <si>
    <t>Violet Murphy</t>
  </si>
  <si>
    <t>v.murphy@randatmail.com</t>
  </si>
  <si>
    <t>166-3344-17</t>
  </si>
  <si>
    <t>Violet Richardson</t>
  </si>
  <si>
    <t>v.richardson@randatmail.com</t>
  </si>
  <si>
    <t>081-9457-47</t>
  </si>
  <si>
    <t>Vivian Chapman</t>
  </si>
  <si>
    <t>v.chapman@randatmail.com</t>
  </si>
  <si>
    <t>328-8370-90</t>
  </si>
  <si>
    <t>Vivian Dixon</t>
  </si>
  <si>
    <t>v.dixon@randatmail.com</t>
  </si>
  <si>
    <t>342-7839-98</t>
  </si>
  <si>
    <t>Sawyer Hamilton</t>
  </si>
  <si>
    <t>603-6774-27</t>
  </si>
  <si>
    <t>Vivian Scott</t>
  </si>
  <si>
    <t>999-3480-00</t>
  </si>
  <si>
    <t>Vivian Thomas</t>
  </si>
  <si>
    <t>v.thomas@randatmail.com</t>
  </si>
  <si>
    <t>862-1607-25</t>
  </si>
  <si>
    <t>James Lloyd</t>
  </si>
  <si>
    <t>725-7429-56</t>
  </si>
  <si>
    <t>Richard Howard</t>
  </si>
  <si>
    <t>990-9448-01</t>
  </si>
  <si>
    <t>William Allen</t>
  </si>
  <si>
    <t>William</t>
  </si>
  <si>
    <t>w.allen@randatmail.com</t>
  </si>
  <si>
    <t>994-3711-36</t>
  </si>
  <si>
    <t>William Henderson</t>
  </si>
  <si>
    <t>w.henderson@randatmail.com</t>
  </si>
  <si>
    <t>663-0008-84</t>
  </si>
  <si>
    <t>William Higgins</t>
  </si>
  <si>
    <t>w.higgins@randatmail.com</t>
  </si>
  <si>
    <t>372-8296-25</t>
  </si>
  <si>
    <t>Wilson Crawford</t>
  </si>
  <si>
    <t>w.crawford@randatmail.com</t>
  </si>
  <si>
    <t>056-1465-75</t>
  </si>
  <si>
    <t>Wilson Ellis</t>
  </si>
  <si>
    <t>w.ellis@randatmail.com</t>
  </si>
  <si>
    <t>871-2469-91</t>
  </si>
  <si>
    <t>Alberta Dixon</t>
  </si>
  <si>
    <t>264-8993-87</t>
  </si>
  <si>
    <t>Wilson Miller</t>
  </si>
  <si>
    <t>w.miller@randatmail.com</t>
  </si>
  <si>
    <t>090-5336-74</t>
  </si>
  <si>
    <t>Wilson Riley</t>
  </si>
  <si>
    <t>w.riley@randatmail.com</t>
  </si>
  <si>
    <t>768-0635-16</t>
  </si>
  <si>
    <t>Wilson Turner</t>
  </si>
  <si>
    <t>w.turner@randatmail.com</t>
  </si>
  <si>
    <t>504-8658-94</t>
  </si>
  <si>
    <t>Kimberly Hamilton</t>
  </si>
  <si>
    <t>k.hamilton@randatmail.com</t>
  </si>
  <si>
    <t>436-6315-20</t>
  </si>
  <si>
    <t>Adison Johnson</t>
  </si>
  <si>
    <t>053-0084-97</t>
  </si>
  <si>
    <t>Kirsten Henderson</t>
  </si>
  <si>
    <t>k.henderson@randatmail.com</t>
  </si>
  <si>
    <t>255-4389-07</t>
  </si>
  <si>
    <t>Alford Morgan</t>
  </si>
  <si>
    <t>056-0439-99</t>
  </si>
  <si>
    <t>Ada Holmes</t>
  </si>
  <si>
    <t>646-5480-15</t>
  </si>
  <si>
    <t>Adelaide Evans</t>
  </si>
  <si>
    <t>a.evans@randatmail.com</t>
  </si>
  <si>
    <t>448-1115-65</t>
  </si>
  <si>
    <t>alt + h+ o + i</t>
  </si>
  <si>
    <t>ctrl + shilt + l = sort and filter</t>
  </si>
  <si>
    <t>ctrl + f = find</t>
  </si>
  <si>
    <t>ctrl + h = replace</t>
  </si>
  <si>
    <t>ctrl + z = undo</t>
  </si>
  <si>
    <t>ctrl + y = redo</t>
  </si>
  <si>
    <t>upper case</t>
  </si>
  <si>
    <t>lower case</t>
  </si>
  <si>
    <t>propercase</t>
  </si>
  <si>
    <t xml:space="preserve">words = </t>
  </si>
  <si>
    <t>left function</t>
  </si>
  <si>
    <t xml:space="preserve"> Senthil kumar b</t>
  </si>
  <si>
    <t>rigtht fuction</t>
  </si>
  <si>
    <t>mid</t>
  </si>
  <si>
    <t>len</t>
  </si>
  <si>
    <t>concatenate</t>
  </si>
  <si>
    <t xml:space="preserve"> b.e</t>
  </si>
  <si>
    <t xml:space="preserve">text fuctions and tools and split functions </t>
  </si>
  <si>
    <t>f4 = locking cells</t>
  </si>
  <si>
    <t>text split</t>
  </si>
  <si>
    <t>"not available"</t>
  </si>
  <si>
    <t>delimited</t>
  </si>
  <si>
    <t>numbers</t>
  </si>
  <si>
    <t>text</t>
  </si>
  <si>
    <t>1234njdjfnmf;</t>
  </si>
  <si>
    <t xml:space="preserve">3564dfnnfdnsm </t>
  </si>
  <si>
    <t>csvfvzxcz</t>
  </si>
  <si>
    <t>1234dfsdvdzcz</t>
  </si>
  <si>
    <t>words</t>
  </si>
  <si>
    <t>left &amp; right</t>
  </si>
  <si>
    <t>trim = remove unwanted spaces</t>
  </si>
  <si>
    <t>COMPUTER ENGINEERING</t>
  </si>
  <si>
    <t>TEXT JOIN</t>
  </si>
  <si>
    <t>3.THIRU</t>
  </si>
  <si>
    <t>4.SUNDARA</t>
  </si>
  <si>
    <t>5.KANNAN</t>
  </si>
  <si>
    <t>1.SENTHIL</t>
  </si>
  <si>
    <t>2.KUMAR</t>
  </si>
  <si>
    <t>text to column</t>
  </si>
  <si>
    <t>s.no</t>
  </si>
  <si>
    <t>name</t>
  </si>
  <si>
    <t>by formula</t>
  </si>
  <si>
    <t>SENTHIL</t>
  </si>
  <si>
    <t>KUMAR</t>
  </si>
  <si>
    <t>THIRU</t>
  </si>
  <si>
    <t>SUNDARA</t>
  </si>
  <si>
    <t>KANNAN</t>
  </si>
  <si>
    <t>fixed width</t>
  </si>
  <si>
    <t>1 kg12</t>
  </si>
  <si>
    <t>2 kg54</t>
  </si>
  <si>
    <t>5kg78</t>
  </si>
  <si>
    <t>13 kg99</t>
  </si>
  <si>
    <t>weight</t>
  </si>
  <si>
    <t>price</t>
  </si>
  <si>
    <t>1 kg</t>
  </si>
  <si>
    <t>2 kg</t>
  </si>
  <si>
    <t>5kg</t>
  </si>
  <si>
    <t>13 kg</t>
  </si>
  <si>
    <t>text to column can be used in the place textsplit if it not availabe.</t>
  </si>
  <si>
    <t>time and date</t>
  </si>
  <si>
    <t>Time</t>
  </si>
  <si>
    <t>hour</t>
  </si>
  <si>
    <t>mins</t>
  </si>
  <si>
    <t>sec</t>
  </si>
  <si>
    <t>min</t>
  </si>
  <si>
    <t>now</t>
  </si>
  <si>
    <t>today</t>
  </si>
  <si>
    <t>function name</t>
  </si>
  <si>
    <t>gives date&amp;time now</t>
  </si>
  <si>
    <t>gives date today</t>
  </si>
  <si>
    <t>ctrl + shift + ;</t>
  </si>
  <si>
    <t>time now</t>
  </si>
  <si>
    <t>ctrl + ;</t>
  </si>
  <si>
    <t>todays date</t>
  </si>
  <si>
    <t>day</t>
  </si>
  <si>
    <t>mon</t>
  </si>
  <si>
    <t>year</t>
  </si>
  <si>
    <t>date</t>
  </si>
  <si>
    <t>month</t>
  </si>
  <si>
    <t>total no of days</t>
  </si>
  <si>
    <t>total no of mon &amp; sun</t>
  </si>
  <si>
    <t>lookup functions</t>
  </si>
  <si>
    <t>Inv. No</t>
  </si>
  <si>
    <t>Customer Name</t>
  </si>
  <si>
    <t>Country</t>
  </si>
  <si>
    <t>Region</t>
  </si>
  <si>
    <t>Invoice Date</t>
  </si>
  <si>
    <t>Product Name</t>
  </si>
  <si>
    <t>Size</t>
  </si>
  <si>
    <t>Quantity</t>
  </si>
  <si>
    <t>Price per unit</t>
  </si>
  <si>
    <t>Value</t>
  </si>
  <si>
    <t>INV-17-18-0000756</t>
  </si>
  <si>
    <t>Customer 2</t>
  </si>
  <si>
    <t>Australia</t>
  </si>
  <si>
    <t>Oceania</t>
  </si>
  <si>
    <t>Remore Car</t>
  </si>
  <si>
    <t>Small</t>
  </si>
  <si>
    <t>INV-18-19-0005538</t>
  </si>
  <si>
    <t>INV-18-19-0005545</t>
  </si>
  <si>
    <t>Customer 16</t>
  </si>
  <si>
    <t>USA</t>
  </si>
  <si>
    <t>North America</t>
  </si>
  <si>
    <t>UNO Cards</t>
  </si>
  <si>
    <t>INV-18-19-0005546</t>
  </si>
  <si>
    <t>INV-18-19-0005547</t>
  </si>
  <si>
    <t>INV-18-19-0005548</t>
  </si>
  <si>
    <t>Customer 342</t>
  </si>
  <si>
    <t>Germany</t>
  </si>
  <si>
    <t>West Europe</t>
  </si>
  <si>
    <t>Battery Drum</t>
  </si>
  <si>
    <t>INV-18-19-0005549</t>
  </si>
  <si>
    <t>Customer 18</t>
  </si>
  <si>
    <t>Remote Helicopter</t>
  </si>
  <si>
    <t>INV-18-19-0005550</t>
  </si>
  <si>
    <t>INV-18-19-0005551</t>
  </si>
  <si>
    <t>INV-18-19-0005552</t>
  </si>
  <si>
    <t>INV-18-19-0005553</t>
  </si>
  <si>
    <t>INV-18-19-0005554</t>
  </si>
  <si>
    <t>INV-18-19-0005560</t>
  </si>
  <si>
    <t>Customer 209</t>
  </si>
  <si>
    <t>Medium</t>
  </si>
  <si>
    <t>INV-18-19-0005561</t>
  </si>
  <si>
    <t>Customer 4</t>
  </si>
  <si>
    <t>Playing Cards</t>
  </si>
  <si>
    <t>Big</t>
  </si>
  <si>
    <t>INV-18-19-0005562</t>
  </si>
  <si>
    <t>INV-18-19-0005563</t>
  </si>
  <si>
    <t>Customer 17</t>
  </si>
  <si>
    <t>INV-18-19-0005576</t>
  </si>
  <si>
    <t>INV-18-19-0005577</t>
  </si>
  <si>
    <t>INV-18-19-0005578</t>
  </si>
  <si>
    <t>Customer 1</t>
  </si>
  <si>
    <t>INV-18-19-0005579</t>
  </si>
  <si>
    <t>INV-18-19-0005580</t>
  </si>
  <si>
    <t>INV-18-19-0005581</t>
  </si>
  <si>
    <t>Customer 25</t>
  </si>
  <si>
    <t>INV-18-19-0005582</t>
  </si>
  <si>
    <t>INV-18-19-0005597</t>
  </si>
  <si>
    <t>Customer 107</t>
  </si>
  <si>
    <t>Singapore</t>
  </si>
  <si>
    <t>Asia</t>
  </si>
  <si>
    <t>Ludo</t>
  </si>
  <si>
    <t>INV-18-19-0005606</t>
  </si>
  <si>
    <t>Customer 290</t>
  </si>
  <si>
    <t>Snake &amp; Ladder</t>
  </si>
  <si>
    <t>INV-18-19-0005607</t>
  </si>
  <si>
    <t>Customer 3</t>
  </si>
  <si>
    <t>INV-18-19-0005620</t>
  </si>
  <si>
    <t>Customer 96</t>
  </si>
  <si>
    <t>Brazil</t>
  </si>
  <si>
    <t>Latin America</t>
  </si>
  <si>
    <t>INV-18-19-0005651</t>
  </si>
  <si>
    <t>INV-18-19-0005669</t>
  </si>
  <si>
    <t>Customer 21</t>
  </si>
  <si>
    <t>Netherlands</t>
  </si>
  <si>
    <t>INV-18-19-0005670</t>
  </si>
  <si>
    <t>INV-18-19-0005671</t>
  </si>
  <si>
    <t>Customer 146</t>
  </si>
  <si>
    <t>United Kingdom</t>
  </si>
  <si>
    <t>INV-18-19-0005672</t>
  </si>
  <si>
    <t>Customer 26</t>
  </si>
  <si>
    <t>Belgium</t>
  </si>
  <si>
    <t>INV-18-19-0005675</t>
  </si>
  <si>
    <t>INV-18-19-0005680</t>
  </si>
  <si>
    <t>INV-18-19-0005681</t>
  </si>
  <si>
    <t>INV-18-19-0005692</t>
  </si>
  <si>
    <t>Customer 22</t>
  </si>
  <si>
    <t>Greece</t>
  </si>
  <si>
    <t>Remote Truck</t>
  </si>
  <si>
    <t>INV-18-19-0005693</t>
  </si>
  <si>
    <t>INV-18-19-0005694</t>
  </si>
  <si>
    <t>INV-18-19-0005695</t>
  </si>
  <si>
    <t>INV-18-19-0005696</t>
  </si>
  <si>
    <t>Customer 23</t>
  </si>
  <si>
    <t>INV-18-19-0005697</t>
  </si>
  <si>
    <t>Customer 34</t>
  </si>
  <si>
    <t>Italy</t>
  </si>
  <si>
    <t>INV-18-19-0005698</t>
  </si>
  <si>
    <t>Customer 56</t>
  </si>
  <si>
    <t>Romania</t>
  </si>
  <si>
    <t>East Europe</t>
  </si>
  <si>
    <t>Dolls</t>
  </si>
  <si>
    <t>INV-18-19-0005700</t>
  </si>
  <si>
    <t>Customer 31</t>
  </si>
  <si>
    <t>INV-18-19-0005701</t>
  </si>
  <si>
    <t>Flash Cards</t>
  </si>
  <si>
    <t>INV-18-19-0005702</t>
  </si>
  <si>
    <t>INV-18-19-0005703</t>
  </si>
  <si>
    <t>INV-18-19-0005704</t>
  </si>
  <si>
    <t>INV-18-19-0005706</t>
  </si>
  <si>
    <t>INV-18-19-0005707</t>
  </si>
  <si>
    <t>INV-18-19-0005708</t>
  </si>
  <si>
    <t>INV-18-19-0005710</t>
  </si>
  <si>
    <t>INV-18-19-0005711</t>
  </si>
  <si>
    <t>INV-18-19-0005712</t>
  </si>
  <si>
    <t>INV-18-19-0005714</t>
  </si>
  <si>
    <t>INV-18-19-0005715</t>
  </si>
  <si>
    <t>INV-18-19-0005716</t>
  </si>
  <si>
    <t>Customer 334</t>
  </si>
  <si>
    <t>INV-18-19-0005717</t>
  </si>
  <si>
    <t>Customer 40</t>
  </si>
  <si>
    <t>INV-18-19-0005737</t>
  </si>
  <si>
    <t>Kitchen Set</t>
  </si>
  <si>
    <t>INV-18-19-0005738</t>
  </si>
  <si>
    <t>INV-18-19-0005745</t>
  </si>
  <si>
    <t>INV-18-19-0005746</t>
  </si>
  <si>
    <t>Customer 150</t>
  </si>
  <si>
    <t>INV-18-19-0005747</t>
  </si>
  <si>
    <t>Customer 292</t>
  </si>
  <si>
    <t>Chess Set</t>
  </si>
  <si>
    <t>INV-18-19-0005748</t>
  </si>
  <si>
    <t>INV-18-19-0005749</t>
  </si>
  <si>
    <t>Customer 327</t>
  </si>
  <si>
    <t>INV-18-19-0005750</t>
  </si>
  <si>
    <t>INV-18-19-0005751</t>
  </si>
  <si>
    <t>INV-18-19-0005752</t>
  </si>
  <si>
    <t>INV-18-19-0005753</t>
  </si>
  <si>
    <t>INV-18-19-0005754</t>
  </si>
  <si>
    <t>INV-18-19-0005770</t>
  </si>
  <si>
    <t>Customer 28</t>
  </si>
  <si>
    <t>Bulgaria</t>
  </si>
  <si>
    <t>INV-18-19-0005771</t>
  </si>
  <si>
    <t>INV-18-19-0005776</t>
  </si>
  <si>
    <t>Customer 117</t>
  </si>
  <si>
    <t>INV-18-19-0005777</t>
  </si>
  <si>
    <t>Customer 48</t>
  </si>
  <si>
    <t>INV-18-19-0005778</t>
  </si>
  <si>
    <t>INV-18-19-0005779</t>
  </si>
  <si>
    <t>INV-18-19-0005780</t>
  </si>
  <si>
    <t>INV-18-19-0005783</t>
  </si>
  <si>
    <t>INV-18-19-0005784</t>
  </si>
  <si>
    <t>INV-18-19-0005785</t>
  </si>
  <si>
    <t>INV-18-19-0005786</t>
  </si>
  <si>
    <t>INV-18-19-0005787</t>
  </si>
  <si>
    <t>INV-18-19-0005788</t>
  </si>
  <si>
    <t>INV-18-19-0005789</t>
  </si>
  <si>
    <t>INV-18-19-0005794</t>
  </si>
  <si>
    <t>Customer 177</t>
  </si>
  <si>
    <t>Tunisia</t>
  </si>
  <si>
    <t>North Africa</t>
  </si>
  <si>
    <t>INV-18-19-0005797</t>
  </si>
  <si>
    <t>INV-18-19-0005798</t>
  </si>
  <si>
    <t>INV-18-19-0005802</t>
  </si>
  <si>
    <t>Customer 100</t>
  </si>
  <si>
    <t>INV-18-19-0005804</t>
  </si>
  <si>
    <t>INV-18-19-0005805</t>
  </si>
  <si>
    <t>Toy Guitar</t>
  </si>
  <si>
    <t>INV-18-19-0005806</t>
  </si>
  <si>
    <t>INV-18-19-0005807</t>
  </si>
  <si>
    <t>INV-18-19-0005808</t>
  </si>
  <si>
    <t>INV-18-19-0005828</t>
  </si>
  <si>
    <t>Customer 99</t>
  </si>
  <si>
    <t>INV-18-19-0005830</t>
  </si>
  <si>
    <t>INV-18-19-0005831</t>
  </si>
  <si>
    <t>INV-18-19-0005832</t>
  </si>
  <si>
    <t>INV-18-19-0005833</t>
  </si>
  <si>
    <t>INV-18-19-0005834</t>
  </si>
  <si>
    <t>INV-18-19-0005835</t>
  </si>
  <si>
    <t>INV-18-19-0005841</t>
  </si>
  <si>
    <t>Customer 67</t>
  </si>
  <si>
    <t>Russian Fed.</t>
  </si>
  <si>
    <t>CIS Region</t>
  </si>
  <si>
    <t>INV-18-19-0005846</t>
  </si>
  <si>
    <t>Customer 68</t>
  </si>
  <si>
    <t>Serbia</t>
  </si>
  <si>
    <t>INV-18-19-0005847</t>
  </si>
  <si>
    <t>INV-18-19-0005848</t>
  </si>
  <si>
    <t>INV-18-19-0005849</t>
  </si>
  <si>
    <t>INV-18-19-0005850</t>
  </si>
  <si>
    <t>INV-18-19-0005851</t>
  </si>
  <si>
    <t>Customer 135</t>
  </si>
  <si>
    <t>INV-18-19-0005852</t>
  </si>
  <si>
    <t>INV-18-19-0005853</t>
  </si>
  <si>
    <t>INV-18-19-0005854</t>
  </si>
  <si>
    <t>INV-18-19-0005855</t>
  </si>
  <si>
    <t>Customer 108</t>
  </si>
  <si>
    <t>INV-18-19-0005856</t>
  </si>
  <si>
    <t>Customer 156</t>
  </si>
  <si>
    <t>INV-18-19-0005857</t>
  </si>
  <si>
    <t>INV-18-19-0005858</t>
  </si>
  <si>
    <t>INV-18-19-0005863</t>
  </si>
  <si>
    <t>INV-18-19-0005864</t>
  </si>
  <si>
    <t>INV-18-19-0005865</t>
  </si>
  <si>
    <t>Customer 37</t>
  </si>
  <si>
    <t>Clay Set</t>
  </si>
  <si>
    <t>INV-18-19-0005867</t>
  </si>
  <si>
    <t>Customer 93</t>
  </si>
  <si>
    <t>INV-18-19-0005868</t>
  </si>
  <si>
    <t>INV-18-19-0005872</t>
  </si>
  <si>
    <t>INV-18-19-0005893</t>
  </si>
  <si>
    <t>INV-18-19-0005898</t>
  </si>
  <si>
    <t>INV-18-19-0005899</t>
  </si>
  <si>
    <t>INV-18-19-0005900</t>
  </si>
  <si>
    <t>Customer 127</t>
  </si>
  <si>
    <t>INV-18-19-0005901</t>
  </si>
  <si>
    <t>INV-18-19-0005902</t>
  </si>
  <si>
    <t>INV-18-19-0005903</t>
  </si>
  <si>
    <t>INV-18-19-0005905</t>
  </si>
  <si>
    <t>Customer 129</t>
  </si>
  <si>
    <t>Georgia</t>
  </si>
  <si>
    <t>INV-18-19-0005906</t>
  </si>
  <si>
    <t>INV-18-19-0005907</t>
  </si>
  <si>
    <t>INV-18-19-0005908</t>
  </si>
  <si>
    <t>INV-18-19-0005926</t>
  </si>
  <si>
    <t>INV-18-19-0005927</t>
  </si>
  <si>
    <t>Customer 27</t>
  </si>
  <si>
    <t>INV-18-19-0005928</t>
  </si>
  <si>
    <t>Customer 178</t>
  </si>
  <si>
    <t>INV-18-19-0005929</t>
  </si>
  <si>
    <t>INV-18-19-0005930</t>
  </si>
  <si>
    <t>INV-18-19-0005931</t>
  </si>
  <si>
    <t>INV-18-19-0005932</t>
  </si>
  <si>
    <t>INV-18-19-0005933</t>
  </si>
  <si>
    <t>INV-18-19-0005934</t>
  </si>
  <si>
    <t>INV-18-19-0005935</t>
  </si>
  <si>
    <t>INV-18-19-0005936</t>
  </si>
  <si>
    <t>INV-18-19-0005937</t>
  </si>
  <si>
    <t>INV-18-19-0005938</t>
  </si>
  <si>
    <t>INV-18-19-0005939</t>
  </si>
  <si>
    <t>INV-18-19-0005940</t>
  </si>
  <si>
    <t>INV-18-19-0005956</t>
  </si>
  <si>
    <t>Customer 115</t>
  </si>
  <si>
    <t>INV-18-19-0005958</t>
  </si>
  <si>
    <t>Toy Piano</t>
  </si>
  <si>
    <t>INV-18-19-0005959</t>
  </si>
  <si>
    <t>Customer 188</t>
  </si>
  <si>
    <t>Ukraine</t>
  </si>
  <si>
    <t>INV-18-19-0005960</t>
  </si>
  <si>
    <t>INV-18-19-0005961</t>
  </si>
  <si>
    <t>INV-18-19-0005962</t>
  </si>
  <si>
    <t>Customer 85</t>
  </si>
  <si>
    <t>INV-18-19-0005963</t>
  </si>
  <si>
    <t>INV-18-19-0005964</t>
  </si>
  <si>
    <t>INV-18-19-0005982</t>
  </si>
  <si>
    <t>Customer 123</t>
  </si>
  <si>
    <t>INV-18-19-0005985</t>
  </si>
  <si>
    <t>INV-18-19-0005988</t>
  </si>
  <si>
    <t>INV-18-19-0005989</t>
  </si>
  <si>
    <t>INV-18-19-0005990</t>
  </si>
  <si>
    <t>INV-18-19-0005991</t>
  </si>
  <si>
    <t>INV-18-19-0005992</t>
  </si>
  <si>
    <t>Customer 134</t>
  </si>
  <si>
    <t>INV-18-19-0005993</t>
  </si>
  <si>
    <t>Customer 87</t>
  </si>
  <si>
    <t>INV-18-19-0005994</t>
  </si>
  <si>
    <t>INV-18-19-0005995</t>
  </si>
  <si>
    <t>INV-18-19-0005996</t>
  </si>
  <si>
    <t>Customer 46</t>
  </si>
  <si>
    <t>INV-18-19-0006004</t>
  </si>
  <si>
    <t>INV-18-19-0006006</t>
  </si>
  <si>
    <t>Customer 12</t>
  </si>
  <si>
    <t>INV-18-19-0006007</t>
  </si>
  <si>
    <t>Customer 82</t>
  </si>
  <si>
    <t>INV-18-19-0006008</t>
  </si>
  <si>
    <t>INV-18-19-0006009</t>
  </si>
  <si>
    <t>INV-18-19-0006010</t>
  </si>
  <si>
    <t>INV-18-19-0006011</t>
  </si>
  <si>
    <t>INV-18-19-0006024</t>
  </si>
  <si>
    <t>Customer 39</t>
  </si>
  <si>
    <t>France</t>
  </si>
  <si>
    <t>INV-18-19-0006025</t>
  </si>
  <si>
    <t>INV-18-19-0006034</t>
  </si>
  <si>
    <t>Customer 92</t>
  </si>
  <si>
    <t>INV-18-19-0006035</t>
  </si>
  <si>
    <t>INV-18-19-0006048</t>
  </si>
  <si>
    <t>INV-18-19-0006049</t>
  </si>
  <si>
    <t>Customer 42</t>
  </si>
  <si>
    <t>INV-18-19-0006050</t>
  </si>
  <si>
    <t>INV-18-19-0006051</t>
  </si>
  <si>
    <t>Customer 131</t>
  </si>
  <si>
    <t>INV-18-19-0006052</t>
  </si>
  <si>
    <t>INV-18-19-0006053</t>
  </si>
  <si>
    <t>Customer 232</t>
  </si>
  <si>
    <t>INV-18-19-0006054</t>
  </si>
  <si>
    <t>INV-18-19-0006055</t>
  </si>
  <si>
    <t>INV-18-19-0006056</t>
  </si>
  <si>
    <t>INV-18-19-0006060</t>
  </si>
  <si>
    <t>Customer 101</t>
  </si>
  <si>
    <t>INV-18-19-0006061</t>
  </si>
  <si>
    <t>INV-18-19-0006062</t>
  </si>
  <si>
    <t>INV-18-19-0006088</t>
  </si>
  <si>
    <t>INV-18-19-0006089</t>
  </si>
  <si>
    <t>Customer 268</t>
  </si>
  <si>
    <t>INV-18-19-0006090</t>
  </si>
  <si>
    <t>Customer 141</t>
  </si>
  <si>
    <t>INV-18-19-0006091</t>
  </si>
  <si>
    <t>Customer 55</t>
  </si>
  <si>
    <t>INV-18-19-0006094</t>
  </si>
  <si>
    <t>INV-18-19-0006095</t>
  </si>
  <si>
    <t>INV-18-19-0006096</t>
  </si>
  <si>
    <t>INV-18-19-0006097</t>
  </si>
  <si>
    <t>INV-18-19-0006098</t>
  </si>
  <si>
    <t>INV-18-19-0006099</t>
  </si>
  <si>
    <t>INV-18-19-0006100</t>
  </si>
  <si>
    <t>INV-18-19-0006101</t>
  </si>
  <si>
    <t>INV-18-19-0006102</t>
  </si>
  <si>
    <t>INV-18-19-0006103</t>
  </si>
  <si>
    <t>INV-18-19-0006105</t>
  </si>
  <si>
    <t>INV-18-19-0006106</t>
  </si>
  <si>
    <t>Customer 30</t>
  </si>
  <si>
    <t>INV-18-19-0006107</t>
  </si>
  <si>
    <t>Customer 112</t>
  </si>
  <si>
    <t>INV-18-19-0006116</t>
  </si>
  <si>
    <t>Customer 104</t>
  </si>
  <si>
    <t>INV-18-19-0006132</t>
  </si>
  <si>
    <t>Customer 109</t>
  </si>
  <si>
    <t>INV-18-19-0006133</t>
  </si>
  <si>
    <t>Customer 103</t>
  </si>
  <si>
    <t>INV-18-19-0006134</t>
  </si>
  <si>
    <t>INV-18-19-0006135</t>
  </si>
  <si>
    <t>INV-18-19-0006138</t>
  </si>
  <si>
    <t>Customer 33</t>
  </si>
  <si>
    <t>INV-18-19-0006149</t>
  </si>
  <si>
    <t>INV-18-19-0006150</t>
  </si>
  <si>
    <t>INV-18-19-0006151</t>
  </si>
  <si>
    <t>INV-18-19-0006152</t>
  </si>
  <si>
    <t>INV-18-19-0006153</t>
  </si>
  <si>
    <t>INV-18-19-0006154</t>
  </si>
  <si>
    <t>INV-18-19-0006156</t>
  </si>
  <si>
    <t>INV-18-19-0006157</t>
  </si>
  <si>
    <t>INV-18-19-0006158</t>
  </si>
  <si>
    <t>INV-18-19-0006159</t>
  </si>
  <si>
    <t>INV-18-19-0006160</t>
  </si>
  <si>
    <t>INV-18-19-0006161</t>
  </si>
  <si>
    <t>INV-18-19-0006162</t>
  </si>
  <si>
    <t>INV-18-19-0006163</t>
  </si>
  <si>
    <t>INV-18-19-0006164</t>
  </si>
  <si>
    <t>INV-18-19-0006165</t>
  </si>
  <si>
    <t>INV-18-19-0006166</t>
  </si>
  <si>
    <t>INV-18-19-0006167</t>
  </si>
  <si>
    <t>INV-18-19-0006168</t>
  </si>
  <si>
    <t>INV-18-19-0006169</t>
  </si>
  <si>
    <t>INV-18-19-0006170</t>
  </si>
  <si>
    <t>Customer 120</t>
  </si>
  <si>
    <t>INV-18-19-0006190</t>
  </si>
  <si>
    <t>INV-18-19-0006191</t>
  </si>
  <si>
    <t>Customer 157</t>
  </si>
  <si>
    <t>Czech Republic</t>
  </si>
  <si>
    <t>INV-18-19-0006200</t>
  </si>
  <si>
    <t>Customer 98</t>
  </si>
  <si>
    <t>INV-18-19-0006201</t>
  </si>
  <si>
    <t>INV-18-19-0006204</t>
  </si>
  <si>
    <t>Customer 38</t>
  </si>
  <si>
    <t>INV-18-19-0006205</t>
  </si>
  <si>
    <t>Customer 151</t>
  </si>
  <si>
    <t>INV-18-19-0006206</t>
  </si>
  <si>
    <t>INV-18-19-0006207</t>
  </si>
  <si>
    <t>INV-18-19-0006213</t>
  </si>
  <si>
    <t>Customer 269</t>
  </si>
  <si>
    <t>INV-18-19-0006214</t>
  </si>
  <si>
    <t>Customer 116</t>
  </si>
  <si>
    <t>INV-18-19-0006215</t>
  </si>
  <si>
    <t>Customer 119</t>
  </si>
  <si>
    <t>INV-18-19-0006217</t>
  </si>
  <si>
    <t>INV-18-19-0006218</t>
  </si>
  <si>
    <t>INV-18-19-0006219</t>
  </si>
  <si>
    <t>INV-18-19-0006222</t>
  </si>
  <si>
    <t>INV-18-19-0006224</t>
  </si>
  <si>
    <t>INV-18-19-0006225</t>
  </si>
  <si>
    <t>INV-18-19-0006228</t>
  </si>
  <si>
    <t>Customer 57</t>
  </si>
  <si>
    <t>INV-18-19-0006229</t>
  </si>
  <si>
    <t>INV-18-19-0006230</t>
  </si>
  <si>
    <t>INV-18-19-0006231</t>
  </si>
  <si>
    <t>Customer 160</t>
  </si>
  <si>
    <t>Egypt</t>
  </si>
  <si>
    <t>INV-18-19-0006232</t>
  </si>
  <si>
    <t>INV-18-19-0006233</t>
  </si>
  <si>
    <t>INV-18-19-0006234</t>
  </si>
  <si>
    <t>INV-18-19-0006235</t>
  </si>
  <si>
    <t>INV-18-19-0006236</t>
  </si>
  <si>
    <t>INV-18-19-0006237</t>
  </si>
  <si>
    <t>INV-18-19-0006252</t>
  </si>
  <si>
    <t>INV-18-19-0006253</t>
  </si>
  <si>
    <t>Customer 348</t>
  </si>
  <si>
    <t>INV-18-19-0006254</t>
  </si>
  <si>
    <t>INV-18-19-0006255</t>
  </si>
  <si>
    <t>INV-18-19-0006270</t>
  </si>
  <si>
    <t>Customer 261</t>
  </si>
  <si>
    <t>INV-18-19-0006278</t>
  </si>
  <si>
    <t>INV-18-19-0006279</t>
  </si>
  <si>
    <t>INV-18-19-0006305</t>
  </si>
  <si>
    <t>INV-18-19-0006319</t>
  </si>
  <si>
    <t>Customer 349</t>
  </si>
  <si>
    <t>INV-18-19-0006321</t>
  </si>
  <si>
    <t>INV-18-19-0006322</t>
  </si>
  <si>
    <t>INV-18-19-0006323</t>
  </si>
  <si>
    <t>INV-18-19-0006324</t>
  </si>
  <si>
    <t>INV-18-19-0006325</t>
  </si>
  <si>
    <t>Customer 53</t>
  </si>
  <si>
    <t>INV-18-19-0006327</t>
  </si>
  <si>
    <t>INV-18-19-0006328</t>
  </si>
  <si>
    <t>Customer 350</t>
  </si>
  <si>
    <t>INV-18-19-0006329</t>
  </si>
  <si>
    <t>Customer 308</t>
  </si>
  <si>
    <t>INV-18-19-0006330</t>
  </si>
  <si>
    <t>INV-18-19-0006332</t>
  </si>
  <si>
    <t>INV-18-19-0006333</t>
  </si>
  <si>
    <t>INV-18-19-0006334</t>
  </si>
  <si>
    <t>INV-18-19-0006335</t>
  </si>
  <si>
    <t>INV-18-19-0006336</t>
  </si>
  <si>
    <t>INV-18-19-0006346</t>
  </si>
  <si>
    <t>INV-18-19-0006347</t>
  </si>
  <si>
    <t>INV-18-19-0006348</t>
  </si>
  <si>
    <t>Customer 245</t>
  </si>
  <si>
    <t>INV-18-19-0006350</t>
  </si>
  <si>
    <t>Customer 319</t>
  </si>
  <si>
    <t>INV-18-19-0006351</t>
  </si>
  <si>
    <t>INV-18-19-0006352</t>
  </si>
  <si>
    <t>INV-18-19-0006353</t>
  </si>
  <si>
    <t>INV-18-19-0006354</t>
  </si>
  <si>
    <t>INV-18-19-0006355</t>
  </si>
  <si>
    <t>INV-18-19-0006366</t>
  </si>
  <si>
    <t>INV-18-19-0006367</t>
  </si>
  <si>
    <t>INV-18-19-0006373</t>
  </si>
  <si>
    <t>INV-18-19-0006384</t>
  </si>
  <si>
    <t>INV-18-19-0006385</t>
  </si>
  <si>
    <t>Customer 147</t>
  </si>
  <si>
    <t>INV-18-19-0006394</t>
  </si>
  <si>
    <t>Customer 52</t>
  </si>
  <si>
    <t>INV-18-19-0006395</t>
  </si>
  <si>
    <t>Customer 148</t>
  </si>
  <si>
    <t>INV-18-19-0006396</t>
  </si>
  <si>
    <t>INV-18-19-0006397</t>
  </si>
  <si>
    <t>INV-18-19-0006420</t>
  </si>
  <si>
    <t>INV-18-19-0006421</t>
  </si>
  <si>
    <t>INV-18-19-0006437</t>
  </si>
  <si>
    <t>INV-18-19-0006438</t>
  </si>
  <si>
    <t>INV-18-19-0006439</t>
  </si>
  <si>
    <t>INV-18-19-0006440</t>
  </si>
  <si>
    <t>INV-18-19-0006441</t>
  </si>
  <si>
    <t>Customer 43</t>
  </si>
  <si>
    <t>INV-18-19-0006444</t>
  </si>
  <si>
    <t>INV-18-19-0006445</t>
  </si>
  <si>
    <t>INV-18-19-0006446</t>
  </si>
  <si>
    <t>INV-18-19-0006447</t>
  </si>
  <si>
    <t>INV-18-19-0006448</t>
  </si>
  <si>
    <t>INV-18-19-0006472</t>
  </si>
  <si>
    <t>INV-18-19-0006475</t>
  </si>
  <si>
    <t>INV-18-19-0006476</t>
  </si>
  <si>
    <t>INV-18-19-0006477</t>
  </si>
  <si>
    <t>INV-18-19-0006478</t>
  </si>
  <si>
    <t>INV-18-19-0006479</t>
  </si>
  <si>
    <t>Customer 140</t>
  </si>
  <si>
    <t>INV-18-19-0006483</t>
  </si>
  <si>
    <t>Customer 256</t>
  </si>
  <si>
    <t>INV-18-19-0006484</t>
  </si>
  <si>
    <t>INV-18-19-0006485</t>
  </si>
  <si>
    <t>INV-18-19-0006486</t>
  </si>
  <si>
    <t>INV-18-19-0006490</t>
  </si>
  <si>
    <t>INV-18-19-0006491</t>
  </si>
  <si>
    <t>INV-18-19-0006492</t>
  </si>
  <si>
    <t>INV-18-19-0006493</t>
  </si>
  <si>
    <t>INV-18-19-0006494</t>
  </si>
  <si>
    <t>INV-18-19-0006495</t>
  </si>
  <si>
    <t>INV-18-19-0006496</t>
  </si>
  <si>
    <t>INV-18-19-0006497</t>
  </si>
  <si>
    <t>INV-18-19-0006498</t>
  </si>
  <si>
    <t>INV-18-19-0006499</t>
  </si>
  <si>
    <t>INV-18-19-0006500</t>
  </si>
  <si>
    <t>INV-18-19-0006501</t>
  </si>
  <si>
    <t>INV-18-19-0006502</t>
  </si>
  <si>
    <t>INV-18-19-0006503</t>
  </si>
  <si>
    <t>INV-18-19-0006504</t>
  </si>
  <si>
    <t>INV-18-19-0006507</t>
  </si>
  <si>
    <t>INV-18-19-0006508</t>
  </si>
  <si>
    <t>INV-18-19-0006509</t>
  </si>
  <si>
    <t>INV-18-19-0006510</t>
  </si>
  <si>
    <t>INV-18-19-0006511</t>
  </si>
  <si>
    <t>INV-18-19-0006512</t>
  </si>
  <si>
    <t>INV-18-19-0006513</t>
  </si>
  <si>
    <t>INV-18-19-0006514</t>
  </si>
  <si>
    <t>Customer 59</t>
  </si>
  <si>
    <t>INV-18-19-0006515</t>
  </si>
  <si>
    <t>INV-18-19-0006516</t>
  </si>
  <si>
    <t>INV-18-19-0006517</t>
  </si>
  <si>
    <t>INV-18-19-0006539</t>
  </si>
  <si>
    <t>INV-18-19-0006541</t>
  </si>
  <si>
    <t>INV-18-19-0006544</t>
  </si>
  <si>
    <t>Customer 159</t>
  </si>
  <si>
    <t>INV-18-19-0006549</t>
  </si>
  <si>
    <t>INV-18-19-0006550</t>
  </si>
  <si>
    <t>INV-18-19-0006551</t>
  </si>
  <si>
    <t>INV-18-19-0006552</t>
  </si>
  <si>
    <t>INV-18-19-0006570</t>
  </si>
  <si>
    <t>INV-18-19-0006572</t>
  </si>
  <si>
    <t>INV-18-19-0006573</t>
  </si>
  <si>
    <t>Customer 243</t>
  </si>
  <si>
    <t>INV-18-19-0006575</t>
  </si>
  <si>
    <t>INV-18-19-0006576</t>
  </si>
  <si>
    <t>INV-18-19-0006577</t>
  </si>
  <si>
    <t>INV-18-19-0006578</t>
  </si>
  <si>
    <t>INV-18-19-0006579</t>
  </si>
  <si>
    <t>INV-18-19-0006580</t>
  </si>
  <si>
    <t>INV-18-19-0006581</t>
  </si>
  <si>
    <t>INV-18-19-0006582</t>
  </si>
  <si>
    <t>INV-18-19-0006597</t>
  </si>
  <si>
    <t>INV-18-19-0006598</t>
  </si>
  <si>
    <t>INV-18-19-0006599</t>
  </si>
  <si>
    <t>INV-18-19-0006600</t>
  </si>
  <si>
    <t>INV-18-19-0006601</t>
  </si>
  <si>
    <t>INV-18-19-0006603</t>
  </si>
  <si>
    <t>Customer 182</t>
  </si>
  <si>
    <t>INV-18-19-0006605</t>
  </si>
  <si>
    <t>INV-18-19-0006612</t>
  </si>
  <si>
    <t>INV-18-19-0006613</t>
  </si>
  <si>
    <t>INV-18-19-0006618</t>
  </si>
  <si>
    <t>INV-18-19-0006619</t>
  </si>
  <si>
    <t>INV-18-19-0006620</t>
  </si>
  <si>
    <t>INV-18-19-0006621</t>
  </si>
  <si>
    <t>INV-18-19-0006622</t>
  </si>
  <si>
    <t>INV-18-19-0006623</t>
  </si>
  <si>
    <t>INV-18-19-0006624</t>
  </si>
  <si>
    <t>INV-18-19-0006626</t>
  </si>
  <si>
    <t>INV-18-19-0006627</t>
  </si>
  <si>
    <t>Customer 218</t>
  </si>
  <si>
    <t>INV-18-19-0006628</t>
  </si>
  <si>
    <t>INV-18-19-0006629</t>
  </si>
  <si>
    <t>INV-18-19-0006630</t>
  </si>
  <si>
    <t>INV-18-19-0006631</t>
  </si>
  <si>
    <t>Customer 254</t>
  </si>
  <si>
    <t>INV-18-19-0006632</t>
  </si>
  <si>
    <t>INV-18-19-0006633</t>
  </si>
  <si>
    <t>INV-18-19-0006634</t>
  </si>
  <si>
    <t>INV-18-19-0006637</t>
  </si>
  <si>
    <t>INV-18-19-0006638</t>
  </si>
  <si>
    <t>INV-18-19-0006639</t>
  </si>
  <si>
    <t>INV-18-19-0006640</t>
  </si>
  <si>
    <t>INV-18-19-0006641</t>
  </si>
  <si>
    <t>INV-18-19-0006642</t>
  </si>
  <si>
    <t>INV-18-19-0006643</t>
  </si>
  <si>
    <t>INV-18-19-0006644</t>
  </si>
  <si>
    <t>INV-18-19-0006645</t>
  </si>
  <si>
    <t>INV-18-19-0006646</t>
  </si>
  <si>
    <t>INV-18-19-0006647</t>
  </si>
  <si>
    <t>INV-18-19-0006648</t>
  </si>
  <si>
    <t>INV-18-19-0006654</t>
  </si>
  <si>
    <t>Customer 130</t>
  </si>
  <si>
    <t>INV-18-19-0006655</t>
  </si>
  <si>
    <t>INV-18-19-0006656</t>
  </si>
  <si>
    <t>INV-18-19-0006658</t>
  </si>
  <si>
    <t>INV-18-19-0006661</t>
  </si>
  <si>
    <t>Customer 54</t>
  </si>
  <si>
    <t>INV-18-19-0006663</t>
  </si>
  <si>
    <t>INV-18-19-0006664</t>
  </si>
  <si>
    <t>INV-18-19-0006665</t>
  </si>
  <si>
    <t>INV-18-19-0006666</t>
  </si>
  <si>
    <t>INV-18-19-0006695</t>
  </si>
  <si>
    <t>INV-18-19-0006696</t>
  </si>
  <si>
    <t>INV-18-19-0006697</t>
  </si>
  <si>
    <t>Customer 32</t>
  </si>
  <si>
    <t>INV-18-19-0006698</t>
  </si>
  <si>
    <t>Customer 84</t>
  </si>
  <si>
    <t>INV-18-19-0006699</t>
  </si>
  <si>
    <t>Customer 10</t>
  </si>
  <si>
    <t>INV-18-19-0006701</t>
  </si>
  <si>
    <t>Customer 222</t>
  </si>
  <si>
    <t>INV-18-19-0006702</t>
  </si>
  <si>
    <t>INV-18-19-0006703</t>
  </si>
  <si>
    <t>INV-18-19-0006704</t>
  </si>
  <si>
    <t>INV-18-19-0006709</t>
  </si>
  <si>
    <t>INV-18-19-0006710</t>
  </si>
  <si>
    <t>INV-18-19-0006713</t>
  </si>
  <si>
    <t>INV-18-19-0006714</t>
  </si>
  <si>
    <t>INV-18-19-0006715</t>
  </si>
  <si>
    <t>INV-18-19-0006716</t>
  </si>
  <si>
    <t>INV-18-19-0006717</t>
  </si>
  <si>
    <t>INV-18-19-0006718</t>
  </si>
  <si>
    <t>INV-18-19-0006719</t>
  </si>
  <si>
    <t>INV-18-19-0006734</t>
  </si>
  <si>
    <t>INV-18-19-0006735</t>
  </si>
  <si>
    <t>INV-18-19-0006736</t>
  </si>
  <si>
    <t>Customer 198</t>
  </si>
  <si>
    <t>INV-18-19-0006738</t>
  </si>
  <si>
    <t>INV-18-19-0006740</t>
  </si>
  <si>
    <t>INV-18-19-0006741</t>
  </si>
  <si>
    <t>INV-18-19-0006742</t>
  </si>
  <si>
    <t>INV-18-19-0006747</t>
  </si>
  <si>
    <t>Customer 353</t>
  </si>
  <si>
    <t>INV-18-19-0006748</t>
  </si>
  <si>
    <t>INV-18-19-0006749</t>
  </si>
  <si>
    <t>INV-18-19-0006750</t>
  </si>
  <si>
    <t>INV-18-19-0006751</t>
  </si>
  <si>
    <t>INV-18-19-0006752</t>
  </si>
  <si>
    <t>INV-18-19-0006783</t>
  </si>
  <si>
    <t>INV-18-19-0006786</t>
  </si>
  <si>
    <t>INV-18-19-0006787</t>
  </si>
  <si>
    <t>INV-18-19-0006788</t>
  </si>
  <si>
    <t>INV-18-19-0006789</t>
  </si>
  <si>
    <t>INV-18-19-0006790</t>
  </si>
  <si>
    <t>INV-18-19-0006791</t>
  </si>
  <si>
    <t>INV-18-19-0006792</t>
  </si>
  <si>
    <t>INV-18-19-0006793</t>
  </si>
  <si>
    <t>INV-18-19-0006794</t>
  </si>
  <si>
    <t>INV-18-19-0006795</t>
  </si>
  <si>
    <t>INV-18-19-0006796</t>
  </si>
  <si>
    <t>INV-18-19-0006797</t>
  </si>
  <si>
    <t>Customer 251</t>
  </si>
  <si>
    <t>INV-18-19-0006798</t>
  </si>
  <si>
    <t>INV-18-19-0006799</t>
  </si>
  <si>
    <t>INV-18-19-0006825</t>
  </si>
  <si>
    <t>INV-18-19-0006826</t>
  </si>
  <si>
    <t>INV-18-19-0006827</t>
  </si>
  <si>
    <t>INV-18-19-0006828</t>
  </si>
  <si>
    <t>INV-18-19-0006829</t>
  </si>
  <si>
    <t>INV-18-19-0006835</t>
  </si>
  <si>
    <t>INV-18-19-0006836</t>
  </si>
  <si>
    <t>INV-18-19-0006837</t>
  </si>
  <si>
    <t>Customer 322</t>
  </si>
  <si>
    <t>INV-18-19-0006840</t>
  </si>
  <si>
    <t>INV-18-19-0006853</t>
  </si>
  <si>
    <t>INV-18-19-0006854</t>
  </si>
  <si>
    <t>INV-18-19-0006855</t>
  </si>
  <si>
    <t>INV-18-19-0006861</t>
  </si>
  <si>
    <t>INV-18-19-0006862</t>
  </si>
  <si>
    <t>INV-18-19-0006863</t>
  </si>
  <si>
    <t>INV-18-19-0006864</t>
  </si>
  <si>
    <t>INV-18-19-0006865</t>
  </si>
  <si>
    <t>INV-18-19-0006886</t>
  </si>
  <si>
    <t>INV-18-19-0006887</t>
  </si>
  <si>
    <t>INV-18-19-0006902</t>
  </si>
  <si>
    <t>INV-18-19-0006903</t>
  </si>
  <si>
    <t>INV-18-19-0006904</t>
  </si>
  <si>
    <t>Customer 111</t>
  </si>
  <si>
    <t>INV-18-19-0006908</t>
  </si>
  <si>
    <t>INV-18-19-0006909</t>
  </si>
  <si>
    <t>INV-18-19-0006910</t>
  </si>
  <si>
    <t>INV-18-19-0006911</t>
  </si>
  <si>
    <t>INV-18-19-0006912</t>
  </si>
  <si>
    <t>INV-18-19-0006913</t>
  </si>
  <si>
    <t>INV-18-19-0006937</t>
  </si>
  <si>
    <t>INV-18-19-0006938</t>
  </si>
  <si>
    <t>INV-18-19-0006953</t>
  </si>
  <si>
    <t>INV-18-19-0006957</t>
  </si>
  <si>
    <t>INV-18-19-0006958</t>
  </si>
  <si>
    <t>INV-18-19-0006959</t>
  </si>
  <si>
    <t>INV-18-19-0006960</t>
  </si>
  <si>
    <t>INV-18-19-0006961</t>
  </si>
  <si>
    <t>INV-18-19-0006962</t>
  </si>
  <si>
    <t>INV-18-19-0006975</t>
  </si>
  <si>
    <t>INV-18-19-0006976</t>
  </si>
  <si>
    <t>INV-18-19-0006977</t>
  </si>
  <si>
    <t>INV-18-19-0006978</t>
  </si>
  <si>
    <t>INV-18-19-0006979</t>
  </si>
  <si>
    <t>INV-18-19-0006980</t>
  </si>
  <si>
    <t>INV-18-19-0006981</t>
  </si>
  <si>
    <t>INV-18-19-0006982</t>
  </si>
  <si>
    <t>Customer 139</t>
  </si>
  <si>
    <t>INV-18-19-0006983</t>
  </si>
  <si>
    <t>INV-18-19-0006984</t>
  </si>
  <si>
    <t>Customer 137</t>
  </si>
  <si>
    <t>INV-18-19-0006986</t>
  </si>
  <si>
    <t>INV-18-19-0006989</t>
  </si>
  <si>
    <t>INV-18-19-0006990</t>
  </si>
  <si>
    <t>INV-18-19-0006991</t>
  </si>
  <si>
    <t>INV-18-19-0007014</t>
  </si>
  <si>
    <t>INV-18-19-0007015</t>
  </si>
  <si>
    <t>Customer 75</t>
  </si>
  <si>
    <t>INV-18-19-0007016</t>
  </si>
  <si>
    <t>INV-18-19-0007017</t>
  </si>
  <si>
    <t>INV-18-19-0007018</t>
  </si>
  <si>
    <t>INV-18-19-0007019</t>
  </si>
  <si>
    <t>INV-18-19-0007020</t>
  </si>
  <si>
    <t>INV-18-19-0007021</t>
  </si>
  <si>
    <t>Customer 208</t>
  </si>
  <si>
    <t>INV-18-19-0007025</t>
  </si>
  <si>
    <t>INV-18-19-0007026</t>
  </si>
  <si>
    <t>INV-18-19-0007041</t>
  </si>
  <si>
    <t>Customer 106</t>
  </si>
  <si>
    <t>India</t>
  </si>
  <si>
    <t>INV-18-19-0007046</t>
  </si>
  <si>
    <t>INV-18-19-0007048</t>
  </si>
  <si>
    <t>INV-18-19-0007049</t>
  </si>
  <si>
    <t>Customer 248</t>
  </si>
  <si>
    <t>INV-18-19-0007050</t>
  </si>
  <si>
    <t>INV-18-19-0007051</t>
  </si>
  <si>
    <t>INV-18-19-0007052</t>
  </si>
  <si>
    <t>INV-18-19-0007053</t>
  </si>
  <si>
    <t>INV-18-19-0007054</t>
  </si>
  <si>
    <t>INV-18-19-0007055</t>
  </si>
  <si>
    <t>INV-18-19-0007056</t>
  </si>
  <si>
    <t>INV-18-19-0007057</t>
  </si>
  <si>
    <t>INV-18-19-0007069</t>
  </si>
  <si>
    <t>INV-18-19-0007070</t>
  </si>
  <si>
    <t>INV-18-19-0007071</t>
  </si>
  <si>
    <t>INV-18-19-0007072</t>
  </si>
  <si>
    <t>INV-18-19-0007083</t>
  </si>
  <si>
    <t>INV-18-19-0007091</t>
  </si>
  <si>
    <t>INV-18-19-0007095</t>
  </si>
  <si>
    <t>INV-18-19-0007097</t>
  </si>
  <si>
    <t>INV-18-19-0007098</t>
  </si>
  <si>
    <t>INV-18-19-0007099</t>
  </si>
  <si>
    <t>INV-18-19-0007101</t>
  </si>
  <si>
    <t>Customer 69</t>
  </si>
  <si>
    <t>Moldova</t>
  </si>
  <si>
    <t>INV-18-19-0007108</t>
  </si>
  <si>
    <t>INV-18-19-0007109</t>
  </si>
  <si>
    <t>INV-18-19-0007110</t>
  </si>
  <si>
    <t>INV-18-19-0007111</t>
  </si>
  <si>
    <t>INV-18-19-0007112</t>
  </si>
  <si>
    <t>INV-18-19-0007121</t>
  </si>
  <si>
    <t>Customer 89</t>
  </si>
  <si>
    <t>INV-18-19-0007122</t>
  </si>
  <si>
    <t>INV-18-19-0007123</t>
  </si>
  <si>
    <t>INV-18-19-0007127</t>
  </si>
  <si>
    <t>INV-18-19-0007128</t>
  </si>
  <si>
    <t>INV-18-19-0007129</t>
  </si>
  <si>
    <t>INV-18-19-0007130</t>
  </si>
  <si>
    <t>INV-18-19-0007131</t>
  </si>
  <si>
    <t>INV-18-19-0007132</t>
  </si>
  <si>
    <t>INV-18-19-0007133</t>
  </si>
  <si>
    <t>INV-18-19-0007134</t>
  </si>
  <si>
    <t>INV-18-19-0007135</t>
  </si>
  <si>
    <t>INV-18-19-0007136</t>
  </si>
  <si>
    <t>INV-18-19-0007137</t>
  </si>
  <si>
    <t>INV-18-19-0007138</t>
  </si>
  <si>
    <t>INV-18-19-0007139</t>
  </si>
  <si>
    <t>INV-18-19-0007140</t>
  </si>
  <si>
    <t>INV-18-19-0007141</t>
  </si>
  <si>
    <t>INV-18-19-0007142</t>
  </si>
  <si>
    <t>INV-18-19-0007146</t>
  </si>
  <si>
    <t>INV-18-19-0007147</t>
  </si>
  <si>
    <t>INV-18-19-0007148</t>
  </si>
  <si>
    <t>Customer 86</t>
  </si>
  <si>
    <t>INV-18-19-0007149</t>
  </si>
  <si>
    <t>Customer 258</t>
  </si>
  <si>
    <t>INV-18-19-0007154</t>
  </si>
  <si>
    <t>INV-18-19-0007182</t>
  </si>
  <si>
    <t>INV-18-19-0007186</t>
  </si>
  <si>
    <t>INV-18-19-0007187</t>
  </si>
  <si>
    <t>INV-18-19-0007188</t>
  </si>
  <si>
    <t>INV-18-19-0007198</t>
  </si>
  <si>
    <t>Customer 203</t>
  </si>
  <si>
    <t>INV-18-19-0007199</t>
  </si>
  <si>
    <t>INV-18-19-0007200</t>
  </si>
  <si>
    <t>INV-18-19-0007201</t>
  </si>
  <si>
    <t>INV-18-19-0007202</t>
  </si>
  <si>
    <t>INV-18-19-0007203</t>
  </si>
  <si>
    <t>INV-18-19-0007204</t>
  </si>
  <si>
    <t>INV-18-19-0007205</t>
  </si>
  <si>
    <t>INV-18-19-0007206</t>
  </si>
  <si>
    <t>INV-18-19-0007208</t>
  </si>
  <si>
    <t>INV-18-19-0007209</t>
  </si>
  <si>
    <t>INV-18-19-0007210</t>
  </si>
  <si>
    <t>INV-18-19-0007211</t>
  </si>
  <si>
    <t>INV-18-19-0007212</t>
  </si>
  <si>
    <t>INV-18-19-0007213</t>
  </si>
  <si>
    <t>INV-18-19-0007214</t>
  </si>
  <si>
    <t>INV-18-19-0007215</t>
  </si>
  <si>
    <t>INV-18-19-0007216</t>
  </si>
  <si>
    <t>INV-18-19-0007234</t>
  </si>
  <si>
    <t>INV-18-19-0007236</t>
  </si>
  <si>
    <t>INV-18-19-0007240</t>
  </si>
  <si>
    <t>INV-18-19-0007241</t>
  </si>
  <si>
    <t>INV-18-19-0007242</t>
  </si>
  <si>
    <t>INV-18-19-0007257</t>
  </si>
  <si>
    <t>INV-18-19-0007258</t>
  </si>
  <si>
    <t>INV-18-19-0007259</t>
  </si>
  <si>
    <t>INV-18-19-0007261</t>
  </si>
  <si>
    <t>INV-18-19-0007265</t>
  </si>
  <si>
    <t>INV-18-19-0007279</t>
  </si>
  <si>
    <t>INV-18-19-0007280</t>
  </si>
  <si>
    <t>INV-18-19-0007284</t>
  </si>
  <si>
    <t>INV-18-19-0007305</t>
  </si>
  <si>
    <t>INV-18-19-0007306</t>
  </si>
  <si>
    <t>INV-18-19-0007307</t>
  </si>
  <si>
    <t>INV-18-19-0007308</t>
  </si>
  <si>
    <t>INV-18-19-0007309</t>
  </si>
  <si>
    <t>INV-18-19-0007310</t>
  </si>
  <si>
    <t>INV-18-19-0007311</t>
  </si>
  <si>
    <t>INV-18-19-0007312</t>
  </si>
  <si>
    <t>INV-18-19-0007314</t>
  </si>
  <si>
    <t>INV-18-19-0007315</t>
  </si>
  <si>
    <t>INV-18-19-0007320</t>
  </si>
  <si>
    <t>INV-18-19-0007321</t>
  </si>
  <si>
    <t>INV-18-19-0007322</t>
  </si>
  <si>
    <t>INV-18-19-0007323</t>
  </si>
  <si>
    <t>INV-18-19-0007324</t>
  </si>
  <si>
    <t>INV-18-19-0007325</t>
  </si>
  <si>
    <t>INV-18-19-0007326</t>
  </si>
  <si>
    <t>INV-18-19-0007343</t>
  </si>
  <si>
    <t>INV-18-19-0007344</t>
  </si>
  <si>
    <t>INV-18-19-0007345</t>
  </si>
  <si>
    <t>INV-18-19-0007346</t>
  </si>
  <si>
    <t>INV-18-19-0007348</t>
  </si>
  <si>
    <t>Customer 83</t>
  </si>
  <si>
    <t>INV-18-19-0007349</t>
  </si>
  <si>
    <t>INV-18-19-0007350</t>
  </si>
  <si>
    <t>INV-18-19-0007351</t>
  </si>
  <si>
    <t>INV-18-19-0007352</t>
  </si>
  <si>
    <t>INV-18-19-0007353</t>
  </si>
  <si>
    <t>INV-18-19-0007354</t>
  </si>
  <si>
    <t>INV-18-19-0007355</t>
  </si>
  <si>
    <t>INV-18-19-0007356</t>
  </si>
  <si>
    <t>INV-18-19-0007376</t>
  </si>
  <si>
    <t>INV-18-19-0007377</t>
  </si>
  <si>
    <t>INV-18-19-0007378</t>
  </si>
  <si>
    <t>INV-18-19-0007402</t>
  </si>
  <si>
    <t>Customer 297</t>
  </si>
  <si>
    <t>INV-18-19-0007403</t>
  </si>
  <si>
    <t>INV-18-19-0007404</t>
  </si>
  <si>
    <t>INV-18-19-0007405</t>
  </si>
  <si>
    <t>INV-18-19-0007406</t>
  </si>
  <si>
    <t>INV-18-19-0007407</t>
  </si>
  <si>
    <t>INV-18-19-0007408</t>
  </si>
  <si>
    <t>INV-18-19-0007410</t>
  </si>
  <si>
    <t>INV-18-19-0007411</t>
  </si>
  <si>
    <t>INV-18-19-0007412</t>
  </si>
  <si>
    <t>INV-18-19-0007413</t>
  </si>
  <si>
    <t>INV-18-19-0007414</t>
  </si>
  <si>
    <t>INV-18-19-0007415</t>
  </si>
  <si>
    <t>INV-18-19-0007416</t>
  </si>
  <si>
    <t>INV-18-19-0007417</t>
  </si>
  <si>
    <t>INV-18-19-0007418</t>
  </si>
  <si>
    <t>INV-18-19-0007419</t>
  </si>
  <si>
    <t>INV-18-19-0007420</t>
  </si>
  <si>
    <t>INV-18-19-0007421</t>
  </si>
  <si>
    <t>INV-18-19-0007422</t>
  </si>
  <si>
    <t>Customer 227</t>
  </si>
  <si>
    <t>INV-18-19-0007423</t>
  </si>
  <si>
    <t>INV-18-19-0007443</t>
  </si>
  <si>
    <t>INV-18-19-0007444</t>
  </si>
  <si>
    <t>INV-18-19-0007445</t>
  </si>
  <si>
    <t>INV-18-19-0007446</t>
  </si>
  <si>
    <t>INV-18-19-0007447</t>
  </si>
  <si>
    <t>INV-18-19-0007449</t>
  </si>
  <si>
    <t>INV-18-19-0007450</t>
  </si>
  <si>
    <t>INV-18-19-0007452</t>
  </si>
  <si>
    <t>INV-18-19-0007456</t>
  </si>
  <si>
    <t>INV-18-19-0007457</t>
  </si>
  <si>
    <t>INV-18-19-0007458</t>
  </si>
  <si>
    <t>INV-18-19-0007459</t>
  </si>
  <si>
    <t>INV-18-19-0007460</t>
  </si>
  <si>
    <t>INV-18-19-0007461</t>
  </si>
  <si>
    <t>INV-18-19-0007463</t>
  </si>
  <si>
    <t>Customer 49</t>
  </si>
  <si>
    <t>INV-18-19-0007464</t>
  </si>
  <si>
    <t>INV-18-19-0007469</t>
  </si>
  <si>
    <t>Customer 278</t>
  </si>
  <si>
    <t>INV-18-19-0007470</t>
  </si>
  <si>
    <t>INV-18-19-0007471</t>
  </si>
  <si>
    <t>INV-18-19-0007472</t>
  </si>
  <si>
    <t>INV-18-19-0007473</t>
  </si>
  <si>
    <t>INV-18-19-0007474</t>
  </si>
  <si>
    <t>INV-18-19-0007475</t>
  </si>
  <si>
    <t>INV-18-19-0007476</t>
  </si>
  <si>
    <t>Customer 287</t>
  </si>
  <si>
    <t>INV-18-19-0007477</t>
  </si>
  <si>
    <t>Customer 118</t>
  </si>
  <si>
    <t>INV-18-19-0007478</t>
  </si>
  <si>
    <t>INV-18-19-0007480</t>
  </si>
  <si>
    <t>INV-18-19-0007481</t>
  </si>
  <si>
    <t>INV-18-19-0007486</t>
  </si>
  <si>
    <t>INV-18-19-0007487</t>
  </si>
  <si>
    <t>Customer 328</t>
  </si>
  <si>
    <t>INV-18-19-0007488</t>
  </si>
  <si>
    <t>INV-18-19-0007489</t>
  </si>
  <si>
    <t>INV-18-19-0007499</t>
  </si>
  <si>
    <t>INV-18-19-0007505</t>
  </si>
  <si>
    <t>INV-18-19-0007506</t>
  </si>
  <si>
    <t>INV-18-19-0007507</t>
  </si>
  <si>
    <t>Customer 175</t>
  </si>
  <si>
    <t>INV-18-19-0007509</t>
  </si>
  <si>
    <t>INV-18-19-0007510</t>
  </si>
  <si>
    <t>INV-18-19-0007511</t>
  </si>
  <si>
    <t>INV-18-19-0007512</t>
  </si>
  <si>
    <t>INV-18-19-0007513</t>
  </si>
  <si>
    <t>INV-18-19-0007514</t>
  </si>
  <si>
    <t>Customer 176</t>
  </si>
  <si>
    <t>INV-18-19-0007515</t>
  </si>
  <si>
    <t>INV-18-19-0007516</t>
  </si>
  <si>
    <t>INV-18-19-0007517</t>
  </si>
  <si>
    <t>INV-18-19-0007518</t>
  </si>
  <si>
    <t>INV-18-19-0007519</t>
  </si>
  <si>
    <t>INV-18-19-0007520</t>
  </si>
  <si>
    <t>INV-18-19-0007521</t>
  </si>
  <si>
    <t>INV-18-19-0007522</t>
  </si>
  <si>
    <t>INV-18-19-0007523</t>
  </si>
  <si>
    <t>INV-18-19-0007556</t>
  </si>
  <si>
    <t>INV-18-19-0007559</t>
  </si>
  <si>
    <t>INV-19-20-0000001</t>
  </si>
  <si>
    <t>INV-19-20-0000002</t>
  </si>
  <si>
    <t>INV-19-20-0000004</t>
  </si>
  <si>
    <t>INV-19-20-0000005</t>
  </si>
  <si>
    <t>INV-19-20-0000014</t>
  </si>
  <si>
    <t>INV-19-20-0000015</t>
  </si>
  <si>
    <t>INV-19-20-0000016</t>
  </si>
  <si>
    <t>INV-19-20-0000017</t>
  </si>
  <si>
    <t>INV-19-20-0000018</t>
  </si>
  <si>
    <t>INV-19-20-0000061</t>
  </si>
  <si>
    <t>INV-19-20-0000062</t>
  </si>
  <si>
    <t>INV-19-20-0000063</t>
  </si>
  <si>
    <t>INV-19-20-0000064</t>
  </si>
  <si>
    <t>INV-19-20-0000065</t>
  </si>
  <si>
    <t>INV-19-20-0000066</t>
  </si>
  <si>
    <t>INV-19-20-0000067</t>
  </si>
  <si>
    <t>INV-19-20-0000068</t>
  </si>
  <si>
    <t>INV-19-20-0000070</t>
  </si>
  <si>
    <t>INV-19-20-0000071</t>
  </si>
  <si>
    <t>INV-19-20-0000074</t>
  </si>
  <si>
    <t>INV-19-20-0000075</t>
  </si>
  <si>
    <t>INV-19-20-0000076</t>
  </si>
  <si>
    <t>INV-19-20-0000077</t>
  </si>
  <si>
    <t>INV-19-20-0000078</t>
  </si>
  <si>
    <t>INV-19-20-0000079</t>
  </si>
  <si>
    <t>INV-19-20-0000080</t>
  </si>
  <si>
    <t>INV-19-20-0000081</t>
  </si>
  <si>
    <t>INV-19-20-0000082</t>
  </si>
  <si>
    <t>INV-19-20-0000089</t>
  </si>
  <si>
    <t>INV-19-20-0000090</t>
  </si>
  <si>
    <t>INV-19-20-0000131</t>
  </si>
  <si>
    <t>INV-19-20-0000132</t>
  </si>
  <si>
    <t>INV-19-20-0000133</t>
  </si>
  <si>
    <t>INV-19-20-0000134</t>
  </si>
  <si>
    <t>INV-19-20-0000135</t>
  </si>
  <si>
    <t>INV-19-20-0000136</t>
  </si>
  <si>
    <t>INV-19-20-0000137</t>
  </si>
  <si>
    <t>INV-19-20-0000138</t>
  </si>
  <si>
    <t>INV-19-20-0000139</t>
  </si>
  <si>
    <t>INV-19-20-0000140</t>
  </si>
  <si>
    <t>INV-19-20-0000141</t>
  </si>
  <si>
    <t>INV-19-20-0000165</t>
  </si>
  <si>
    <t>INV-19-20-0000166</t>
  </si>
  <si>
    <t>INV-19-20-0000167</t>
  </si>
  <si>
    <t>INV-19-20-0000184</t>
  </si>
  <si>
    <t>INV-19-20-0000188</t>
  </si>
  <si>
    <t>INV-19-20-0000189</t>
  </si>
  <si>
    <t>INV-19-20-0000190</t>
  </si>
  <si>
    <t>INV-19-20-0000205</t>
  </si>
  <si>
    <t>INV-19-20-0000207</t>
  </si>
  <si>
    <t>INV-19-20-0000212</t>
  </si>
  <si>
    <t>INV-19-20-0000213</t>
  </si>
  <si>
    <t>INV-19-20-0000214</t>
  </si>
  <si>
    <t>INV-19-20-0000215</t>
  </si>
  <si>
    <t>Customer 226</t>
  </si>
  <si>
    <t>INV-19-20-0000231</t>
  </si>
  <si>
    <t>INV-19-20-0000232</t>
  </si>
  <si>
    <t>Customer 225</t>
  </si>
  <si>
    <t>INV-19-20-0000233</t>
  </si>
  <si>
    <t>INV-19-20-0000234</t>
  </si>
  <si>
    <t>INV-19-20-0000235</t>
  </si>
  <si>
    <t>INV-19-20-0000236</t>
  </si>
  <si>
    <t>INV-19-20-0000237</t>
  </si>
  <si>
    <t>INV-19-20-0000238</t>
  </si>
  <si>
    <t>INV-19-20-0000239</t>
  </si>
  <si>
    <t>INV-19-20-0000240</t>
  </si>
  <si>
    <t>INV-19-20-0000241</t>
  </si>
  <si>
    <t>INV-19-20-0000242</t>
  </si>
  <si>
    <t>INV-19-20-0000243</t>
  </si>
  <si>
    <t>INV-19-20-0000244</t>
  </si>
  <si>
    <t>INV-19-20-0000245</t>
  </si>
  <si>
    <t>INV-19-20-0000250</t>
  </si>
  <si>
    <t>INV-19-20-0000251</t>
  </si>
  <si>
    <t>INV-19-20-0000252</t>
  </si>
  <si>
    <t>Customer 113</t>
  </si>
  <si>
    <t>INV-19-20-0000254</t>
  </si>
  <si>
    <t>INV-19-20-0000255</t>
  </si>
  <si>
    <t>INV-19-20-0000256</t>
  </si>
  <si>
    <t>INV-19-20-0000257</t>
  </si>
  <si>
    <t>INV-19-20-0000258</t>
  </si>
  <si>
    <t>INV-19-20-0000259</t>
  </si>
  <si>
    <t>INV-19-20-0000260</t>
  </si>
  <si>
    <t>INV-19-20-0000261</t>
  </si>
  <si>
    <t>INV-19-20-0000262</t>
  </si>
  <si>
    <t>INV-19-20-0000263</t>
  </si>
  <si>
    <t>INV-19-20-0000264</t>
  </si>
  <si>
    <t>INV-19-20-0000265</t>
  </si>
  <si>
    <t>INV-19-20-0000266</t>
  </si>
  <si>
    <t>INV-19-20-0000267</t>
  </si>
  <si>
    <t>INV-19-20-0000297</t>
  </si>
  <si>
    <t>Customer 138</t>
  </si>
  <si>
    <t>Argentina</t>
  </si>
  <si>
    <t>INV-19-20-0000298</t>
  </si>
  <si>
    <t>INV-19-20-0000299</t>
  </si>
  <si>
    <t>INV-19-20-0000300</t>
  </si>
  <si>
    <t>INV-19-20-0000301</t>
  </si>
  <si>
    <t>INV-19-20-0000304</t>
  </si>
  <si>
    <t>INV-19-20-0000305</t>
  </si>
  <si>
    <t>INV-19-20-0000306</t>
  </si>
  <si>
    <t>INV-19-20-0000307</t>
  </si>
  <si>
    <t>INV-19-20-0000308</t>
  </si>
  <si>
    <t>INV-19-20-0000317</t>
  </si>
  <si>
    <t>INV-19-20-0000327</t>
  </si>
  <si>
    <t>INV-19-20-0000328</t>
  </si>
  <si>
    <t>INV-19-20-0000332</t>
  </si>
  <si>
    <t>INV-19-20-0000333</t>
  </si>
  <si>
    <t>INV-19-20-0000340</t>
  </si>
  <si>
    <t>INV-19-20-0000341</t>
  </si>
  <si>
    <t>INV-19-20-0000342</t>
  </si>
  <si>
    <t>INV-19-20-0000344</t>
  </si>
  <si>
    <t>INV-19-20-0000345</t>
  </si>
  <si>
    <t>INV-19-20-0000346</t>
  </si>
  <si>
    <t>INV-19-20-0000347</t>
  </si>
  <si>
    <t>INV-19-20-0000348</t>
  </si>
  <si>
    <t>INV-19-20-0000349</t>
  </si>
  <si>
    <t>INV-19-20-0000350</t>
  </si>
  <si>
    <t>INV-19-20-0000351</t>
  </si>
  <si>
    <t>INV-19-20-0000352</t>
  </si>
  <si>
    <t>INV-19-20-0000353</t>
  </si>
  <si>
    <t>INV-19-20-0000354</t>
  </si>
  <si>
    <t>INV-19-20-0000355</t>
  </si>
  <si>
    <t>INV-19-20-0000356</t>
  </si>
  <si>
    <t>INV-19-20-0000357</t>
  </si>
  <si>
    <t>INV-19-20-0000358</t>
  </si>
  <si>
    <t>INV-19-20-0000359</t>
  </si>
  <si>
    <t>INV-19-20-0000360</t>
  </si>
  <si>
    <t>INV-19-20-0000361</t>
  </si>
  <si>
    <t>INV-19-20-0000377</t>
  </si>
  <si>
    <t>INV-19-20-0000383</t>
  </si>
  <si>
    <t>INV-19-20-0000384</t>
  </si>
  <si>
    <t>INV-19-20-0000385</t>
  </si>
  <si>
    <t>INV-19-20-0000387</t>
  </si>
  <si>
    <t>INV-19-20-0000388</t>
  </si>
  <si>
    <t>INV-19-20-0000389</t>
  </si>
  <si>
    <t>INV-19-20-0000390</t>
  </si>
  <si>
    <t>INV-19-20-0000391</t>
  </si>
  <si>
    <t>INV-19-20-0000392</t>
  </si>
  <si>
    <t>INV-19-20-0000393</t>
  </si>
  <si>
    <t>INV-19-20-0000395</t>
  </si>
  <si>
    <t>INV-19-20-0000396</t>
  </si>
  <si>
    <t>INV-19-20-0000398</t>
  </si>
  <si>
    <t>INV-19-20-0000399</t>
  </si>
  <si>
    <t>INV-19-20-0000400</t>
  </si>
  <si>
    <t>INV-19-20-0000412</t>
  </si>
  <si>
    <t>INV-19-20-0000413</t>
  </si>
  <si>
    <t>INV-19-20-0000423</t>
  </si>
  <si>
    <t>INV-19-20-0000425</t>
  </si>
  <si>
    <t>INV-19-20-0000427</t>
  </si>
  <si>
    <t>INV-19-20-0000428</t>
  </si>
  <si>
    <t>INV-19-20-0000448</t>
  </si>
  <si>
    <t>INV-19-20-0000449</t>
  </si>
  <si>
    <t>INV-19-20-0000453</t>
  </si>
  <si>
    <t>INV-19-20-0000458</t>
  </si>
  <si>
    <t>INV-19-20-0000459</t>
  </si>
  <si>
    <t>INV-19-20-0000460</t>
  </si>
  <si>
    <t>INV-19-20-0000461</t>
  </si>
  <si>
    <t>INV-19-20-0000462</t>
  </si>
  <si>
    <t>INV-19-20-0000463</t>
  </si>
  <si>
    <t>INV-19-20-0000464</t>
  </si>
  <si>
    <t>INV-19-20-0000465</t>
  </si>
  <si>
    <t>INV-19-20-0000466</t>
  </si>
  <si>
    <t>INV-19-20-0000467</t>
  </si>
  <si>
    <t>INV-19-20-0000487</t>
  </si>
  <si>
    <t>Customer 358</t>
  </si>
  <si>
    <t>INV-19-20-0000488</t>
  </si>
  <si>
    <t>INV-19-20-0000489</t>
  </si>
  <si>
    <t>INV-19-20-0000490</t>
  </si>
  <si>
    <t>INV-19-20-0000491</t>
  </si>
  <si>
    <t>INV-19-20-0000492</t>
  </si>
  <si>
    <t>INV-19-20-0000493</t>
  </si>
  <si>
    <t>INV-19-20-0000494</t>
  </si>
  <si>
    <t>INV-19-20-0000495</t>
  </si>
  <si>
    <t>INV-19-20-0000496</t>
  </si>
  <si>
    <t>INV-19-20-0000497</t>
  </si>
  <si>
    <t>INV-19-20-0000498</t>
  </si>
  <si>
    <t>INV-19-20-0000499</t>
  </si>
  <si>
    <t>INV-19-20-0000500</t>
  </si>
  <si>
    <t>INV-19-20-0000518</t>
  </si>
  <si>
    <t>INV-19-20-0000519</t>
  </si>
  <si>
    <t>INV-19-20-0000520</t>
  </si>
  <si>
    <t>Customer 359</t>
  </si>
  <si>
    <t>INV-19-20-0000531</t>
  </si>
  <si>
    <t>INV-19-20-0000532</t>
  </si>
  <si>
    <t>INV-19-20-0000533</t>
  </si>
  <si>
    <t>INV-19-20-0000534</t>
  </si>
  <si>
    <t>INV-19-20-0000535</t>
  </si>
  <si>
    <t>INV-19-20-0000536</t>
  </si>
  <si>
    <t>INV-19-20-0000537</t>
  </si>
  <si>
    <t>INV-19-20-0000538</t>
  </si>
  <si>
    <t>INV-19-20-0000539</t>
  </si>
  <si>
    <t>INV-19-20-0000550</t>
  </si>
  <si>
    <t>INV-19-20-0000551</t>
  </si>
  <si>
    <t>INV-19-20-0000552</t>
  </si>
  <si>
    <t>INV-19-20-0000553</t>
  </si>
  <si>
    <t>INV-19-20-0000554</t>
  </si>
  <si>
    <t>INV-19-20-0000559</t>
  </si>
  <si>
    <t>INV-19-20-0000602</t>
  </si>
  <si>
    <t>INV-19-20-0000603</t>
  </si>
  <si>
    <t>INV-19-20-0000604</t>
  </si>
  <si>
    <t>INV-19-20-0000605</t>
  </si>
  <si>
    <t>INV-19-20-0000606</t>
  </si>
  <si>
    <t>INV-19-20-0000607</t>
  </si>
  <si>
    <t>INV-19-20-0000608</t>
  </si>
  <si>
    <t>INV-19-20-0000609</t>
  </si>
  <si>
    <t>INV-19-20-0000610</t>
  </si>
  <si>
    <t>INV-19-20-0000611</t>
  </si>
  <si>
    <t>INV-19-20-0000612</t>
  </si>
  <si>
    <t>INV-19-20-0000613</t>
  </si>
  <si>
    <t>INV-19-20-0000614</t>
  </si>
  <si>
    <t>INV-19-20-0000615</t>
  </si>
  <si>
    <t>INV-19-20-0000618</t>
  </si>
  <si>
    <t>INV-19-20-0000619</t>
  </si>
  <si>
    <t>INV-19-20-0000621</t>
  </si>
  <si>
    <t>INV-19-20-0000622</t>
  </si>
  <si>
    <t>INV-19-20-0000624</t>
  </si>
  <si>
    <t>INV-19-20-0000625</t>
  </si>
  <si>
    <t>INV-19-20-0000626</t>
  </si>
  <si>
    <t>INV-19-20-0000627</t>
  </si>
  <si>
    <t>INV-19-20-0000654</t>
  </si>
  <si>
    <t>INV-19-20-0000655</t>
  </si>
  <si>
    <t>INV-19-20-0000656</t>
  </si>
  <si>
    <t>INV-19-20-0000657</t>
  </si>
  <si>
    <t>INV-19-20-0000658</t>
  </si>
  <si>
    <t>INV-19-20-0000659</t>
  </si>
  <si>
    <t>INV-19-20-0000663</t>
  </si>
  <si>
    <t>INV-19-20-0000664</t>
  </si>
  <si>
    <t>INV-19-20-0000665</t>
  </si>
  <si>
    <t>INV-19-20-0000666</t>
  </si>
  <si>
    <t>INV-19-20-0000678</t>
  </si>
  <si>
    <t>INV-19-20-0000681</t>
  </si>
  <si>
    <t>INV-19-20-0000682</t>
  </si>
  <si>
    <t>INV-19-20-0000685</t>
  </si>
  <si>
    <t>INV-19-20-0000687</t>
  </si>
  <si>
    <t>INV-19-20-0000688</t>
  </si>
  <si>
    <t>INV-19-20-0000700</t>
  </si>
  <si>
    <t>Customer 210</t>
  </si>
  <si>
    <t>INV-19-20-0000732</t>
  </si>
  <si>
    <t>INV-19-20-0000733</t>
  </si>
  <si>
    <t>INV-19-20-0000734</t>
  </si>
  <si>
    <t>INV-19-20-0000746</t>
  </si>
  <si>
    <t>INV-19-20-0000748</t>
  </si>
  <si>
    <t>INV-19-20-0000749</t>
  </si>
  <si>
    <t>INV-19-20-0000752</t>
  </si>
  <si>
    <t>INV-19-20-0000753</t>
  </si>
  <si>
    <t>INV-19-20-0000754</t>
  </si>
  <si>
    <t>INV-19-20-0000755</t>
  </si>
  <si>
    <t>INV-19-20-0000756</t>
  </si>
  <si>
    <t>INV-19-20-0000761</t>
  </si>
  <si>
    <t>INV-19-20-0000766</t>
  </si>
  <si>
    <t>INV-19-20-0000767</t>
  </si>
  <si>
    <t>INV-19-20-0000768</t>
  </si>
  <si>
    <t>INV-19-20-0000769</t>
  </si>
  <si>
    <t>INV-19-20-0000770</t>
  </si>
  <si>
    <t>INV-19-20-0000771</t>
  </si>
  <si>
    <t>INV-19-20-0000778</t>
  </si>
  <si>
    <t>Customer 171</t>
  </si>
  <si>
    <t>INV-19-20-0000780</t>
  </si>
  <si>
    <t>INV-19-20-0000781</t>
  </si>
  <si>
    <t>INV-19-20-0000782</t>
  </si>
  <si>
    <t>Customer 205</t>
  </si>
  <si>
    <t>INV-19-20-0000783</t>
  </si>
  <si>
    <t>INV-19-20-0000785</t>
  </si>
  <si>
    <t>INV-19-20-0000787</t>
  </si>
  <si>
    <t>INV-19-20-0000802</t>
  </si>
  <si>
    <t>INV-19-20-0000803</t>
  </si>
  <si>
    <t>INV-19-20-0000804</t>
  </si>
  <si>
    <t>INV-19-20-0000805</t>
  </si>
  <si>
    <t>INV-19-20-0000806</t>
  </si>
  <si>
    <t>INV-19-20-0000807</t>
  </si>
  <si>
    <t>INV-19-20-0000808</t>
  </si>
  <si>
    <t>INV-19-20-0000809</t>
  </si>
  <si>
    <t>INV-19-20-0000810</t>
  </si>
  <si>
    <t>INV-19-20-0000811</t>
  </si>
  <si>
    <t>INV-19-20-0000812</t>
  </si>
  <si>
    <t>INV-19-20-0000813</t>
  </si>
  <si>
    <t>INV-19-20-0000814</t>
  </si>
  <si>
    <t>Customer 361</t>
  </si>
  <si>
    <t>INV-19-20-0000815</t>
  </si>
  <si>
    <t>INV-19-20-0000816</t>
  </si>
  <si>
    <t>INV-19-20-0000817</t>
  </si>
  <si>
    <t>INV-19-20-0000818</t>
  </si>
  <si>
    <t>INV-19-20-0000832</t>
  </si>
  <si>
    <t>INV-19-20-0000833</t>
  </si>
  <si>
    <t>INV-19-20-0000834</t>
  </si>
  <si>
    <t>INV-19-20-0000835</t>
  </si>
  <si>
    <t>INV-19-20-0000842</t>
  </si>
  <si>
    <t>INV-19-20-0000843</t>
  </si>
  <si>
    <t>INV-19-20-0000870</t>
  </si>
  <si>
    <t>INV-19-20-0000871</t>
  </si>
  <si>
    <t>INV-19-20-0000875</t>
  </si>
  <si>
    <t>INV-19-20-0000876</t>
  </si>
  <si>
    <t>INV-19-20-0000881</t>
  </si>
  <si>
    <t>INV-19-20-0000882</t>
  </si>
  <si>
    <t>INV-19-20-0000899</t>
  </si>
  <si>
    <t>INV-19-20-0000904</t>
  </si>
  <si>
    <t>INV-19-20-0000905</t>
  </si>
  <si>
    <t>INV-19-20-0000906</t>
  </si>
  <si>
    <t>INV-19-20-0000907</t>
  </si>
  <si>
    <t>INV-19-20-0000908</t>
  </si>
  <si>
    <t>INV-19-20-0000921</t>
  </si>
  <si>
    <t>INV-19-20-0000923</t>
  </si>
  <si>
    <t>INV-19-20-0000924</t>
  </si>
  <si>
    <t>INV-19-20-0000925</t>
  </si>
  <si>
    <t>INV-19-20-0000926</t>
  </si>
  <si>
    <t>INV-19-20-0000927</t>
  </si>
  <si>
    <t>INV-19-20-0000947</t>
  </si>
  <si>
    <t>INV-19-20-0000948</t>
  </si>
  <si>
    <t>INV-19-20-0000949</t>
  </si>
  <si>
    <t>INV-19-20-0000950</t>
  </si>
  <si>
    <t>INV-19-20-0000951</t>
  </si>
  <si>
    <t>INV-19-20-0000952</t>
  </si>
  <si>
    <t>INV-19-20-0000969</t>
  </si>
  <si>
    <t>INV-19-20-0000970</t>
  </si>
  <si>
    <t>INV-19-20-0000971</t>
  </si>
  <si>
    <t>INV-19-20-0000972</t>
  </si>
  <si>
    <t>INV-19-20-0000973</t>
  </si>
  <si>
    <t>INV-19-20-0000974</t>
  </si>
  <si>
    <t>INV-19-20-0000975</t>
  </si>
  <si>
    <t>INV-19-20-0000976</t>
  </si>
  <si>
    <t>INV-19-20-0000977</t>
  </si>
  <si>
    <t>INV-19-20-0000978</t>
  </si>
  <si>
    <t>INV-19-20-0000979</t>
  </si>
  <si>
    <t>INV-19-20-0000980</t>
  </si>
  <si>
    <t>INV-19-20-0000984</t>
  </si>
  <si>
    <t>INV-19-20-0000985</t>
  </si>
  <si>
    <t>INV-19-20-0000986</t>
  </si>
  <si>
    <t>INV-19-20-0000987</t>
  </si>
  <si>
    <t>INV-19-20-0000988</t>
  </si>
  <si>
    <t>INV-19-20-0000989</t>
  </si>
  <si>
    <t>INV-19-20-0000990</t>
  </si>
  <si>
    <t>INV-19-20-0000991</t>
  </si>
  <si>
    <t>INV-19-20-0000992</t>
  </si>
  <si>
    <t>INV-19-20-0000993</t>
  </si>
  <si>
    <t>INV-19-20-0000994</t>
  </si>
  <si>
    <t>INV-19-20-0000995</t>
  </si>
  <si>
    <t>INV-19-20-0000996</t>
  </si>
  <si>
    <t>INV-19-20-0000997</t>
  </si>
  <si>
    <t>INV-19-20-0000998</t>
  </si>
  <si>
    <t>INV-19-20-0000999</t>
  </si>
  <si>
    <t>INV-19-20-0001000</t>
  </si>
  <si>
    <t>INV-19-20-0001001</t>
  </si>
  <si>
    <t>INV-19-20-0001002</t>
  </si>
  <si>
    <t>INV-19-20-0001026</t>
  </si>
  <si>
    <t>INV-19-20-0001028</t>
  </si>
  <si>
    <t>INV-19-20-0001029</t>
  </si>
  <si>
    <t>INV-19-20-0001030</t>
  </si>
  <si>
    <t>INV-19-20-0001032</t>
  </si>
  <si>
    <t>INV-19-20-0001034</t>
  </si>
  <si>
    <t>INV-19-20-0001036</t>
  </si>
  <si>
    <t>INV-19-20-0001037</t>
  </si>
  <si>
    <t>INV-19-20-0001038</t>
  </si>
  <si>
    <t>INV-19-20-0001042</t>
  </si>
  <si>
    <t>INV-19-20-0001047</t>
  </si>
  <si>
    <t>INV-19-20-0001048</t>
  </si>
  <si>
    <t>INV-19-20-0001049</t>
  </si>
  <si>
    <t>INV-19-20-0001050</t>
  </si>
  <si>
    <t>INV-19-20-0001051</t>
  </si>
  <si>
    <t>INV-19-20-0001052</t>
  </si>
  <si>
    <t>INV-19-20-0001054</t>
  </si>
  <si>
    <t>INV-19-20-0001055</t>
  </si>
  <si>
    <t>INV-19-20-0001056</t>
  </si>
  <si>
    <t>INV-19-20-0001068</t>
  </si>
  <si>
    <t>Customer 121</t>
  </si>
  <si>
    <t>INV-19-20-0001073</t>
  </si>
  <si>
    <t>INV-19-20-0001080</t>
  </si>
  <si>
    <t>INV-19-20-0001081</t>
  </si>
  <si>
    <t>Customer 257</t>
  </si>
  <si>
    <t>INV-19-20-0001084</t>
  </si>
  <si>
    <t>INV-19-20-0001085</t>
  </si>
  <si>
    <t>INV-19-20-0001086</t>
  </si>
  <si>
    <t>INV-19-20-0001087</t>
  </si>
  <si>
    <t>INV-19-20-0001088</t>
  </si>
  <si>
    <t>INV-19-20-0001089</t>
  </si>
  <si>
    <t>INV-19-20-0001090</t>
  </si>
  <si>
    <t>INV-19-20-0001108</t>
  </si>
  <si>
    <t>INV-19-20-0001118</t>
  </si>
  <si>
    <t>INV-19-20-0001119</t>
  </si>
  <si>
    <t>INV-19-20-0001121</t>
  </si>
  <si>
    <t>INV-19-20-0001122</t>
  </si>
  <si>
    <t>INV-19-20-0001123</t>
  </si>
  <si>
    <t>INV-19-20-0001124</t>
  </si>
  <si>
    <t>INV-19-20-0001125</t>
  </si>
  <si>
    <t>INV-19-20-0001126</t>
  </si>
  <si>
    <t>INV-19-20-0001127</t>
  </si>
  <si>
    <t>INV-19-20-0001143</t>
  </si>
  <si>
    <t>INV-19-20-0001144</t>
  </si>
  <si>
    <t>Customer 186</t>
  </si>
  <si>
    <t>INV-19-20-0001146</t>
  </si>
  <si>
    <t>INV-19-20-0001147</t>
  </si>
  <si>
    <t>INV-19-20-0001148</t>
  </si>
  <si>
    <t>INV-19-20-0001149</t>
  </si>
  <si>
    <t>INV-19-20-0001150</t>
  </si>
  <si>
    <t>INV-19-20-0001161</t>
  </si>
  <si>
    <t>INV-19-20-0001162</t>
  </si>
  <si>
    <t>INV-19-20-0001163</t>
  </si>
  <si>
    <t>INV-19-20-0001188</t>
  </si>
  <si>
    <t>INV-19-20-0001189</t>
  </si>
  <si>
    <t>INV-19-20-0001190</t>
  </si>
  <si>
    <t>INV-19-20-0001191</t>
  </si>
  <si>
    <t>INV-19-20-0001192</t>
  </si>
  <si>
    <t>INV-19-20-0001193</t>
  </si>
  <si>
    <t>INV-19-20-0001194</t>
  </si>
  <si>
    <t>INV-19-20-0001195</t>
  </si>
  <si>
    <t>INV-19-20-0001196</t>
  </si>
  <si>
    <t>INV-19-20-0001197</t>
  </si>
  <si>
    <t>INV-19-20-0001198</t>
  </si>
  <si>
    <t>INV-19-20-0001199</t>
  </si>
  <si>
    <t>INV-19-20-0001200</t>
  </si>
  <si>
    <t>INV-19-20-0001201</t>
  </si>
  <si>
    <t>INV-19-20-0001209</t>
  </si>
  <si>
    <t>INV-19-20-0001210</t>
  </si>
  <si>
    <t>INV-19-20-0001211</t>
  </si>
  <si>
    <t>INV-19-20-0001212</t>
  </si>
  <si>
    <t>INV-19-20-0001213</t>
  </si>
  <si>
    <t>INV-19-20-0001214</t>
  </si>
  <si>
    <t>INV-19-20-0001240</t>
  </si>
  <si>
    <t>INV-19-20-0001244</t>
  </si>
  <si>
    <t>INV-19-20-0001248</t>
  </si>
  <si>
    <t>INV-19-20-0001249</t>
  </si>
  <si>
    <t>INV-19-20-0001250</t>
  </si>
  <si>
    <t>INV-19-20-0001251</t>
  </si>
  <si>
    <t>INV-19-20-0001252</t>
  </si>
  <si>
    <t>INV-19-20-0001253</t>
  </si>
  <si>
    <t>INV-19-20-0001254</t>
  </si>
  <si>
    <t>INV-19-20-0001255</t>
  </si>
  <si>
    <t>INV-19-20-0001256</t>
  </si>
  <si>
    <t>INV-19-20-0001257</t>
  </si>
  <si>
    <t>INV-19-20-0001258</t>
  </si>
  <si>
    <t>INV-19-20-0001260</t>
  </si>
  <si>
    <t>INV-19-20-0001261</t>
  </si>
  <si>
    <t>INV-19-20-0001262</t>
  </si>
  <si>
    <t>INV-19-20-0001263</t>
  </si>
  <si>
    <t>INV-19-20-0001264</t>
  </si>
  <si>
    <t>INV-19-20-0001265</t>
  </si>
  <si>
    <t>INV-19-20-0001266</t>
  </si>
  <si>
    <t>INV-19-20-0001267</t>
  </si>
  <si>
    <t>INV-19-20-0001269</t>
  </si>
  <si>
    <t>INV-19-20-0001271</t>
  </si>
  <si>
    <t>INV-19-20-0001272</t>
  </si>
  <si>
    <t>INV-19-20-0001273</t>
  </si>
  <si>
    <t>INV-19-20-0001274</t>
  </si>
  <si>
    <t>INV-19-20-0001275</t>
  </si>
  <si>
    <t>INV-19-20-0001276</t>
  </si>
  <si>
    <t>INV-19-20-0001279</t>
  </si>
  <si>
    <t>INV-19-20-0001280</t>
  </si>
  <si>
    <t>INV-19-20-0001281</t>
  </si>
  <si>
    <t>INV-19-20-0001303</t>
  </si>
  <si>
    <t>INV-19-20-0001304</t>
  </si>
  <si>
    <t>INV-19-20-0001307</t>
  </si>
  <si>
    <t>INV-19-20-0001308</t>
  </si>
  <si>
    <t>INV-19-20-0001309</t>
  </si>
  <si>
    <t>INV-19-20-0001313</t>
  </si>
  <si>
    <t>INV-19-20-0001318</t>
  </si>
  <si>
    <t>INV-19-20-0001319</t>
  </si>
  <si>
    <t>INV-19-20-0001320</t>
  </si>
  <si>
    <t>INV-19-20-0001321</t>
  </si>
  <si>
    <t>INV-19-20-0001322</t>
  </si>
  <si>
    <t>INV-19-20-0001323</t>
  </si>
  <si>
    <t>INV-19-20-0001336</t>
  </si>
  <si>
    <t>INV-19-20-0001342</t>
  </si>
  <si>
    <t>INV-19-20-0001344</t>
  </si>
  <si>
    <t>INV-19-20-0001345</t>
  </si>
  <si>
    <t>INV-19-20-0001346</t>
  </si>
  <si>
    <t>INV-19-20-0001347</t>
  </si>
  <si>
    <t>INV-19-20-0001348</t>
  </si>
  <si>
    <t>INV-19-20-0001349</t>
  </si>
  <si>
    <t>INV-19-20-0001350</t>
  </si>
  <si>
    <t>INV-19-20-0001351</t>
  </si>
  <si>
    <t>INV-19-20-0001352</t>
  </si>
  <si>
    <t>INV-19-20-0001353</t>
  </si>
  <si>
    <t>INV-19-20-0001359</t>
  </si>
  <si>
    <t>INV-19-20-0001360</t>
  </si>
  <si>
    <t>INV-19-20-0001361</t>
  </si>
  <si>
    <t>INV-19-20-0001362</t>
  </si>
  <si>
    <t>INV-19-20-0001363</t>
  </si>
  <si>
    <t>INV-19-20-0001364</t>
  </si>
  <si>
    <t>INV-19-20-0001365</t>
  </si>
  <si>
    <t>INV-19-20-0001366</t>
  </si>
  <si>
    <t>INV-19-20-0001371</t>
  </si>
  <si>
    <t>INV-19-20-0001373</t>
  </si>
  <si>
    <t>INV-19-20-0001374</t>
  </si>
  <si>
    <t>INV-19-20-0001375</t>
  </si>
  <si>
    <t>INV-19-20-0001381</t>
  </si>
  <si>
    <t>INV-19-20-0001389</t>
  </si>
  <si>
    <t>INV-19-20-0001393</t>
  </si>
  <si>
    <t>INV-19-20-0001395</t>
  </si>
  <si>
    <t>INV-19-20-0001475</t>
  </si>
  <si>
    <t>INV-19-20-0001476</t>
  </si>
  <si>
    <t>INV-19-20-0001477</t>
  </si>
  <si>
    <t>INV-19-20-0001478</t>
  </si>
  <si>
    <t>INV-19-20-0001479</t>
  </si>
  <si>
    <t>INV-19-20-0001480</t>
  </si>
  <si>
    <t>INV-19-20-0001481</t>
  </si>
  <si>
    <t>INV-19-20-0001482</t>
  </si>
  <si>
    <t>INV-19-20-0001483</t>
  </si>
  <si>
    <t>INV-19-20-0001484</t>
  </si>
  <si>
    <t>INV-19-20-0001485</t>
  </si>
  <si>
    <t>INV-19-20-0001486</t>
  </si>
  <si>
    <t>INV-19-20-0001487</t>
  </si>
  <si>
    <t>INV-19-20-0001488</t>
  </si>
  <si>
    <t>INV-19-20-0001489</t>
  </si>
  <si>
    <t>INV-19-20-0001490</t>
  </si>
  <si>
    <t>INV-19-20-0001506</t>
  </si>
  <si>
    <t>INV-19-20-0001507</t>
  </si>
  <si>
    <t>INV-19-20-0001519</t>
  </si>
  <si>
    <t>INV-19-20-0001521</t>
  </si>
  <si>
    <t>INV-19-20-0001522</t>
  </si>
  <si>
    <t>INV-19-20-0001524</t>
  </si>
  <si>
    <t>INV-19-20-0001526</t>
  </si>
  <si>
    <t>INV-19-20-0001527</t>
  </si>
  <si>
    <t>INV-19-20-0001528</t>
  </si>
  <si>
    <t>INV-19-20-0001529</t>
  </si>
  <si>
    <t>INV-19-20-0001530</t>
  </si>
  <si>
    <t>INV-19-20-0001540</t>
  </si>
  <si>
    <t>INV-19-20-0001542</t>
  </si>
  <si>
    <t>INV-19-20-0001543</t>
  </si>
  <si>
    <t>INV-19-20-0001546</t>
  </si>
  <si>
    <t>INV-19-20-0001547</t>
  </si>
  <si>
    <t>INV-19-20-0001548</t>
  </si>
  <si>
    <t>INV-19-20-0001562</t>
  </si>
  <si>
    <t>INV-19-20-0001564</t>
  </si>
  <si>
    <t>INV-19-20-0001566</t>
  </si>
  <si>
    <t>INV-19-20-0001567</t>
  </si>
  <si>
    <t>INV-19-20-0001568</t>
  </si>
  <si>
    <t>INV-19-20-0001569</t>
  </si>
  <si>
    <t>INV-19-20-0001570</t>
  </si>
  <si>
    <t>INV-19-20-0001571</t>
  </si>
  <si>
    <t>Customer 315</t>
  </si>
  <si>
    <t>INV-19-20-0001572</t>
  </si>
  <si>
    <t>INV-19-20-0001573</t>
  </si>
  <si>
    <t>INV-19-20-0001576</t>
  </si>
  <si>
    <t>INV-19-20-0001579</t>
  </si>
  <si>
    <t>INV-19-20-0001580</t>
  </si>
  <si>
    <t>INV-19-20-0001581</t>
  </si>
  <si>
    <t>INV-19-20-0001582</t>
  </si>
  <si>
    <t>Customer 310</t>
  </si>
  <si>
    <t>INV-19-20-0001584</t>
  </si>
  <si>
    <t>INV-19-20-0001585</t>
  </si>
  <si>
    <t>INV-19-20-0001586</t>
  </si>
  <si>
    <t>INV-19-20-0001587</t>
  </si>
  <si>
    <t>INV-19-20-0001588</t>
  </si>
  <si>
    <t>INV-19-20-0001608</t>
  </si>
  <si>
    <t>INV-19-20-0001609</t>
  </si>
  <si>
    <t>INV-19-20-0001616</t>
  </si>
  <si>
    <t>INV-19-20-0001619</t>
  </si>
  <si>
    <t>INV-19-20-0001620</t>
  </si>
  <si>
    <t>INV-19-20-0001621</t>
  </si>
  <si>
    <t>INV-19-20-0001638</t>
  </si>
  <si>
    <t>INV-19-20-0001640</t>
  </si>
  <si>
    <t>INV-19-20-0001641</t>
  </si>
  <si>
    <t>INV-19-20-0001642</t>
  </si>
  <si>
    <t>INV-19-20-0001643</t>
  </si>
  <si>
    <t>INV-19-20-0001644</t>
  </si>
  <si>
    <t>INV-19-20-0001645</t>
  </si>
  <si>
    <t>INV-19-20-0001646</t>
  </si>
  <si>
    <t>INV-19-20-0001647</t>
  </si>
  <si>
    <t>INV-19-20-0001648</t>
  </si>
  <si>
    <t>INV-19-20-0001649</t>
  </si>
  <si>
    <t>INV-19-20-0001651</t>
  </si>
  <si>
    <t>INV-19-20-0001652</t>
  </si>
  <si>
    <t>INV-19-20-0001671</t>
  </si>
  <si>
    <t>INV-19-20-0001675</t>
  </si>
  <si>
    <t>INV-19-20-0001676</t>
  </si>
  <si>
    <t>INV-19-20-0001678</t>
  </si>
  <si>
    <t>INV-19-20-0001679</t>
  </si>
  <si>
    <t>INV-19-20-0001692</t>
  </si>
  <si>
    <t>INV-19-20-0001693</t>
  </si>
  <si>
    <t>INV-19-20-0001694</t>
  </si>
  <si>
    <t>INV-19-20-0001696</t>
  </si>
  <si>
    <t>INV-19-20-0001697</t>
  </si>
  <si>
    <t>INV-19-20-0001698</t>
  </si>
  <si>
    <t>INV-19-20-0001704</t>
  </si>
  <si>
    <t>INV-19-20-0001705</t>
  </si>
  <si>
    <t>INV-19-20-0001706</t>
  </si>
  <si>
    <t>INV-19-20-0001707</t>
  </si>
  <si>
    <t>INV-19-20-0001708</t>
  </si>
  <si>
    <t>INV-19-20-0001709</t>
  </si>
  <si>
    <t>INV-19-20-0001710</t>
  </si>
  <si>
    <t>INV-19-20-0001711</t>
  </si>
  <si>
    <t>INV-19-20-0001712</t>
  </si>
  <si>
    <t>INV-19-20-0001713</t>
  </si>
  <si>
    <t>INV-19-20-0001714</t>
  </si>
  <si>
    <t>INV-19-20-0001719</t>
  </si>
  <si>
    <t>INV-19-20-0001721</t>
  </si>
  <si>
    <t>INV-19-20-0001722</t>
  </si>
  <si>
    <t>INV-19-20-0001751</t>
  </si>
  <si>
    <t>INV-19-20-0001752</t>
  </si>
  <si>
    <t>INV-19-20-0001754</t>
  </si>
  <si>
    <t>INV-19-20-0001755</t>
  </si>
  <si>
    <t>INV-19-20-0001756</t>
  </si>
  <si>
    <t>INV-19-20-0001757</t>
  </si>
  <si>
    <t>INV-19-20-0001760</t>
  </si>
  <si>
    <t>INV-19-20-0001763</t>
  </si>
  <si>
    <t>Customer 370</t>
  </si>
  <si>
    <t>INV-19-20-0001764</t>
  </si>
  <si>
    <t>INV-19-20-0001789</t>
  </si>
  <si>
    <t>INV-19-20-0001791</t>
  </si>
  <si>
    <t>INV-19-20-0001794</t>
  </si>
  <si>
    <t>INV-19-20-0001795</t>
  </si>
  <si>
    <t>INV-19-20-0001796</t>
  </si>
  <si>
    <t>INV-19-20-0001797</t>
  </si>
  <si>
    <t>INV-19-20-0001798</t>
  </si>
  <si>
    <t>INV-19-20-0001799</t>
  </si>
  <si>
    <t>INV-19-20-0001800</t>
  </si>
  <si>
    <t>INV-19-20-0001801</t>
  </si>
  <si>
    <t>INV-19-20-0001802</t>
  </si>
  <si>
    <t>INV-19-20-0001804</t>
  </si>
  <si>
    <t>INV-19-20-0001805</t>
  </si>
  <si>
    <t>INV-19-20-0001806</t>
  </si>
  <si>
    <t>INV-19-20-0001807</t>
  </si>
  <si>
    <t>INV-19-20-0001808</t>
  </si>
  <si>
    <t>INV-19-20-0001835</t>
  </si>
  <si>
    <t>INV-19-20-0001838</t>
  </si>
  <si>
    <t>INV-19-20-0001839</t>
  </si>
  <si>
    <t>INV-19-20-0001840</t>
  </si>
  <si>
    <t>INV-19-20-0001841</t>
  </si>
  <si>
    <t>INV-19-20-0001842</t>
  </si>
  <si>
    <t>INV-19-20-0001843</t>
  </si>
  <si>
    <t>INV-19-20-0001845</t>
  </si>
  <si>
    <t>INV-19-20-0001846</t>
  </si>
  <si>
    <t>INV-19-20-0001847</t>
  </si>
  <si>
    <t>INV-19-20-0001848</t>
  </si>
  <si>
    <t>INV-19-20-0001849</t>
  </si>
  <si>
    <t>INV-19-20-0001850</t>
  </si>
  <si>
    <t>INV-19-20-0001851</t>
  </si>
  <si>
    <t>INV-19-20-0001852</t>
  </si>
  <si>
    <t>INV-19-20-0001872</t>
  </si>
  <si>
    <t>INV-19-20-0001873</t>
  </si>
  <si>
    <t>INV-19-20-0001877</t>
  </si>
  <si>
    <t>INV-19-20-0001878</t>
  </si>
  <si>
    <t>INV-19-20-0001880</t>
  </si>
  <si>
    <t>INV-19-20-0001882</t>
  </si>
  <si>
    <t>INV-19-20-0001883</t>
  </si>
  <si>
    <t>INV-19-20-0001884</t>
  </si>
  <si>
    <t>INV-19-20-0001885</t>
  </si>
  <si>
    <t>INV-19-20-0001886</t>
  </si>
  <si>
    <t>INV-19-20-0001887</t>
  </si>
  <si>
    <t>INV-19-20-0001889</t>
  </si>
  <si>
    <t>INV-19-20-0001890</t>
  </si>
  <si>
    <t>INV-19-20-0001891</t>
  </si>
  <si>
    <t>Customer 372</t>
  </si>
  <si>
    <t>INV-19-20-0001892</t>
  </si>
  <si>
    <t>INV-19-20-0001893</t>
  </si>
  <si>
    <t>INV-19-20-0001894</t>
  </si>
  <si>
    <t>INV-19-20-0001895</t>
  </si>
  <si>
    <t>INV-19-20-0001896</t>
  </si>
  <si>
    <t>INV-19-20-0001897</t>
  </si>
  <si>
    <t>INV-19-20-0001908</t>
  </si>
  <si>
    <t>INV-19-20-0001909</t>
  </si>
  <si>
    <t>Customer 88</t>
  </si>
  <si>
    <t>INV-19-20-0001910</t>
  </si>
  <si>
    <t>INV-19-20-0001911</t>
  </si>
  <si>
    <t>INV-19-20-0001912</t>
  </si>
  <si>
    <t>INV-19-20-0001913</t>
  </si>
  <si>
    <t>INV-19-20-0001914</t>
  </si>
  <si>
    <t>INV-19-20-0001915</t>
  </si>
  <si>
    <t>INV-19-20-0001916</t>
  </si>
  <si>
    <t>INV-19-20-0001917</t>
  </si>
  <si>
    <t>INV-19-20-0001920</t>
  </si>
  <si>
    <t>INV-19-20-0001921</t>
  </si>
  <si>
    <t>Customer 373</t>
  </si>
  <si>
    <t>INV-19-20-0001922</t>
  </si>
  <si>
    <t>INV-19-20-0001923</t>
  </si>
  <si>
    <t>INV-19-20-0001924</t>
  </si>
  <si>
    <t>INV-19-20-0001927</t>
  </si>
  <si>
    <t>INV-19-20-0001928</t>
  </si>
  <si>
    <t>INV-19-20-0001929</t>
  </si>
  <si>
    <t>INV-19-20-0001930</t>
  </si>
  <si>
    <t>INV-19-20-0001931</t>
  </si>
  <si>
    <t>INV-19-20-0001940</t>
  </si>
  <si>
    <t>INV-19-20-0001941</t>
  </si>
  <si>
    <t>INV-19-20-0001942</t>
  </si>
  <si>
    <t>INV-19-20-0001944</t>
  </si>
  <si>
    <t>INV-19-20-0001946</t>
  </si>
  <si>
    <t>INV-19-20-0001947</t>
  </si>
  <si>
    <t>INV-19-20-0001948</t>
  </si>
  <si>
    <t>Customer 72</t>
  </si>
  <si>
    <t>INV-19-20-0001949</t>
  </si>
  <si>
    <t>INV-19-20-0001965</t>
  </si>
  <si>
    <t>INV-19-20-0001966</t>
  </si>
  <si>
    <t>INV-19-20-0001973</t>
  </si>
  <si>
    <t>INV-19-20-0001975</t>
  </si>
  <si>
    <t>INV-19-20-0001980</t>
  </si>
  <si>
    <t>INV-19-20-0001981</t>
  </si>
  <si>
    <t>INV-19-20-0001983</t>
  </si>
  <si>
    <t>INV-19-20-0001986</t>
  </si>
  <si>
    <t>INV-19-20-0001995</t>
  </si>
  <si>
    <t>INV-19-20-0001999</t>
  </si>
  <si>
    <t>INV-19-20-0002000</t>
  </si>
  <si>
    <t>INV-19-20-0002001</t>
  </si>
  <si>
    <t>INV-19-20-0002002</t>
  </si>
  <si>
    <t>INV-19-20-0002003</t>
  </si>
  <si>
    <t>INV-19-20-0002015</t>
  </si>
  <si>
    <t>INV-19-20-0002016</t>
  </si>
  <si>
    <t>INV-19-20-0002017</t>
  </si>
  <si>
    <t>INV-19-20-0002018</t>
  </si>
  <si>
    <t>INV-19-20-0002034</t>
  </si>
  <si>
    <t>INV-19-20-0002039</t>
  </si>
  <si>
    <t>INV-19-20-0002040</t>
  </si>
  <si>
    <t>INV-19-20-0002041</t>
  </si>
  <si>
    <t>INV-19-20-0002042</t>
  </si>
  <si>
    <t>INV-19-20-0002043</t>
  </si>
  <si>
    <t>INV-19-20-0002044</t>
  </si>
  <si>
    <t>INV-19-20-0002046</t>
  </si>
  <si>
    <t>INV-19-20-0002047</t>
  </si>
  <si>
    <t>INV-19-20-0002048</t>
  </si>
  <si>
    <t>INV-19-20-0002049</t>
  </si>
  <si>
    <t>INV-19-20-0002050</t>
  </si>
  <si>
    <t>INV-19-20-0002051</t>
  </si>
  <si>
    <t>INV-19-20-0002052</t>
  </si>
  <si>
    <t>INV-19-20-0002053</t>
  </si>
  <si>
    <t>INV-19-20-0002054</t>
  </si>
  <si>
    <t>INV-19-20-0002056</t>
  </si>
  <si>
    <t>INV-19-20-0002063</t>
  </si>
  <si>
    <t>INV-19-20-0002064</t>
  </si>
  <si>
    <t>INV-19-20-0002081</t>
  </si>
  <si>
    <t>INV-19-20-0002082</t>
  </si>
  <si>
    <t>INV-19-20-0002083</t>
  </si>
  <si>
    <t>INV-19-20-0002103</t>
  </si>
  <si>
    <t>INV-19-20-0002104</t>
  </si>
  <si>
    <t>Customer 375</t>
  </si>
  <si>
    <t>INV-19-20-0002107</t>
  </si>
  <si>
    <t>INV-19-20-0002108</t>
  </si>
  <si>
    <t>INV-19-20-0002109</t>
  </si>
  <si>
    <t>INV-19-20-0002110</t>
  </si>
  <si>
    <t>INV-19-20-0002111</t>
  </si>
  <si>
    <t>INV-19-20-0002112</t>
  </si>
  <si>
    <t>INV-19-20-0002113</t>
  </si>
  <si>
    <t>INV-19-20-0002125</t>
  </si>
  <si>
    <t>INV-19-20-0002126</t>
  </si>
  <si>
    <t>INV-19-20-0002127</t>
  </si>
  <si>
    <t>INV-19-20-0002128</t>
  </si>
  <si>
    <t>INV-19-20-0002129</t>
  </si>
  <si>
    <t>INV-19-20-0002130</t>
  </si>
  <si>
    <t>INV-19-20-0002131</t>
  </si>
  <si>
    <t>INV-19-20-0002132</t>
  </si>
  <si>
    <t>INV-19-20-0002133</t>
  </si>
  <si>
    <t>INV-19-20-0002134</t>
  </si>
  <si>
    <t>INV-19-20-0002135</t>
  </si>
  <si>
    <t>INV-19-20-0002142</t>
  </si>
  <si>
    <t>INV-19-20-0002143</t>
  </si>
  <si>
    <t>INV-19-20-0002144</t>
  </si>
  <si>
    <t>INV-19-20-0002157</t>
  </si>
  <si>
    <t>INV-19-20-0002160</t>
  </si>
  <si>
    <t>INV-19-20-0002163</t>
  </si>
  <si>
    <t>INV-19-20-0002167</t>
  </si>
  <si>
    <t>INV-19-20-0002168</t>
  </si>
  <si>
    <t>INV-19-20-0002177</t>
  </si>
  <si>
    <t>INV-19-20-0002178</t>
  </si>
  <si>
    <t>INV-19-20-0002179</t>
  </si>
  <si>
    <t>INV-19-20-0002180</t>
  </si>
  <si>
    <t>INV-19-20-0002183</t>
  </si>
  <si>
    <t>INV-19-20-0002191</t>
  </si>
  <si>
    <t>INV-19-20-0002192</t>
  </si>
  <si>
    <t>INV-19-20-0002193</t>
  </si>
  <si>
    <t>INV-19-20-0002194</t>
  </si>
  <si>
    <t>INV-19-20-0002197</t>
  </si>
  <si>
    <t>INV-19-20-0002198</t>
  </si>
  <si>
    <t>INV-19-20-0002199</t>
  </si>
  <si>
    <t>INV-19-20-0002200</t>
  </si>
  <si>
    <t>INV-19-20-0002201</t>
  </si>
  <si>
    <t>INV-19-20-0002239</t>
  </si>
  <si>
    <t>INV-19-20-0002240</t>
  </si>
  <si>
    <t>INV-19-20-0002241</t>
  </si>
  <si>
    <t>INV-19-20-0002244</t>
  </si>
  <si>
    <t>INV-19-20-0002245</t>
  </si>
  <si>
    <t>INV-19-20-0002246</t>
  </si>
  <si>
    <t>INV-19-20-0002247</t>
  </si>
  <si>
    <t>INV-19-20-0002248</t>
  </si>
  <si>
    <t>INV-19-20-0002249</t>
  </si>
  <si>
    <t>INV-19-20-0002250</t>
  </si>
  <si>
    <t>INV-19-20-0002251</t>
  </si>
  <si>
    <t>INV-19-20-0002252</t>
  </si>
  <si>
    <t>INV-19-20-0002253</t>
  </si>
  <si>
    <t>INV-19-20-0002254</t>
  </si>
  <si>
    <t>INV-19-20-0002255</t>
  </si>
  <si>
    <t>INV-19-20-0002269</t>
  </si>
  <si>
    <t>Customer 330</t>
  </si>
  <si>
    <t>INV-19-20-0002272</t>
  </si>
  <si>
    <t>INV-19-20-0002275</t>
  </si>
  <si>
    <t>INV-19-20-0002276</t>
  </si>
  <si>
    <t>INV-19-20-0002277</t>
  </si>
  <si>
    <t>INV-19-20-0002278</t>
  </si>
  <si>
    <t>INV-19-20-0002279</t>
  </si>
  <si>
    <t>INV-19-20-0002280</t>
  </si>
  <si>
    <t>INV-19-20-0002281</t>
  </si>
  <si>
    <t>INV-19-20-0002283</t>
  </si>
  <si>
    <t>INV-19-20-0002287</t>
  </si>
  <si>
    <t>INV-19-20-0002288</t>
  </si>
  <si>
    <t>INV-19-20-0002289</t>
  </si>
  <si>
    <t>INV-19-20-0002290</t>
  </si>
  <si>
    <t>INV-19-20-0002291</t>
  </si>
  <si>
    <t>INV-19-20-0002304</t>
  </si>
  <si>
    <t>INV-19-20-0002305</t>
  </si>
  <si>
    <t>INV-19-20-0002306</t>
  </si>
  <si>
    <t>INV-19-20-0002307</t>
  </si>
  <si>
    <t>INV-19-20-0002308</t>
  </si>
  <si>
    <t>INV-19-20-0002309</t>
  </si>
  <si>
    <t>INV-19-20-0002314</t>
  </si>
  <si>
    <t>INV-19-20-0002315</t>
  </si>
  <si>
    <t>INV-19-20-0002318</t>
  </si>
  <si>
    <t>INV-19-20-0002319</t>
  </si>
  <si>
    <t>INV-19-20-0002325</t>
  </si>
  <si>
    <t>INV-19-20-0002326</t>
  </si>
  <si>
    <t>INV-19-20-0002327</t>
  </si>
  <si>
    <t>INV-19-20-0002333</t>
  </si>
  <si>
    <t>INV-19-20-0002334</t>
  </si>
  <si>
    <t>Customer 302</t>
  </si>
  <si>
    <t>INV-19-20-0002335</t>
  </si>
  <si>
    <t>INV-19-20-0002336</t>
  </si>
  <si>
    <t>INV-19-20-0002337</t>
  </si>
  <si>
    <t>INV-19-20-0002338</t>
  </si>
  <si>
    <t>INV-19-20-0002339</t>
  </si>
  <si>
    <t>INV-19-20-0002340</t>
  </si>
  <si>
    <t>INV-19-20-0002341</t>
  </si>
  <si>
    <t>INV-19-20-0002342</t>
  </si>
  <si>
    <t>INV-19-20-0002343</t>
  </si>
  <si>
    <t>INV-19-20-0002344</t>
  </si>
  <si>
    <t>INV-19-20-0002345</t>
  </si>
  <si>
    <t>INV-19-20-0002346</t>
  </si>
  <si>
    <t>INV-19-20-0002347</t>
  </si>
  <si>
    <t>INV-19-20-0002348</t>
  </si>
  <si>
    <t>INV-19-20-0002349</t>
  </si>
  <si>
    <t>INV-19-20-0002350</t>
  </si>
  <si>
    <t>INV-19-20-0002351</t>
  </si>
  <si>
    <t>INV-19-20-0002352</t>
  </si>
  <si>
    <t>INV-19-20-0002353</t>
  </si>
  <si>
    <t>INV-19-20-0002360</t>
  </si>
  <si>
    <t>INV-19-20-0002361</t>
  </si>
  <si>
    <t>INV-19-20-0002364</t>
  </si>
  <si>
    <t>INV-19-20-0002365</t>
  </si>
  <si>
    <t>INV-19-20-0002366</t>
  </si>
  <si>
    <t>INV-19-20-0002367</t>
  </si>
  <si>
    <t>INV-19-20-0002368</t>
  </si>
  <si>
    <t>INV-19-20-0002369</t>
  </si>
  <si>
    <t>INV-19-20-0002370</t>
  </si>
  <si>
    <t>INV-19-20-0002371</t>
  </si>
  <si>
    <t>INV-19-20-0002374</t>
  </si>
  <si>
    <t>INV-19-20-0002376</t>
  </si>
  <si>
    <t>INV-19-20-0002377</t>
  </si>
  <si>
    <t>INV-19-20-0002378</t>
  </si>
  <si>
    <t>INV-19-20-0002391</t>
  </si>
  <si>
    <t>INV-19-20-0002392</t>
  </si>
  <si>
    <t>Customer 45</t>
  </si>
  <si>
    <t>Thailand</t>
  </si>
  <si>
    <t>INV-19-20-0002393</t>
  </si>
  <si>
    <t>INV-19-20-0002418</t>
  </si>
  <si>
    <t>INV-19-20-0002426</t>
  </si>
  <si>
    <t>INV-19-20-0002427</t>
  </si>
  <si>
    <t>INV-19-20-0002428</t>
  </si>
  <si>
    <t>INV-19-20-0002429</t>
  </si>
  <si>
    <t>INV-19-20-0002430</t>
  </si>
  <si>
    <t>INV-19-20-0002431</t>
  </si>
  <si>
    <t>INV-19-20-0002432</t>
  </si>
  <si>
    <t>INV-19-20-0002433</t>
  </si>
  <si>
    <t>INV-19-20-0002458</t>
  </si>
  <si>
    <t>Customer 376</t>
  </si>
  <si>
    <t>INV-19-20-0002461</t>
  </si>
  <si>
    <t>Customer 377</t>
  </si>
  <si>
    <t>INV-19-20-0002462</t>
  </si>
  <si>
    <t>INV-19-20-0002463</t>
  </si>
  <si>
    <t>INV-19-20-0002465</t>
  </si>
  <si>
    <t>INV-19-20-0002485</t>
  </si>
  <si>
    <t>INV-19-20-0002486</t>
  </si>
  <si>
    <t>INV-19-20-0002487</t>
  </si>
  <si>
    <t>INV-19-20-0002488</t>
  </si>
  <si>
    <t>INV-19-20-0002489</t>
  </si>
  <si>
    <t>INV-19-20-0002490</t>
  </si>
  <si>
    <t>INV-19-20-0002491</t>
  </si>
  <si>
    <t>INV-19-20-0002492</t>
  </si>
  <si>
    <t>INV-19-20-0002493</t>
  </si>
  <si>
    <t>INV-19-20-0002503</t>
  </si>
  <si>
    <t>INV-19-20-0002505</t>
  </si>
  <si>
    <t>INV-19-20-0002506</t>
  </si>
  <si>
    <t>INV-19-20-0002507</t>
  </si>
  <si>
    <t>INV-19-20-0002508</t>
  </si>
  <si>
    <t>INV-19-20-0002509</t>
  </si>
  <si>
    <t>INV-19-20-0002510</t>
  </si>
  <si>
    <t>INV-19-20-0002511</t>
  </si>
  <si>
    <t>INV-19-20-0002512</t>
  </si>
  <si>
    <t>INV-19-20-0002513</t>
  </si>
  <si>
    <t>INV-19-20-0002514</t>
  </si>
  <si>
    <t>INV-19-20-0002515</t>
  </si>
  <si>
    <t>INV-19-20-0002518</t>
  </si>
  <si>
    <t>INV-19-20-0002519</t>
  </si>
  <si>
    <t>INV-19-20-0002520</t>
  </si>
  <si>
    <t>INV-19-20-0002537</t>
  </si>
  <si>
    <t>INV-19-20-0002538</t>
  </si>
  <si>
    <t>INV-19-20-0002539</t>
  </si>
  <si>
    <t>INV-19-20-0002543</t>
  </si>
  <si>
    <t>INV-19-20-0002544</t>
  </si>
  <si>
    <t>INV-19-20-0002545</t>
  </si>
  <si>
    <t>INV-19-20-0002546</t>
  </si>
  <si>
    <t>INV-19-20-0002547</t>
  </si>
  <si>
    <t>INV-19-20-0002548</t>
  </si>
  <si>
    <t>INV-19-20-0002549</t>
  </si>
  <si>
    <t>INV-19-20-0002576</t>
  </si>
  <si>
    <t>INV-19-20-0002577</t>
  </si>
  <si>
    <t>INV-19-20-0002580</t>
  </si>
  <si>
    <t>INV-19-20-0002581</t>
  </si>
  <si>
    <t>INV-19-20-0002582</t>
  </si>
  <si>
    <t>INV-19-20-0002583</t>
  </si>
  <si>
    <t>INV-19-20-0002584</t>
  </si>
  <si>
    <t>INV-19-20-0002585</t>
  </si>
  <si>
    <t>INV-19-20-0002586</t>
  </si>
  <si>
    <t>INV-19-20-0002587</t>
  </si>
  <si>
    <t>INV-19-20-0002618</t>
  </si>
  <si>
    <t>INV-19-20-0002620</t>
  </si>
  <si>
    <t>INV-19-20-0002621</t>
  </si>
  <si>
    <t>INV-19-20-0002622</t>
  </si>
  <si>
    <t>INV-19-20-0002624</t>
  </si>
  <si>
    <t>INV-19-20-0002625</t>
  </si>
  <si>
    <t>INV-19-20-0002626</t>
  </si>
  <si>
    <t>INV-19-20-0002627</t>
  </si>
  <si>
    <t>INV-19-20-0002628</t>
  </si>
  <si>
    <t>INV-19-20-0002629</t>
  </si>
  <si>
    <t>INV-19-20-0002630</t>
  </si>
  <si>
    <t>INV-19-20-0002631</t>
  </si>
  <si>
    <t>INV-19-20-0002664</t>
  </si>
  <si>
    <t>INV-19-20-0002665</t>
  </si>
  <si>
    <t>INV-19-20-0002669</t>
  </si>
  <si>
    <t>INV-19-20-0002670</t>
  </si>
  <si>
    <t>INV-19-20-0002671</t>
  </si>
  <si>
    <t>INV-19-20-0002672</t>
  </si>
  <si>
    <t>INV-19-20-0002673</t>
  </si>
  <si>
    <t>INV-19-20-0002674</t>
  </si>
  <si>
    <t>INV-19-20-0002675</t>
  </si>
  <si>
    <t>INV-19-20-0002676</t>
  </si>
  <si>
    <t>INV-19-20-0002677</t>
  </si>
  <si>
    <t>INV-19-20-0002678</t>
  </si>
  <si>
    <t>INV-19-20-0002679</t>
  </si>
  <si>
    <t>INV-19-20-0002680</t>
  </si>
  <si>
    <t>Customer 378</t>
  </si>
  <si>
    <t>INV-19-20-0002686</t>
  </si>
  <si>
    <t>INV-19-20-0002687</t>
  </si>
  <si>
    <t>INV-19-20-0002688</t>
  </si>
  <si>
    <t>INV-19-20-0002689</t>
  </si>
  <si>
    <t>INV-19-20-0002690</t>
  </si>
  <si>
    <t>Customer 293</t>
  </si>
  <si>
    <t>INV-19-20-0002692</t>
  </si>
  <si>
    <t>INV-19-20-0002694</t>
  </si>
  <si>
    <t>INV-19-20-0002695</t>
  </si>
  <si>
    <t>INV-19-20-0002696</t>
  </si>
  <si>
    <t>INV-19-20-0002697</t>
  </si>
  <si>
    <t>Customer 193</t>
  </si>
  <si>
    <t>INV-19-20-0002698</t>
  </si>
  <si>
    <t>INV-19-20-0002699</t>
  </si>
  <si>
    <t>INV-19-20-0002700</t>
  </si>
  <si>
    <t>INV-19-20-0002701</t>
  </si>
  <si>
    <t>INV-19-20-0002707</t>
  </si>
  <si>
    <t>INV-19-20-0002708</t>
  </si>
  <si>
    <t>INV-19-20-0002710</t>
  </si>
  <si>
    <t>INV-19-20-0002711</t>
  </si>
  <si>
    <t>INV-19-20-0002712</t>
  </si>
  <si>
    <t>INV-19-20-0002714</t>
  </si>
  <si>
    <t>INV-19-20-0002718</t>
  </si>
  <si>
    <t>Customer 105</t>
  </si>
  <si>
    <t>INV-19-20-0002719</t>
  </si>
  <si>
    <t>INV-19-20-0002720</t>
  </si>
  <si>
    <t>INV-19-20-0002721</t>
  </si>
  <si>
    <t>INV-19-20-0002722</t>
  </si>
  <si>
    <t>INV-19-20-0002723</t>
  </si>
  <si>
    <t>INV-19-20-0002730</t>
  </si>
  <si>
    <t>INV-19-20-0002732</t>
  </si>
  <si>
    <t>INV-19-20-0002733</t>
  </si>
  <si>
    <t>INV-19-20-0002748</t>
  </si>
  <si>
    <t>INV-19-20-0002762</t>
  </si>
  <si>
    <t>INV-19-20-0002763</t>
  </si>
  <si>
    <t>INV-19-20-0002781</t>
  </si>
  <si>
    <t>INV-19-20-0002786</t>
  </si>
  <si>
    <t>INV-19-20-0002787</t>
  </si>
  <si>
    <t>INV-19-20-0002789</t>
  </si>
  <si>
    <t>INV-19-20-0002791</t>
  </si>
  <si>
    <t>INV-19-20-0002792</t>
  </si>
  <si>
    <t>INV-19-20-0002801</t>
  </si>
  <si>
    <t>INV-19-20-0002802</t>
  </si>
  <si>
    <t>INV-19-20-0002805</t>
  </si>
  <si>
    <t>INV-19-20-0002806</t>
  </si>
  <si>
    <t>INV-19-20-0002807</t>
  </si>
  <si>
    <t>INV-19-20-0002808</t>
  </si>
  <si>
    <t>INV-19-20-0002809</t>
  </si>
  <si>
    <t>INV-19-20-0002810</t>
  </si>
  <si>
    <t>INV-19-20-0002811</t>
  </si>
  <si>
    <t>INV-19-20-0002812</t>
  </si>
  <si>
    <t>INV-19-20-0002820</t>
  </si>
  <si>
    <t>INV-19-20-0002823</t>
  </si>
  <si>
    <t>INV-19-20-0002824</t>
  </si>
  <si>
    <t>INV-19-20-0002826</t>
  </si>
  <si>
    <t>INV-19-20-0002828</t>
  </si>
  <si>
    <t>INV-19-20-0002829</t>
  </si>
  <si>
    <t>INV-19-20-0002830</t>
  </si>
  <si>
    <t>INV-19-20-0002837</t>
  </si>
  <si>
    <t>INV-19-20-0002841</t>
  </si>
  <si>
    <t>INV-19-20-0002842</t>
  </si>
  <si>
    <t>INV-19-20-0002843</t>
  </si>
  <si>
    <t>INV-19-20-0002844</t>
  </si>
  <si>
    <t>INV-19-20-0002849</t>
  </si>
  <si>
    <t>INV-19-20-0002868</t>
  </si>
  <si>
    <t>INV-19-20-0002873</t>
  </si>
  <si>
    <t>INV-19-20-0002874</t>
  </si>
  <si>
    <t>INV-19-20-0002875</t>
  </si>
  <si>
    <t>INV-19-20-0002876</t>
  </si>
  <si>
    <t>INV-19-20-0002877</t>
  </si>
  <si>
    <t>INV-19-20-0002881</t>
  </si>
  <si>
    <t>INV-19-20-0002891</t>
  </si>
  <si>
    <t>INV-19-20-0002892</t>
  </si>
  <si>
    <t>INV-19-20-0002893</t>
  </si>
  <si>
    <t>INV-19-20-0002896</t>
  </si>
  <si>
    <t>INV-19-20-0002897</t>
  </si>
  <si>
    <t>INV-19-20-0002898</t>
  </si>
  <si>
    <t>INV-19-20-0002899</t>
  </si>
  <si>
    <t>INV-19-20-0002900</t>
  </si>
  <si>
    <t>INV-19-20-0002901</t>
  </si>
  <si>
    <t>INV-19-20-0002906</t>
  </si>
  <si>
    <t>INV-19-20-0002917</t>
  </si>
  <si>
    <t>INV-19-20-0002918</t>
  </si>
  <si>
    <t>INV-19-20-0002919</t>
  </si>
  <si>
    <t>INV-19-20-0002920</t>
  </si>
  <si>
    <t>INV-19-20-0002921</t>
  </si>
  <si>
    <t>INV-19-20-0002922</t>
  </si>
  <si>
    <t>INV-19-20-0002923</t>
  </si>
  <si>
    <t>INV-19-20-0002933</t>
  </si>
  <si>
    <t>INV-19-20-0002934</t>
  </si>
  <si>
    <t>INV-19-20-0002935</t>
  </si>
  <si>
    <t>INV-19-20-0002959</t>
  </si>
  <si>
    <t>INV-19-20-0002960</t>
  </si>
  <si>
    <t>INV-19-20-0002961</t>
  </si>
  <si>
    <t>INV-19-20-0002962</t>
  </si>
  <si>
    <t>INV-19-20-0002963</t>
  </si>
  <si>
    <t>INV-19-20-0002964</t>
  </si>
  <si>
    <t>INV-19-20-0002965</t>
  </si>
  <si>
    <t>INV-19-20-0002967</t>
  </si>
  <si>
    <t>INV-19-20-0002968</t>
  </si>
  <si>
    <t>INV-19-20-0002969</t>
  </si>
  <si>
    <t>INV-19-20-0002970</t>
  </si>
  <si>
    <t>INV-19-20-0002971</t>
  </si>
  <si>
    <t>INV-19-20-0002972</t>
  </si>
  <si>
    <t>INV-19-20-0002973</t>
  </si>
  <si>
    <t>INV-19-20-0002974</t>
  </si>
  <si>
    <t>INV-19-20-0002975</t>
  </si>
  <si>
    <t>INV-19-20-0002976</t>
  </si>
  <si>
    <t>INV-19-20-0002977</t>
  </si>
  <si>
    <t>INV-19-20-0002979</t>
  </si>
  <si>
    <t>INV-19-20-0002980</t>
  </si>
  <si>
    <t>INV-19-20-0002981</t>
  </si>
  <si>
    <t>INV-19-20-0002982</t>
  </si>
  <si>
    <t>INV-19-20-0002983</t>
  </si>
  <si>
    <t>INV-19-20-0002984</t>
  </si>
  <si>
    <t>INV-19-20-0002985</t>
  </si>
  <si>
    <t>INV-19-20-0002986</t>
  </si>
  <si>
    <t>INV-19-20-0002987</t>
  </si>
  <si>
    <t>INV-19-20-0002988</t>
  </si>
  <si>
    <t>INV-19-20-0003021</t>
  </si>
  <si>
    <t>INV-19-20-0003022</t>
  </si>
  <si>
    <t>INV-19-20-0003023</t>
  </si>
  <si>
    <t>INV-19-20-0003024</t>
  </si>
  <si>
    <t>INV-19-20-0003025</t>
  </si>
  <si>
    <t>Customer 381</t>
  </si>
  <si>
    <t>INV-19-20-0003037</t>
  </si>
  <si>
    <t>INV-19-20-0003044</t>
  </si>
  <si>
    <t>INV-19-20-0003045</t>
  </si>
  <si>
    <t>INV-19-20-0003046</t>
  </si>
  <si>
    <t>INV-19-20-0003048</t>
  </si>
  <si>
    <t>INV-19-20-0003051</t>
  </si>
  <si>
    <t>INV-19-20-0003052</t>
  </si>
  <si>
    <t>INV-19-20-0003065</t>
  </si>
  <si>
    <t>INV-19-20-0003067</t>
  </si>
  <si>
    <t>INV-19-20-0003069</t>
  </si>
  <si>
    <t>INV-19-20-0003070</t>
  </si>
  <si>
    <t>INV-19-20-0003071</t>
  </si>
  <si>
    <t>INV-19-20-0003072</t>
  </si>
  <si>
    <t>INV-19-20-0003073</t>
  </si>
  <si>
    <t>INV-19-20-0003074</t>
  </si>
  <si>
    <t>INV-19-20-0003075</t>
  </si>
  <si>
    <t>INV-19-20-0003076</t>
  </si>
  <si>
    <t>INV-19-20-0003077</t>
  </si>
  <si>
    <t>INV-19-20-0003078</t>
  </si>
  <si>
    <t>INV-19-20-0003079</t>
  </si>
  <si>
    <t>Customer 81</t>
  </si>
  <si>
    <t>INV-19-20-0003080</t>
  </si>
  <si>
    <t>INV-19-20-0003081</t>
  </si>
  <si>
    <t>INV-19-20-0003082</t>
  </si>
  <si>
    <t>INV-19-20-0003086</t>
  </si>
  <si>
    <t>INV-19-20-0003087</t>
  </si>
  <si>
    <t>INV-19-20-0003088</t>
  </si>
  <si>
    <t>INV-19-20-0003089</t>
  </si>
  <si>
    <t>INV-19-20-0003090</t>
  </si>
  <si>
    <t>INV-19-20-0003097</t>
  </si>
  <si>
    <t>INV-19-20-0003102</t>
  </si>
  <si>
    <t>INV-19-20-0003103</t>
  </si>
  <si>
    <t>INV-19-20-0003104</t>
  </si>
  <si>
    <t>INV-19-20-0003106</t>
  </si>
  <si>
    <t>INV-19-20-0003107</t>
  </si>
  <si>
    <t>INV-19-20-0003108</t>
  </si>
  <si>
    <t>INV-19-20-0003109</t>
  </si>
  <si>
    <t>INV-19-20-0003110</t>
  </si>
  <si>
    <t>INV-19-20-0003111</t>
  </si>
  <si>
    <t>INV-19-20-0003112</t>
  </si>
  <si>
    <t>INV-19-20-0003113</t>
  </si>
  <si>
    <t>INV-19-20-0003114</t>
  </si>
  <si>
    <t>INV-19-20-0003115</t>
  </si>
  <si>
    <t>INV-19-20-0003116</t>
  </si>
  <si>
    <t>INV-19-20-0003117</t>
  </si>
  <si>
    <t>INV-19-20-0003119</t>
  </si>
  <si>
    <t>INV-19-20-0003120</t>
  </si>
  <si>
    <t>INV-19-20-0003124</t>
  </si>
  <si>
    <t>INV-19-20-0003125</t>
  </si>
  <si>
    <t>Customer 382</t>
  </si>
  <si>
    <t>INV-19-20-0003126</t>
  </si>
  <si>
    <t>INV-19-20-0003127</t>
  </si>
  <si>
    <t>INV-19-20-0003128</t>
  </si>
  <si>
    <t>INV-19-20-0003129</t>
  </si>
  <si>
    <t>INV-19-20-0003130</t>
  </si>
  <si>
    <t>INV-19-20-0003131</t>
  </si>
  <si>
    <t>INV-19-20-0003149</t>
  </si>
  <si>
    <t>INV-19-20-0003150</t>
  </si>
  <si>
    <t>INV-19-20-0003151</t>
  </si>
  <si>
    <t>INV-19-20-0003152</t>
  </si>
  <si>
    <t>INV-19-20-0003153</t>
  </si>
  <si>
    <t>INV-19-20-0003154</t>
  </si>
  <si>
    <t>INV-19-20-0003155</t>
  </si>
  <si>
    <t>INV-19-20-0003156</t>
  </si>
  <si>
    <t>INV-19-20-0003157</t>
  </si>
  <si>
    <t>INV-19-20-0003158</t>
  </si>
  <si>
    <t>INV-19-20-0003164</t>
  </si>
  <si>
    <t>INV-19-20-0003165</t>
  </si>
  <si>
    <t>INV-19-20-0003168</t>
  </si>
  <si>
    <t>INV-19-20-0003169</t>
  </si>
  <si>
    <t>INV-19-20-0003170</t>
  </si>
  <si>
    <t>INV-19-20-0003171</t>
  </si>
  <si>
    <t>INV-19-20-0003172</t>
  </si>
  <si>
    <t>INV-19-20-0003192</t>
  </si>
  <si>
    <t>INV-19-20-0003198</t>
  </si>
  <si>
    <t>INV-19-20-0003199</t>
  </si>
  <si>
    <t>INV-19-20-0003202</t>
  </si>
  <si>
    <t>INV-19-20-0003203</t>
  </si>
  <si>
    <t>INV-19-20-0003204</t>
  </si>
  <si>
    <t>INV-19-20-0003205</t>
  </si>
  <si>
    <t>INV-19-20-0003206</t>
  </si>
  <si>
    <t>INV-19-20-0003207</t>
  </si>
  <si>
    <t>INV-19-20-0003208</t>
  </si>
  <si>
    <t>INV-19-20-0003214</t>
  </si>
  <si>
    <t>INV-19-20-0003215</t>
  </si>
  <si>
    <t>INV-19-20-0003216</t>
  </si>
  <si>
    <t>INV-19-20-0003217</t>
  </si>
  <si>
    <t>INV-19-20-0003218</t>
  </si>
  <si>
    <t>INV-19-20-0003219</t>
  </si>
  <si>
    <t>INV-19-20-0003236</t>
  </si>
  <si>
    <t>INV-19-20-0003238</t>
  </si>
  <si>
    <t>INV-19-20-0003242</t>
  </si>
  <si>
    <t>INV-19-20-0003243</t>
  </si>
  <si>
    <t>INV-19-20-0003245</t>
  </si>
  <si>
    <t>INV-19-20-0003250</t>
  </si>
  <si>
    <t>INV-19-20-0003251</t>
  </si>
  <si>
    <t>INV-19-20-0003252</t>
  </si>
  <si>
    <t>INV-19-20-0003253</t>
  </si>
  <si>
    <t>Customer 383</t>
  </si>
  <si>
    <t>INV-19-20-0003254</t>
  </si>
  <si>
    <t>Customer 384</t>
  </si>
  <si>
    <t>INV-19-20-0003255</t>
  </si>
  <si>
    <t>INV-19-20-0003257</t>
  </si>
  <si>
    <t>INV-19-20-0003258</t>
  </si>
  <si>
    <t>INV-19-20-0003259</t>
  </si>
  <si>
    <t>INV-19-20-0003260</t>
  </si>
  <si>
    <t>INV-19-20-0003261</t>
  </si>
  <si>
    <t>INV-19-20-0003262</t>
  </si>
  <si>
    <t>INV-19-20-0003274</t>
  </si>
  <si>
    <t>INV-19-20-0003275</t>
  </si>
  <si>
    <t>INV-19-20-0003276</t>
  </si>
  <si>
    <t>INV-19-20-0003279</t>
  </si>
  <si>
    <t>INV-19-20-0003280</t>
  </si>
  <si>
    <t>INV-19-20-0003281</t>
  </si>
  <si>
    <t>INV-19-20-0003282</t>
  </si>
  <si>
    <t>INV-19-20-0003283</t>
  </si>
  <si>
    <t>INV-19-20-0003287</t>
  </si>
  <si>
    <t>INV-19-20-0003288</t>
  </si>
  <si>
    <t>INV-19-20-0003289</t>
  </si>
  <si>
    <t>INV-19-20-0003290</t>
  </si>
  <si>
    <t>INV-19-20-0003291</t>
  </si>
  <si>
    <t>INV-19-20-0003292</t>
  </si>
  <si>
    <t>INV-19-20-0003293</t>
  </si>
  <si>
    <t>INV-19-20-0003294</t>
  </si>
  <si>
    <t>INV-19-20-0003295</t>
  </si>
  <si>
    <t>INV-19-20-0003296</t>
  </si>
  <si>
    <t>INV-19-20-0003297</t>
  </si>
  <si>
    <t>INV-19-20-0003298</t>
  </si>
  <si>
    <t>INV-19-20-0003299</t>
  </si>
  <si>
    <t>INV-19-20-0003300</t>
  </si>
  <si>
    <t>INV-19-20-0003301</t>
  </si>
  <si>
    <t>INV-19-20-0003302</t>
  </si>
  <si>
    <t>INV-19-20-0003303</t>
  </si>
  <si>
    <t>INV-19-20-0003307</t>
  </si>
  <si>
    <t>INV-19-20-0003308</t>
  </si>
  <si>
    <t>INV-19-20-0003311</t>
  </si>
  <si>
    <t>INV-19-20-0003312</t>
  </si>
  <si>
    <t>INV-19-20-0003313</t>
  </si>
  <si>
    <t>INV-19-20-0003314</t>
  </si>
  <si>
    <t>INV-19-20-0003315</t>
  </si>
  <si>
    <t>INV-19-20-0003326</t>
  </si>
  <si>
    <t>INV-19-20-0003332</t>
  </si>
  <si>
    <t>INV-19-20-0003333</t>
  </si>
  <si>
    <t>INV-19-20-0003334</t>
  </si>
  <si>
    <t>INV-19-20-0003335</t>
  </si>
  <si>
    <t>INV-19-20-0003336</t>
  </si>
  <si>
    <t>INV-19-20-0003339</t>
  </si>
  <si>
    <t>Customer 386</t>
  </si>
  <si>
    <t>INV-19-20-0003341</t>
  </si>
  <si>
    <t>Customer 158</t>
  </si>
  <si>
    <t>INV-19-20-0003342</t>
  </si>
  <si>
    <t>INV-19-20-0003352</t>
  </si>
  <si>
    <t>INV-19-20-0003353</t>
  </si>
  <si>
    <t>INV-19-20-0003354</t>
  </si>
  <si>
    <t>INV-19-20-0003355</t>
  </si>
  <si>
    <t>INV-19-20-0003361</t>
  </si>
  <si>
    <t>INV-19-20-0003362</t>
  </si>
  <si>
    <t>INV-19-20-0003363</t>
  </si>
  <si>
    <t>INV-19-20-0003366</t>
  </si>
  <si>
    <t>INV-19-20-0003367</t>
  </si>
  <si>
    <t>Customer 195</t>
  </si>
  <si>
    <t>INV-19-20-0003368</t>
  </si>
  <si>
    <t>INV-19-20-0003369</t>
  </si>
  <si>
    <t>INV-19-20-0003370</t>
  </si>
  <si>
    <t>INV-19-20-0003371</t>
  </si>
  <si>
    <t>INV-19-20-0003372</t>
  </si>
  <si>
    <t>INV-19-20-0003382</t>
  </si>
  <si>
    <t>INV-19-20-0003383</t>
  </si>
  <si>
    <t>INV-19-20-0003386</t>
  </si>
  <si>
    <t>INV-19-20-0003387</t>
  </si>
  <si>
    <t>INV-19-20-0003410</t>
  </si>
  <si>
    <t>INV-19-20-0003411</t>
  </si>
  <si>
    <t>INV-19-20-0003416</t>
  </si>
  <si>
    <t>INV-19-20-0003417</t>
  </si>
  <si>
    <t>INV-19-20-0003418</t>
  </si>
  <si>
    <t>INV-19-20-0003438</t>
  </si>
  <si>
    <t>INV-19-20-0003439</t>
  </si>
  <si>
    <t>INV-19-20-0003441</t>
  </si>
  <si>
    <t>INV-19-20-0003442</t>
  </si>
  <si>
    <t>INV-19-20-0003443</t>
  </si>
  <si>
    <t>INV-19-20-0003444</t>
  </si>
  <si>
    <t>INV-19-20-0003445</t>
  </si>
  <si>
    <t>INV-19-20-0003446</t>
  </si>
  <si>
    <t>INV-19-20-0003447</t>
  </si>
  <si>
    <t>INV-19-20-0003448</t>
  </si>
  <si>
    <t>INV-19-20-0003449</t>
  </si>
  <si>
    <t>INV-19-20-0003460</t>
  </si>
  <si>
    <t>INV-19-20-0003461</t>
  </si>
  <si>
    <t>INV-19-20-0003462</t>
  </si>
  <si>
    <t>INV-19-20-0003465</t>
  </si>
  <si>
    <t>INV-19-20-0003466</t>
  </si>
  <si>
    <t>INV-19-20-0003467</t>
  </si>
  <si>
    <t>INV-19-20-0003468</t>
  </si>
  <si>
    <t>INV-19-20-0003494</t>
  </si>
  <si>
    <t>INV-19-20-0003499</t>
  </si>
  <si>
    <t>INV-19-20-0003503</t>
  </si>
  <si>
    <t>INV-19-20-0003505</t>
  </si>
  <si>
    <t>INV-19-20-0003506</t>
  </si>
  <si>
    <t>INV-19-20-0003507</t>
  </si>
  <si>
    <t>INV-19-20-0003527</t>
  </si>
  <si>
    <t>INV-19-20-0003528</t>
  </si>
  <si>
    <t>INV-19-20-0003530</t>
  </si>
  <si>
    <t>INV-19-20-0003531</t>
  </si>
  <si>
    <t>INV-19-20-0003550</t>
  </si>
  <si>
    <t>INV-19-20-0003551</t>
  </si>
  <si>
    <t>INV-19-20-0003552</t>
  </si>
  <si>
    <t>INV-19-20-0003564</t>
  </si>
  <si>
    <t>INV-19-20-0003565</t>
  </si>
  <si>
    <t>INV-19-20-0003567</t>
  </si>
  <si>
    <t>INV-19-20-0003568</t>
  </si>
  <si>
    <t>INV-19-20-0003569</t>
  </si>
  <si>
    <t>INV-19-20-0003570</t>
  </si>
  <si>
    <t>INV-19-20-0003571</t>
  </si>
  <si>
    <t>INV-19-20-0003572</t>
  </si>
  <si>
    <t>INV-19-20-0003573</t>
  </si>
  <si>
    <t>INV-19-20-0003574</t>
  </si>
  <si>
    <t>INV-19-20-0003578</t>
  </si>
  <si>
    <t>INV-19-20-0003579</t>
  </si>
  <si>
    <t>INV-19-20-0003580</t>
  </si>
  <si>
    <t>INV-19-20-0003581</t>
  </si>
  <si>
    <t>INV-19-20-0003582</t>
  </si>
  <si>
    <t>INV-19-20-0003583</t>
  </si>
  <si>
    <t>INV-19-20-0003584</t>
  </si>
  <si>
    <t>INV-19-20-0003585</t>
  </si>
  <si>
    <t>INV-19-20-0003586</t>
  </si>
  <si>
    <t>INV-19-20-0003587</t>
  </si>
  <si>
    <t>INV-19-20-0003588</t>
  </si>
  <si>
    <t>INV-19-20-0003589</t>
  </si>
  <si>
    <t>INV-19-20-0003600</t>
  </si>
  <si>
    <t>INV-19-20-0003601</t>
  </si>
  <si>
    <t>INV-19-20-0003602</t>
  </si>
  <si>
    <t>INV-19-20-0003605</t>
  </si>
  <si>
    <t>INV-19-20-0003607</t>
  </si>
  <si>
    <t>INV-19-20-0003608</t>
  </si>
  <si>
    <t>INV-19-20-0003609</t>
  </si>
  <si>
    <t>INV-19-20-0003610</t>
  </si>
  <si>
    <t>INV-19-20-0003611</t>
  </si>
  <si>
    <t>INV-19-20-0003612</t>
  </si>
  <si>
    <t>INV-19-20-0003613</t>
  </si>
  <si>
    <t>INV-19-20-0003632</t>
  </si>
  <si>
    <t>INV-19-20-0003634</t>
  </si>
  <si>
    <t>INV-19-20-0003635</t>
  </si>
  <si>
    <t>INV-19-20-0003636</t>
  </si>
  <si>
    <t>INV-19-20-0003637</t>
  </si>
  <si>
    <t>INV-19-20-0003638</t>
  </si>
  <si>
    <t>INV-19-20-0003639</t>
  </si>
  <si>
    <t>INV-19-20-0003640</t>
  </si>
  <si>
    <t>INV-19-20-0003641</t>
  </si>
  <si>
    <t>INV-19-20-0003642</t>
  </si>
  <si>
    <t>INV-19-20-0003645</t>
  </si>
  <si>
    <t>INV-19-20-0003647</t>
  </si>
  <si>
    <t>INV-19-20-0003649</t>
  </si>
  <si>
    <t>INV-19-20-0003650</t>
  </si>
  <si>
    <t>INV-19-20-0003651</t>
  </si>
  <si>
    <t>INV-19-20-0003652</t>
  </si>
  <si>
    <t>INV-19-20-0003653</t>
  </si>
  <si>
    <t>INV-19-20-0003654</t>
  </si>
  <si>
    <t>INV-19-20-0003669</t>
  </si>
  <si>
    <t>INV-19-20-0003670</t>
  </si>
  <si>
    <t>INV-19-20-0003671</t>
  </si>
  <si>
    <t>INV-19-20-0003672</t>
  </si>
  <si>
    <t>INV-19-20-0003675</t>
  </si>
  <si>
    <t>INV-19-20-0003677</t>
  </si>
  <si>
    <t>INV-19-20-0003682</t>
  </si>
  <si>
    <t>INV-19-20-0003683</t>
  </si>
  <si>
    <t>INV-19-20-0003688</t>
  </si>
  <si>
    <t>INV-19-20-0003689</t>
  </si>
  <si>
    <t>INV-19-20-0003690</t>
  </si>
  <si>
    <t>INV-19-20-0003691</t>
  </si>
  <si>
    <t>INV-19-20-0003692</t>
  </si>
  <si>
    <t>INV-19-20-0003709</t>
  </si>
  <si>
    <t>INV-19-20-0003710</t>
  </si>
  <si>
    <t>INV-19-20-0003711</t>
  </si>
  <si>
    <t>INV-19-20-0003712</t>
  </si>
  <si>
    <t>INV-19-20-0003714</t>
  </si>
  <si>
    <t>INV-19-20-0003723</t>
  </si>
  <si>
    <t>INV-19-20-0003724</t>
  </si>
  <si>
    <t>INV-19-20-0003726</t>
  </si>
  <si>
    <t>INV-19-20-0003727</t>
  </si>
  <si>
    <t>INV-19-20-0003729</t>
  </si>
  <si>
    <t>Customer 390</t>
  </si>
  <si>
    <t>INV-19-20-0003730</t>
  </si>
  <si>
    <t>INV-19-20-0003731</t>
  </si>
  <si>
    <t>INV-19-20-0003732</t>
  </si>
  <si>
    <t>INV-19-20-0003733</t>
  </si>
  <si>
    <t>INV-19-20-0003734</t>
  </si>
  <si>
    <t>INV-19-20-0003735</t>
  </si>
  <si>
    <t>INV-19-20-0003736</t>
  </si>
  <si>
    <t>INV-19-20-0003748</t>
  </si>
  <si>
    <t>INV-19-20-0003749</t>
  </si>
  <si>
    <t>INV-19-20-0003750</t>
  </si>
  <si>
    <t>INV-19-20-0003751</t>
  </si>
  <si>
    <t>INV-19-20-0003752</t>
  </si>
  <si>
    <t>INV-19-20-0003753</t>
  </si>
  <si>
    <t>INV-19-20-0003754</t>
  </si>
  <si>
    <t>INV-19-20-0003755</t>
  </si>
  <si>
    <t>INV-19-20-0003756</t>
  </si>
  <si>
    <t>INV-19-20-0003758</t>
  </si>
  <si>
    <t>INV-19-20-0003759</t>
  </si>
  <si>
    <t>INV-19-20-0003760</t>
  </si>
  <si>
    <t>INV-19-20-0003762</t>
  </si>
  <si>
    <t>INV-19-20-0003763</t>
  </si>
  <si>
    <t>INV-19-20-0003764</t>
  </si>
  <si>
    <t>INV-19-20-0003766</t>
  </si>
  <si>
    <t>INV-19-20-0003767</t>
  </si>
  <si>
    <t>INV-19-20-0003769</t>
  </si>
  <si>
    <t>Customer 392</t>
  </si>
  <si>
    <t>INV-19-20-0003770</t>
  </si>
  <si>
    <t>INV-19-20-0003772</t>
  </si>
  <si>
    <t>INV-19-20-0003775</t>
  </si>
  <si>
    <t>INV-19-20-0003776</t>
  </si>
  <si>
    <t>INV-19-20-0003777</t>
  </si>
  <si>
    <t>INV-19-20-0003801</t>
  </si>
  <si>
    <t>INV-19-20-0003803</t>
  </si>
  <si>
    <t>INV-19-20-0003804</t>
  </si>
  <si>
    <t>INV-19-20-0003810</t>
  </si>
  <si>
    <t>INV-19-20-0003811</t>
  </si>
  <si>
    <t>INV-19-20-0003812</t>
  </si>
  <si>
    <t>INV-19-20-0003813</t>
  </si>
  <si>
    <t>INV-19-20-0003814</t>
  </si>
  <si>
    <t>INV-19-20-0003815</t>
  </si>
  <si>
    <t>INV-19-20-0003816</t>
  </si>
  <si>
    <t>INV-19-20-0003834</t>
  </si>
  <si>
    <t>INV-19-20-0003835</t>
  </si>
  <si>
    <t>INV-19-20-0003838</t>
  </si>
  <si>
    <t>INV-19-20-0003839</t>
  </si>
  <si>
    <t>INV-19-20-0003840</t>
  </si>
  <si>
    <t>INV-19-20-0003841</t>
  </si>
  <si>
    <t>INV-19-20-0003843</t>
  </si>
  <si>
    <t>Customer 393</t>
  </si>
  <si>
    <t>INV-19-20-0003844</t>
  </si>
  <si>
    <t>INV-19-20-0003845</t>
  </si>
  <si>
    <t>INV-19-20-0003846</t>
  </si>
  <si>
    <t>INV-19-20-0003847</t>
  </si>
  <si>
    <t>INV-19-20-0003863</t>
  </si>
  <si>
    <t>INV-19-20-0003867</t>
  </si>
  <si>
    <t>INV-19-20-0003868</t>
  </si>
  <si>
    <t>INV-19-20-0003869</t>
  </si>
  <si>
    <t>INV-19-20-0003891</t>
  </si>
  <si>
    <t>INV-19-20-0003892</t>
  </si>
  <si>
    <t>INV-19-20-0003895</t>
  </si>
  <si>
    <t>INV-19-20-0003896</t>
  </si>
  <si>
    <t>INV-19-20-0003897</t>
  </si>
  <si>
    <t>INV-19-20-0003898</t>
  </si>
  <si>
    <t>INV-19-20-0003923</t>
  </si>
  <si>
    <t>INV-19-20-0003924</t>
  </si>
  <si>
    <t>INV-19-20-0003926</t>
  </si>
  <si>
    <t>INV-19-20-0003927</t>
  </si>
  <si>
    <t>INV-19-20-0003928</t>
  </si>
  <si>
    <t>INV-19-20-0003929</t>
  </si>
  <si>
    <t>INV-19-20-0003930</t>
  </si>
  <si>
    <t>INV-19-20-0003931</t>
  </si>
  <si>
    <t>INV-19-20-0003932</t>
  </si>
  <si>
    <t>INV-19-20-0003936</t>
  </si>
  <si>
    <t>INV-19-20-0003937</t>
  </si>
  <si>
    <t>INV-19-20-0003942</t>
  </si>
  <si>
    <t>INV-19-20-0003944</t>
  </si>
  <si>
    <t>INV-19-20-0003955</t>
  </si>
  <si>
    <t>INV-19-20-0003957</t>
  </si>
  <si>
    <t>INV-19-20-0003958</t>
  </si>
  <si>
    <t>INV-19-20-0003959</t>
  </si>
  <si>
    <t>INV-19-20-0003960</t>
  </si>
  <si>
    <t>INV-19-20-0003961</t>
  </si>
  <si>
    <t>INV-19-20-0003962</t>
  </si>
  <si>
    <t>INV-19-20-0003963</t>
  </si>
  <si>
    <t>INV-19-20-0003964</t>
  </si>
  <si>
    <t>INV-19-20-0003985</t>
  </si>
  <si>
    <t>INV-19-20-0003986</t>
  </si>
  <si>
    <t>INV-19-20-0003987</t>
  </si>
  <si>
    <t>INV-19-20-0003988</t>
  </si>
  <si>
    <t>INV-19-20-0003989</t>
  </si>
  <si>
    <t>INV-19-20-0003990</t>
  </si>
  <si>
    <t>INV-19-20-0004027</t>
  </si>
  <si>
    <t>INV-19-20-0004028</t>
  </si>
  <si>
    <t>INV-19-20-0004029</t>
  </si>
  <si>
    <t>INV-19-20-0004030</t>
  </si>
  <si>
    <t>Customer 333</t>
  </si>
  <si>
    <t>INV-19-20-0004031</t>
  </si>
  <si>
    <t>INV-19-20-0004032</t>
  </si>
  <si>
    <t>INV-19-20-0004033</t>
  </si>
  <si>
    <t>INV-19-20-0004038</t>
  </si>
  <si>
    <t>INV-19-20-0004041</t>
  </si>
  <si>
    <t>INV-19-20-0004042</t>
  </si>
  <si>
    <t>INV-19-20-0004043</t>
  </si>
  <si>
    <t>INV-19-20-0004044</t>
  </si>
  <si>
    <t>INV-19-20-0004045</t>
  </si>
  <si>
    <t>INV-19-20-0004052</t>
  </si>
  <si>
    <t>INV-19-20-0004053</t>
  </si>
  <si>
    <t>INV-19-20-0004054</t>
  </si>
  <si>
    <t>INV-19-20-0004056</t>
  </si>
  <si>
    <t>INV-19-20-0004062</t>
  </si>
  <si>
    <t>INV-19-20-0004063</t>
  </si>
  <si>
    <t>INV-19-20-0004064</t>
  </si>
  <si>
    <t>INV-19-20-0004065</t>
  </si>
  <si>
    <t>INV-19-20-0004067</t>
  </si>
  <si>
    <t>INV-19-20-0004068</t>
  </si>
  <si>
    <t>INV-19-20-0004069</t>
  </si>
  <si>
    <t>INV-19-20-0004077</t>
  </si>
  <si>
    <t>INV-19-20-0004078</t>
  </si>
  <si>
    <t>INV-19-20-0004079</t>
  </si>
  <si>
    <t>INV-19-20-0004080</t>
  </si>
  <si>
    <t>INV-19-20-0004081</t>
  </si>
  <si>
    <t>Customer 264</t>
  </si>
  <si>
    <t>INV-19-20-0004083</t>
  </si>
  <si>
    <t>INV-19-20-0004090</t>
  </si>
  <si>
    <t>INV-19-20-0004091</t>
  </si>
  <si>
    <t>INV-19-20-0004092</t>
  </si>
  <si>
    <t>INV-19-20-0004093</t>
  </si>
  <si>
    <t>INV-19-20-0004105</t>
  </si>
  <si>
    <t>INV-19-20-0004106</t>
  </si>
  <si>
    <t>INV-19-20-0004107</t>
  </si>
  <si>
    <t>INV-19-20-0004108</t>
  </si>
  <si>
    <t>INV-19-20-0004109</t>
  </si>
  <si>
    <t>INV-19-20-0004110</t>
  </si>
  <si>
    <t>INV-19-20-0004111</t>
  </si>
  <si>
    <t>INV-19-20-0004120</t>
  </si>
  <si>
    <t>INV-19-20-0004121</t>
  </si>
  <si>
    <t>INV-19-20-0004122</t>
  </si>
  <si>
    <t>INV-19-20-0004123</t>
  </si>
  <si>
    <t>INV-19-20-0004125</t>
  </si>
  <si>
    <t>INV-19-20-0004126</t>
  </si>
  <si>
    <t>INV-19-20-0004127</t>
  </si>
  <si>
    <t>INV-19-20-0004128</t>
  </si>
  <si>
    <t>INV-19-20-0004129</t>
  </si>
  <si>
    <t>INV-19-20-0004130</t>
  </si>
  <si>
    <t>INV-19-20-0004131</t>
  </si>
  <si>
    <t>Poland</t>
  </si>
  <si>
    <t>INV-19-20-0004134</t>
  </si>
  <si>
    <t>INV-19-20-0004143</t>
  </si>
  <si>
    <t>INV-19-20-0004144</t>
  </si>
  <si>
    <t>INV-19-20-0004145</t>
  </si>
  <si>
    <t>INV-19-20-0004146</t>
  </si>
  <si>
    <t>INV-19-20-0004147</t>
  </si>
  <si>
    <t>INV-19-20-0004173</t>
  </si>
  <si>
    <t>INV-19-20-0004176</t>
  </si>
  <si>
    <t>INV-19-20-0004177</t>
  </si>
  <si>
    <t>INV-19-20-0004178</t>
  </si>
  <si>
    <t>INV-19-20-0004179</t>
  </si>
  <si>
    <t>INV-19-20-0004186</t>
  </si>
  <si>
    <t>INV-19-20-0004189</t>
  </si>
  <si>
    <t>INV-19-20-0004190</t>
  </si>
  <si>
    <t>INV-19-20-0004191</t>
  </si>
  <si>
    <t>INV-19-20-0004192</t>
  </si>
  <si>
    <t>INV-19-20-0004193</t>
  </si>
  <si>
    <t>INV-19-20-0004194</t>
  </si>
  <si>
    <t>INV-19-20-0004195</t>
  </si>
  <si>
    <t>INV-19-20-0004196</t>
  </si>
  <si>
    <t>INV-19-20-0004197</t>
  </si>
  <si>
    <t>INV-19-20-0004205</t>
  </si>
  <si>
    <t>INV-19-20-0004207</t>
  </si>
  <si>
    <t>INV-19-20-0004213</t>
  </si>
  <si>
    <t>INV-19-20-0004214</t>
  </si>
  <si>
    <t>INV-19-20-0004215</t>
  </si>
  <si>
    <t>INV-19-20-0004216</t>
  </si>
  <si>
    <t>INV-19-20-0004217</t>
  </si>
  <si>
    <t>INV-19-20-0004218</t>
  </si>
  <si>
    <t>INV-19-20-0004233</t>
  </si>
  <si>
    <t>INV-19-20-0004234</t>
  </si>
  <si>
    <t>INV-19-20-0004237</t>
  </si>
  <si>
    <t>INV-19-20-0004238</t>
  </si>
  <si>
    <t>INV-19-20-0004239</t>
  </si>
  <si>
    <t>INV-19-20-0004243</t>
  </si>
  <si>
    <t>INV-19-20-0004246</t>
  </si>
  <si>
    <t>INV-19-20-0004247</t>
  </si>
  <si>
    <t>INV-19-20-0004248</t>
  </si>
  <si>
    <t>INV-19-20-0004256</t>
  </si>
  <si>
    <t>INV-19-20-0004258</t>
  </si>
  <si>
    <t>INV-19-20-0004259</t>
  </si>
  <si>
    <t>INV-19-20-0004260</t>
  </si>
  <si>
    <t>INV-19-20-0004261</t>
  </si>
  <si>
    <t>INV-19-20-0004262</t>
  </si>
  <si>
    <t>INV-19-20-0004263</t>
  </si>
  <si>
    <t>INV-19-20-0004264</t>
  </si>
  <si>
    <t>INV-19-20-0004265</t>
  </si>
  <si>
    <t>INV-19-20-0004266</t>
  </si>
  <si>
    <t>INV-19-20-0004267</t>
  </si>
  <si>
    <t>INV-19-20-0004268</t>
  </si>
  <si>
    <t>INV-19-20-0004269</t>
  </si>
  <si>
    <t>INV-19-20-0004270</t>
  </si>
  <si>
    <t>INV-19-20-0004271</t>
  </si>
  <si>
    <t>INV-19-20-0004272</t>
  </si>
  <si>
    <t>INV-19-20-0004273</t>
  </si>
  <si>
    <t>INV-19-20-0004274</t>
  </si>
  <si>
    <t>INV-19-20-0004275</t>
  </si>
  <si>
    <t>INV-19-20-0004276</t>
  </si>
  <si>
    <t>INV-19-20-0004279</t>
  </si>
  <si>
    <t>INV-19-20-0004280</t>
  </si>
  <si>
    <t>INV-19-20-0004281</t>
  </si>
  <si>
    <t>INV-19-20-0004282</t>
  </si>
  <si>
    <t>INV-19-20-0004306</t>
  </si>
  <si>
    <t>INV-19-20-0004307</t>
  </si>
  <si>
    <t>INV-19-20-0004309</t>
  </si>
  <si>
    <t>INV-19-20-0004311</t>
  </si>
  <si>
    <t>INV-19-20-0004313</t>
  </si>
  <si>
    <t>INV-19-20-0004314</t>
  </si>
  <si>
    <t>INV-19-20-0004317</t>
  </si>
  <si>
    <t>INV-19-20-0004318</t>
  </si>
  <si>
    <t>INV-19-20-0004319</t>
  </si>
  <si>
    <t>INV-19-20-0004320</t>
  </si>
  <si>
    <t>INV-19-20-0004321</t>
  </si>
  <si>
    <t>INV-19-20-0004322</t>
  </si>
  <si>
    <t>INV-19-20-0004323</t>
  </si>
  <si>
    <t>INV-19-20-0004324</t>
  </si>
  <si>
    <t>INV-19-20-0004325</t>
  </si>
  <si>
    <t>INV-19-20-0004326</t>
  </si>
  <si>
    <t>INV-19-20-0004341</t>
  </si>
  <si>
    <t>INV-19-20-0004342</t>
  </si>
  <si>
    <t>INV-19-20-0004343</t>
  </si>
  <si>
    <t>INV-19-20-0004345</t>
  </si>
  <si>
    <t>INV-19-20-0004348</t>
  </si>
  <si>
    <t>INV-19-20-0004349</t>
  </si>
  <si>
    <t>INV-19-20-0004350</t>
  </si>
  <si>
    <t>INV-19-20-0004351</t>
  </si>
  <si>
    <t>INV-19-20-0004370</t>
  </si>
  <si>
    <t>INV-19-20-0004371</t>
  </si>
  <si>
    <t>INV-19-20-0004377</t>
  </si>
  <si>
    <t>INV-19-20-0004378</t>
  </si>
  <si>
    <t>INV-19-20-0004379</t>
  </si>
  <si>
    <t>INV-19-20-0004380</t>
  </si>
  <si>
    <t>INV-19-20-0004381</t>
  </si>
  <si>
    <t>INV-19-20-0004382</t>
  </si>
  <si>
    <t>INV-19-20-0004396</t>
  </si>
  <si>
    <t>INV-19-20-0004407</t>
  </si>
  <si>
    <t>INV-19-20-0004408</t>
  </si>
  <si>
    <t>INV-19-20-0004412</t>
  </si>
  <si>
    <t>INV-19-20-0004420</t>
  </si>
  <si>
    <t>INV-19-20-0004421</t>
  </si>
  <si>
    <t>INV-19-20-0004425</t>
  </si>
  <si>
    <t>INV-19-20-0004433</t>
  </si>
  <si>
    <t>INV-19-20-0004440</t>
  </si>
  <si>
    <t>INV-19-20-0004441</t>
  </si>
  <si>
    <t>INV-19-20-0004442</t>
  </si>
  <si>
    <t>INV-19-20-0004443</t>
  </si>
  <si>
    <t>INV-19-20-0004444</t>
  </si>
  <si>
    <t>INV-19-20-0004445</t>
  </si>
  <si>
    <t>INV-19-20-0004446</t>
  </si>
  <si>
    <t>INV-19-20-0004447</t>
  </si>
  <si>
    <t>INV-19-20-0004450</t>
  </si>
  <si>
    <t>INV-19-20-0004452</t>
  </si>
  <si>
    <t>INV-19-20-0004453</t>
  </si>
  <si>
    <t>INV-19-20-0004454</t>
  </si>
  <si>
    <t>INV-19-20-0004455</t>
  </si>
  <si>
    <t>INV-19-20-0004456</t>
  </si>
  <si>
    <t>INV-19-20-0004457</t>
  </si>
  <si>
    <t>INV-19-20-0004458</t>
  </si>
  <si>
    <t>INV-19-20-0004459</t>
  </si>
  <si>
    <t>INV-19-20-0004460</t>
  </si>
  <si>
    <t>INV-19-20-0004461</t>
  </si>
  <si>
    <t>INV-19-20-0004462</t>
  </si>
  <si>
    <t>INV-19-20-0004463</t>
  </si>
  <si>
    <t>INV-19-20-0004464</t>
  </si>
  <si>
    <t>INV-19-20-0004465</t>
  </si>
  <si>
    <t>INV-19-20-0004508</t>
  </si>
  <si>
    <t>INV-19-20-0004521</t>
  </si>
  <si>
    <t>INV-19-20-0004522</t>
  </si>
  <si>
    <t>INV-19-20-0004524</t>
  </si>
  <si>
    <t>INV-19-20-0004528</t>
  </si>
  <si>
    <t>INV-19-20-0004529</t>
  </si>
  <si>
    <t>INV-19-20-0004530</t>
  </si>
  <si>
    <t>INV-19-20-0004531</t>
  </si>
  <si>
    <t>INV-19-20-0004532</t>
  </si>
  <si>
    <t>INV-19-20-0004533</t>
  </si>
  <si>
    <t>INV-19-20-0004534</t>
  </si>
  <si>
    <t>INV-19-20-0004542</t>
  </si>
  <si>
    <t>INV-19-20-0004543</t>
  </si>
  <si>
    <t>INV-19-20-0004544</t>
  </si>
  <si>
    <t>INV-19-20-0004545</t>
  </si>
  <si>
    <t>INV-19-20-0004546</t>
  </si>
  <si>
    <t>INV-19-20-0004553</t>
  </si>
  <si>
    <t>INV-19-20-0004555</t>
  </si>
  <si>
    <t>INV-19-20-0004556</t>
  </si>
  <si>
    <t>INV-19-20-0004557</t>
  </si>
  <si>
    <t>INV-19-20-0004558</t>
  </si>
  <si>
    <t>INV-19-20-0004559</t>
  </si>
  <si>
    <t>INV-19-20-0004574</t>
  </si>
  <si>
    <t>INV-19-20-0004575</t>
  </si>
  <si>
    <t>INV-19-20-0004578</t>
  </si>
  <si>
    <t>INV-19-20-0004579</t>
  </si>
  <si>
    <t>Customer 399</t>
  </si>
  <si>
    <t>INV-19-20-0004580</t>
  </si>
  <si>
    <t>INV-19-20-0004581</t>
  </si>
  <si>
    <t>INV-19-20-0004583</t>
  </si>
  <si>
    <t>INV-19-20-0004584</t>
  </si>
  <si>
    <t>INV-19-20-0004585</t>
  </si>
  <si>
    <t>INV-19-20-0004597</t>
  </si>
  <si>
    <t>INV-19-20-0004600</t>
  </si>
  <si>
    <t>INV-19-20-0004601</t>
  </si>
  <si>
    <t>INV-19-20-0004602</t>
  </si>
  <si>
    <t>INV-19-20-0004604</t>
  </si>
  <si>
    <t>INV-19-20-0004613</t>
  </si>
  <si>
    <t>INV-19-20-0004615</t>
  </si>
  <si>
    <t>INV-19-20-0004616</t>
  </si>
  <si>
    <t>INV-19-20-0004617</t>
  </si>
  <si>
    <t>INV-19-20-0004618</t>
  </si>
  <si>
    <t>INV-19-20-0004619</t>
  </si>
  <si>
    <t>INV-19-20-0004620</t>
  </si>
  <si>
    <t>INV-19-20-0004634</t>
  </si>
  <si>
    <t>INV-19-20-0004635</t>
  </si>
  <si>
    <t>INV-19-20-0004641</t>
  </si>
  <si>
    <t>INV-19-20-0004642</t>
  </si>
  <si>
    <t>INV-19-20-0004643</t>
  </si>
  <si>
    <t>INV-19-20-0004646</t>
  </si>
  <si>
    <t>INV-19-20-0004647</t>
  </si>
  <si>
    <t>INV-19-20-0004648</t>
  </si>
  <si>
    <t>INV-19-20-0004649</t>
  </si>
  <si>
    <t>INV-19-20-0004650</t>
  </si>
  <si>
    <t>INV-19-20-0004652</t>
  </si>
  <si>
    <t>INV-19-20-0004654</t>
  </si>
  <si>
    <t>INV-19-20-0004655</t>
  </si>
  <si>
    <t>INV-19-20-0004656</t>
  </si>
  <si>
    <t>INV-19-20-0004657</t>
  </si>
  <si>
    <t>INV-19-20-0004668</t>
  </si>
  <si>
    <t>INV-19-20-0004669</t>
  </si>
  <si>
    <t>INV-19-20-0004671</t>
  </si>
  <si>
    <t>INV-19-20-0004672</t>
  </si>
  <si>
    <t>INV-19-20-0004673</t>
  </si>
  <si>
    <t>INV-19-20-0004674</t>
  </si>
  <si>
    <t>INV-19-20-0004675</t>
  </si>
  <si>
    <t>INV-19-20-0004676</t>
  </si>
  <si>
    <t>INV-19-20-0004677</t>
  </si>
  <si>
    <t>INV-19-20-0004678</t>
  </si>
  <si>
    <t>INV-19-20-0004679</t>
  </si>
  <si>
    <t>INV-19-20-0004680</t>
  </si>
  <si>
    <t>INV-19-20-0004681</t>
  </si>
  <si>
    <t>INV-19-20-0004682</t>
  </si>
  <si>
    <t>INV-19-20-0004683</t>
  </si>
  <si>
    <t>INV-19-20-0004709</t>
  </si>
  <si>
    <t>INV-19-20-0004710</t>
  </si>
  <si>
    <t>INV-19-20-0004712</t>
  </si>
  <si>
    <t>INV-19-20-0004713</t>
  </si>
  <si>
    <t>INV-19-20-0004714</t>
  </si>
  <si>
    <t>INV-19-20-0004715</t>
  </si>
  <si>
    <t>INV-19-20-0004716</t>
  </si>
  <si>
    <t>INV-19-20-0004717</t>
  </si>
  <si>
    <t>INV-19-20-0004718</t>
  </si>
  <si>
    <t>INV-19-20-0004719</t>
  </si>
  <si>
    <t>INV-19-20-0004720</t>
  </si>
  <si>
    <t>INV-19-20-0004721</t>
  </si>
  <si>
    <t>INV-19-20-0004722</t>
  </si>
  <si>
    <t>INV-19-20-0004723</t>
  </si>
  <si>
    <t>INV-19-20-0004724</t>
  </si>
  <si>
    <t>INV-19-20-0004726</t>
  </si>
  <si>
    <t>INV-19-20-0004727</t>
  </si>
  <si>
    <t>INV-19-20-0004731</t>
  </si>
  <si>
    <t>INV-19-20-0004732</t>
  </si>
  <si>
    <t>INV-19-20-0004733</t>
  </si>
  <si>
    <t>INV-19-20-0004737</t>
  </si>
  <si>
    <t>INV-19-20-0004739</t>
  </si>
  <si>
    <t>INV-19-20-0004740</t>
  </si>
  <si>
    <t>INV-19-20-0004741</t>
  </si>
  <si>
    <t>INV-19-20-0004742</t>
  </si>
  <si>
    <t>INV-19-20-0004743</t>
  </si>
  <si>
    <t>INV-19-20-0004744</t>
  </si>
  <si>
    <t>INV-19-20-0004745</t>
  </si>
  <si>
    <t>INV-19-20-0004746</t>
  </si>
  <si>
    <t>INV-19-20-0004747</t>
  </si>
  <si>
    <t>INV-19-20-0004748</t>
  </si>
  <si>
    <t>INV-19-20-0004784</t>
  </si>
  <si>
    <t>INV-19-20-0004785</t>
  </si>
  <si>
    <t>INV-19-20-0004786</t>
  </si>
  <si>
    <t>INV-19-20-0004801</t>
  </si>
  <si>
    <t>INV-19-20-0004806</t>
  </si>
  <si>
    <t>INV-19-20-0004808</t>
  </si>
  <si>
    <t>INV-19-20-0004809</t>
  </si>
  <si>
    <t>INV-19-20-0004810</t>
  </si>
  <si>
    <t>INV-19-20-0004811</t>
  </si>
  <si>
    <t>INV-19-20-0004812</t>
  </si>
  <si>
    <t>INV-19-20-0004813</t>
  </si>
  <si>
    <t>INV-19-20-0004814</t>
  </si>
  <si>
    <t>INV-19-20-0004815</t>
  </si>
  <si>
    <t>INV-19-20-0004816</t>
  </si>
  <si>
    <t>INV-19-20-0004817</t>
  </si>
  <si>
    <t>INV-19-20-0004818</t>
  </si>
  <si>
    <t>INV-19-20-0004820</t>
  </si>
  <si>
    <t>INV-19-20-0004824</t>
  </si>
  <si>
    <t>INV-19-20-0004825</t>
  </si>
  <si>
    <t>INV-19-20-0004827</t>
  </si>
  <si>
    <t>INV-19-20-0004828</t>
  </si>
  <si>
    <t>INV-19-20-0004829</t>
  </si>
  <si>
    <t>INV-19-20-0004830</t>
  </si>
  <si>
    <t>INV-19-20-0004831</t>
  </si>
  <si>
    <t>INV-19-20-0004832</t>
  </si>
  <si>
    <t>INV-19-20-0004833</t>
  </si>
  <si>
    <t>INV-19-20-0004834</t>
  </si>
  <si>
    <t>INV-19-20-0004835</t>
  </si>
  <si>
    <t>INV-19-20-0004836</t>
  </si>
  <si>
    <t>INV-19-20-0004837</t>
  </si>
  <si>
    <t>INV-19-20-0004838</t>
  </si>
  <si>
    <t>INV-19-20-0004839</t>
  </si>
  <si>
    <t>INV-19-20-0004840</t>
  </si>
  <si>
    <t>INV-19-20-0004843</t>
  </si>
  <si>
    <t>INV-19-20-0004844</t>
  </si>
  <si>
    <t>INV-19-20-0004846</t>
  </si>
  <si>
    <t>INV-19-20-0004847</t>
  </si>
  <si>
    <t>INV-19-20-0004848</t>
  </si>
  <si>
    <t>INV-19-20-0004851</t>
  </si>
  <si>
    <t>INV-19-20-0004856</t>
  </si>
  <si>
    <t>INV-19-20-0004857</t>
  </si>
  <si>
    <t>INV-19-20-0004863</t>
  </si>
  <si>
    <t>INV-19-20-0004869</t>
  </si>
  <si>
    <t>INV-19-20-0004870</t>
  </si>
  <si>
    <t>INV-19-20-0004871</t>
  </si>
  <si>
    <t>INV-19-20-0004882</t>
  </si>
  <si>
    <t>INV-19-20-0004896</t>
  </si>
  <si>
    <t>INV-19-20-0004900</t>
  </si>
  <si>
    <t>INV-19-20-0004903</t>
  </si>
  <si>
    <t>INV-19-20-0004904</t>
  </si>
  <si>
    <t>INV-19-20-0004905</t>
  </si>
  <si>
    <t>INV-19-20-0004906</t>
  </si>
  <si>
    <t>INV-19-20-0004921</t>
  </si>
  <si>
    <t>INV-19-20-0004923</t>
  </si>
  <si>
    <t>INV-19-20-0004924</t>
  </si>
  <si>
    <t>INV-19-20-0004925</t>
  </si>
  <si>
    <t>INV-19-20-0004943</t>
  </si>
  <si>
    <t>INV-19-20-0004944</t>
  </si>
  <si>
    <t>INV-19-20-0004945</t>
  </si>
  <si>
    <t>INV-19-20-0004946</t>
  </si>
  <si>
    <t>INV-19-20-0004960</t>
  </si>
  <si>
    <t>INV-19-20-0004961</t>
  </si>
  <si>
    <t>INV-19-20-0004962</t>
  </si>
  <si>
    <t>INV-19-20-0004966</t>
  </si>
  <si>
    <t>INV-19-20-0004974</t>
  </si>
  <si>
    <t>INV-19-20-0004975</t>
  </si>
  <si>
    <t>INV-19-20-0004976</t>
  </si>
  <si>
    <t>INV-19-20-0004979</t>
  </si>
  <si>
    <t>INV-19-20-0004980</t>
  </si>
  <si>
    <t>INV-19-20-0004982</t>
  </si>
  <si>
    <t>INV-19-20-0005004</t>
  </si>
  <si>
    <t>INV-19-20-0005005</t>
  </si>
  <si>
    <t>INV-19-20-0005006</t>
  </si>
  <si>
    <t>INV-19-20-0005007</t>
  </si>
  <si>
    <t>INV-19-20-0005017</t>
  </si>
  <si>
    <t>INV-19-20-0005018</t>
  </si>
  <si>
    <t>INV-19-20-0005019</t>
  </si>
  <si>
    <t>INV-19-20-0005020</t>
  </si>
  <si>
    <t>INV-19-20-0005021</t>
  </si>
  <si>
    <t>INV-19-20-0005022</t>
  </si>
  <si>
    <t>INV-19-20-0005024</t>
  </si>
  <si>
    <t>Customer 404</t>
  </si>
  <si>
    <t>INV-19-20-0005027</t>
  </si>
  <si>
    <t>INV-19-20-0005028</t>
  </si>
  <si>
    <t>INV-19-20-0005029</t>
  </si>
  <si>
    <t>INV-19-20-0005030</t>
  </si>
  <si>
    <t>INV-19-20-0005031</t>
  </si>
  <si>
    <t>INV-19-20-0005032</t>
  </si>
  <si>
    <t>INV-19-20-0005054</t>
  </si>
  <si>
    <t>INV-19-20-0005055</t>
  </si>
  <si>
    <t>INV-19-20-0005057</t>
  </si>
  <si>
    <t>INV-19-20-0005058</t>
  </si>
  <si>
    <t>INV-19-20-0005059</t>
  </si>
  <si>
    <t>INV-19-20-0005060</t>
  </si>
  <si>
    <t>INV-19-20-0005061</t>
  </si>
  <si>
    <t>INV-19-20-0005062</t>
  </si>
  <si>
    <t>INV-19-20-0005063</t>
  </si>
  <si>
    <t>INV-19-20-0005064</t>
  </si>
  <si>
    <t>INV-19-20-0005065</t>
  </si>
  <si>
    <t>INV-19-20-0005066</t>
  </si>
  <si>
    <t>INV-19-20-0005074</t>
  </si>
  <si>
    <t>INV-19-20-0005075</t>
  </si>
  <si>
    <t>INV-19-20-0005076</t>
  </si>
  <si>
    <t>INV-19-20-0005077</t>
  </si>
  <si>
    <t>INV-19-20-0005078</t>
  </si>
  <si>
    <t>INV-19-20-0005079</t>
  </si>
  <si>
    <t>INV-19-20-0005080</t>
  </si>
  <si>
    <t>INV-19-20-0005081</t>
  </si>
  <si>
    <t>INV-19-20-0005084</t>
  </si>
  <si>
    <t>INV-19-20-0005085</t>
  </si>
  <si>
    <t>INV-19-20-0005086</t>
  </si>
  <si>
    <t>INV-19-20-0005087</t>
  </si>
  <si>
    <t>INV-19-20-0005101</t>
  </si>
  <si>
    <t>INV-19-20-0005103</t>
  </si>
  <si>
    <t>INV-19-20-0005106</t>
  </si>
  <si>
    <t>INV-19-20-0005107</t>
  </si>
  <si>
    <t>INV-19-20-0005108</t>
  </si>
  <si>
    <t>INV-19-20-0005109</t>
  </si>
  <si>
    <t>INV-19-20-0005110</t>
  </si>
  <si>
    <t>INV-19-20-0005116</t>
  </si>
  <si>
    <t>INV-19-20-0005123</t>
  </si>
  <si>
    <t>INV-19-20-0005124</t>
  </si>
  <si>
    <t>INV-19-20-0005125</t>
  </si>
  <si>
    <t>Customer 252</t>
  </si>
  <si>
    <t>INV-19-20-0005126</t>
  </si>
  <si>
    <t>Customer 407</t>
  </si>
  <si>
    <t>INV-19-20-0005127</t>
  </si>
  <si>
    <t>INV-19-20-0005128</t>
  </si>
  <si>
    <t>INV-19-20-0005129</t>
  </si>
  <si>
    <t>INV-19-20-0005130</t>
  </si>
  <si>
    <t>INV-19-20-0005131</t>
  </si>
  <si>
    <t>INV-19-20-0005135</t>
  </si>
  <si>
    <t>INV-19-20-0005136</t>
  </si>
  <si>
    <t>INV-19-20-0005137</t>
  </si>
  <si>
    <t>INV-19-20-0005138</t>
  </si>
  <si>
    <t>INV-19-20-0005139</t>
  </si>
  <si>
    <t>INV-19-20-0005140</t>
  </si>
  <si>
    <t>INV-19-20-0005141</t>
  </si>
  <si>
    <t>INV-19-20-0005142</t>
  </si>
  <si>
    <t>INV-19-20-0005143</t>
  </si>
  <si>
    <t>INV-19-20-0005144</t>
  </si>
  <si>
    <t>INV-19-20-0005145</t>
  </si>
  <si>
    <t>INV-19-20-0005146</t>
  </si>
  <si>
    <t>INV-19-20-0005147</t>
  </si>
  <si>
    <t>INV-19-20-0005152</t>
  </si>
  <si>
    <t>INV-19-20-0005153</t>
  </si>
  <si>
    <t>INV-19-20-0005156</t>
  </si>
  <si>
    <t>INV-19-20-0005157</t>
  </si>
  <si>
    <t>INV-19-20-0005160</t>
  </si>
  <si>
    <t>INV-19-20-0005161</t>
  </si>
  <si>
    <t>INV-19-20-0005163</t>
  </si>
  <si>
    <t>INV-19-20-0005164</t>
  </si>
  <si>
    <t>INV-19-20-0005165</t>
  </si>
  <si>
    <t>INV-19-20-0005166</t>
  </si>
  <si>
    <t>INV-19-20-0005167</t>
  </si>
  <si>
    <t>INV-19-20-0005168</t>
  </si>
  <si>
    <t>INV-19-20-0005191</t>
  </si>
  <si>
    <t>INV-19-20-0005202</t>
  </si>
  <si>
    <t>INV-19-20-0005203</t>
  </si>
  <si>
    <t>INV-19-20-0005204</t>
  </si>
  <si>
    <t>INV-19-20-0005205</t>
  </si>
  <si>
    <t>INV-19-20-0005209</t>
  </si>
  <si>
    <t>INV-19-20-0005210</t>
  </si>
  <si>
    <t>INV-19-20-0005211</t>
  </si>
  <si>
    <t>INV-19-20-0005212</t>
  </si>
  <si>
    <t>INV-19-20-0005213</t>
  </si>
  <si>
    <t>INV-19-20-0005214</t>
  </si>
  <si>
    <t>INV-19-20-0005215</t>
  </si>
  <si>
    <t>INV-19-20-0005216</t>
  </si>
  <si>
    <t>INV-19-20-0005217</t>
  </si>
  <si>
    <t>INV-19-20-0005218</t>
  </si>
  <si>
    <t>INV-19-20-0005219</t>
  </si>
  <si>
    <t>INV-19-20-0005220</t>
  </si>
  <si>
    <t>INV-19-20-0005221</t>
  </si>
  <si>
    <t>INV-19-20-0005244</t>
  </si>
  <si>
    <t>INV-19-20-0005245</t>
  </si>
  <si>
    <t>INV-19-20-0005246</t>
  </si>
  <si>
    <t>INV-19-20-0005247</t>
  </si>
  <si>
    <t>INV-19-20-0005266</t>
  </si>
  <si>
    <t>INV-19-20-0005267</t>
  </si>
  <si>
    <t>INV-19-20-0005268</t>
  </si>
  <si>
    <t>INV-19-20-0005269</t>
  </si>
  <si>
    <t>INV-19-20-0005270</t>
  </si>
  <si>
    <t>INV-19-20-0005275</t>
  </si>
  <si>
    <t>INV-19-20-0005276</t>
  </si>
  <si>
    <t>INV-19-20-0005291</t>
  </si>
  <si>
    <t>INV-19-20-0005292</t>
  </si>
  <si>
    <t>INV-19-20-0005293</t>
  </si>
  <si>
    <t>INV-19-20-0005294</t>
  </si>
  <si>
    <t>INV-19-20-0005295</t>
  </si>
  <si>
    <t>INV-19-20-0005296</t>
  </si>
  <si>
    <t>INV-19-20-0005297</t>
  </si>
  <si>
    <t>INV-19-20-0005298</t>
  </si>
  <si>
    <t>INV-19-20-0005300</t>
  </si>
  <si>
    <t>INV-19-20-0005303</t>
  </si>
  <si>
    <t>Customer 408</t>
  </si>
  <si>
    <t>INV-19-20-0005304</t>
  </si>
  <si>
    <t>INV-19-20-0005305</t>
  </si>
  <si>
    <t>INV-19-20-0005306</t>
  </si>
  <si>
    <t>INV-19-20-0005307</t>
  </si>
  <si>
    <t>INV-19-20-0005308</t>
  </si>
  <si>
    <t>INV-19-20-0005327</t>
  </si>
  <si>
    <t>INV-19-20-0005328</t>
  </si>
  <si>
    <t>INV-19-20-0005329</t>
  </si>
  <si>
    <t>INV-19-20-0005330</t>
  </si>
  <si>
    <t>INV-19-20-0005331</t>
  </si>
  <si>
    <t>INV-19-20-0005332</t>
  </si>
  <si>
    <t>INV-19-20-0005333</t>
  </si>
  <si>
    <t>INV-19-20-0005334</t>
  </si>
  <si>
    <t>INV-19-20-0005335</t>
  </si>
  <si>
    <t>INV-19-20-0005336</t>
  </si>
  <si>
    <t>INV-19-20-0005337</t>
  </si>
  <si>
    <t>INV-19-20-0005338</t>
  </si>
  <si>
    <t>INV-19-20-0005339</t>
  </si>
  <si>
    <t>INV-19-20-0005340</t>
  </si>
  <si>
    <t>INV-19-20-0005344</t>
  </si>
  <si>
    <t>INV-19-20-0005345</t>
  </si>
  <si>
    <t>INV-19-20-0005346</t>
  </si>
  <si>
    <t>INV-19-20-0005347</t>
  </si>
  <si>
    <t>INV-19-20-0005348</t>
  </si>
  <si>
    <t>INV-19-20-0005367</t>
  </si>
  <si>
    <t>INV-19-20-0005376</t>
  </si>
  <si>
    <t>INV-19-20-0005382</t>
  </si>
  <si>
    <t>INV-19-20-0005383</t>
  </si>
  <si>
    <t>INV-19-20-0005384</t>
  </si>
  <si>
    <t>INV-19-20-0005385</t>
  </si>
  <si>
    <t>INV-19-20-0005388</t>
  </si>
  <si>
    <t>INV-19-20-0005408</t>
  </si>
  <si>
    <t>INV-19-20-0005409</t>
  </si>
  <si>
    <t>INV-19-20-0005410</t>
  </si>
  <si>
    <t>INV-19-20-0005411</t>
  </si>
  <si>
    <t>Customer 204</t>
  </si>
  <si>
    <t>INV-19-20-0005413</t>
  </si>
  <si>
    <t>INV-19-20-0005441</t>
  </si>
  <si>
    <t>INV-19-20-0005443</t>
  </si>
  <si>
    <t>INV-19-20-0005444</t>
  </si>
  <si>
    <t>INV-19-20-0005445</t>
  </si>
  <si>
    <t>INV-19-20-0005446</t>
  </si>
  <si>
    <t>INV-19-20-0005447</t>
  </si>
  <si>
    <t>INV-19-20-0005448</t>
  </si>
  <si>
    <t>INV-19-20-0005449</t>
  </si>
  <si>
    <t>INV-19-20-0005472</t>
  </si>
  <si>
    <t>INV-19-20-0005477</t>
  </si>
  <si>
    <t>INV-19-20-0005478</t>
  </si>
  <si>
    <t>INV-19-20-0005479</t>
  </si>
  <si>
    <t>INV-19-20-0005483</t>
  </si>
  <si>
    <t>INV-19-20-0005484</t>
  </si>
  <si>
    <t>INV-19-20-0005486</t>
  </si>
  <si>
    <t>INV-19-20-0005487</t>
  </si>
  <si>
    <t>INV-19-20-0005488</t>
  </si>
  <si>
    <t>INV-19-20-0005489</t>
  </si>
  <si>
    <t>INV-19-20-0005490</t>
  </si>
  <si>
    <t>INV-19-20-0005497</t>
  </si>
  <si>
    <t>INV-19-20-0005523</t>
  </si>
  <si>
    <t>INV-19-20-0005524</t>
  </si>
  <si>
    <t>INV-19-20-0005525</t>
  </si>
  <si>
    <t>INV-19-20-0005526</t>
  </si>
  <si>
    <t>INV-19-20-0005527</t>
  </si>
  <si>
    <t>INV-19-20-0005528</t>
  </si>
  <si>
    <t>INV-19-20-0005529</t>
  </si>
  <si>
    <t>INV-19-20-0005530</t>
  </si>
  <si>
    <t>INV-19-20-0005531</t>
  </si>
  <si>
    <t>INV-19-20-0005532</t>
  </si>
  <si>
    <t>INV-19-20-0005533</t>
  </si>
  <si>
    <t>INV-19-20-0005534</t>
  </si>
  <si>
    <t>INV-19-20-0005535</t>
  </si>
  <si>
    <t>INV-19-20-0005538</t>
  </si>
  <si>
    <t>INV-19-20-0005539</t>
  </si>
  <si>
    <t>INV-19-20-0005540</t>
  </si>
  <si>
    <t>INV-19-20-0005541</t>
  </si>
  <si>
    <t>INV-19-20-0005542</t>
  </si>
  <si>
    <t>INV-19-20-0005543</t>
  </si>
  <si>
    <t>INV-19-20-0005544</t>
  </si>
  <si>
    <t>INV-19-20-0005546</t>
  </si>
  <si>
    <t>INV-19-20-0005547</t>
  </si>
  <si>
    <t>INV-19-20-0005550</t>
  </si>
  <si>
    <t>INV-19-20-0005553</t>
  </si>
  <si>
    <t>INV-19-20-0005554</t>
  </si>
  <si>
    <t>INV-19-20-0005561</t>
  </si>
  <si>
    <t>INV-19-20-0005572</t>
  </si>
  <si>
    <t>INV-19-20-0005573</t>
  </si>
  <si>
    <t>INV-19-20-0005574</t>
  </si>
  <si>
    <t>INV-19-20-0005575</t>
  </si>
  <si>
    <t>INV-19-20-0005576</t>
  </si>
  <si>
    <t>INV-19-20-0005577</t>
  </si>
  <si>
    <t>INV-19-20-0005578</t>
  </si>
  <si>
    <t>INV-19-20-0005579</t>
  </si>
  <si>
    <t>INV-19-20-0005582</t>
  </si>
  <si>
    <t>INV-19-20-0005583</t>
  </si>
  <si>
    <t>INV-19-20-0005584</t>
  </si>
  <si>
    <t>INV-19-20-0005585</t>
  </si>
  <si>
    <t>INV-19-20-0005591</t>
  </si>
  <si>
    <t>INV-19-20-0005593</t>
  </si>
  <si>
    <t>INV-19-20-0005595</t>
  </si>
  <si>
    <t>INV-19-20-0005596</t>
  </si>
  <si>
    <t>INV-19-20-0005597</t>
  </si>
  <si>
    <t>INV-19-20-0005598</t>
  </si>
  <si>
    <t>INV-19-20-0005599</t>
  </si>
  <si>
    <t>INV-19-20-0005600</t>
  </si>
  <si>
    <t>INV-19-20-0005601</t>
  </si>
  <si>
    <t>INV-19-20-0005618</t>
  </si>
  <si>
    <t>INV-19-20-0005619</t>
  </si>
  <si>
    <t>INV-19-20-0005620</t>
  </si>
  <si>
    <t>INV-19-20-0005621</t>
  </si>
  <si>
    <t>INV-19-20-0005622</t>
  </si>
  <si>
    <t>INV-19-20-0005623</t>
  </si>
  <si>
    <t>INV-19-20-0005624</t>
  </si>
  <si>
    <t>INV-19-20-0005632</t>
  </si>
  <si>
    <t>INV-19-20-0005636</t>
  </si>
  <si>
    <t>INV-19-20-0005638</t>
  </si>
  <si>
    <t>INV-19-20-0005639</t>
  </si>
  <si>
    <t>INV-19-20-0005640</t>
  </si>
  <si>
    <t>INV-19-20-0005641</t>
  </si>
  <si>
    <t>INV-19-20-0005667</t>
  </si>
  <si>
    <t>INV-19-20-0005668</t>
  </si>
  <si>
    <t>INV-19-20-0005675</t>
  </si>
  <si>
    <t>INV-19-20-0005676</t>
  </si>
  <si>
    <t>INV-19-20-0005683</t>
  </si>
  <si>
    <t>INV-19-20-0005684</t>
  </si>
  <si>
    <t>INV-19-20-0005685</t>
  </si>
  <si>
    <t>INV-19-20-0005698</t>
  </si>
  <si>
    <t>INV-19-20-0005699</t>
  </si>
  <si>
    <t>INV-19-20-0005700</t>
  </si>
  <si>
    <t>INV-19-20-0005701</t>
  </si>
  <si>
    <t>INV-19-20-0005702</t>
  </si>
  <si>
    <t>INV-19-20-0005703</t>
  </si>
  <si>
    <t>INV-19-20-0005704</t>
  </si>
  <si>
    <t>INV-19-20-0005705</t>
  </si>
  <si>
    <t>INV-19-20-0005709</t>
  </si>
  <si>
    <t>Customer 11</t>
  </si>
  <si>
    <t>INV-19-20-0005710</t>
  </si>
  <si>
    <t>INV-19-20-0005719</t>
  </si>
  <si>
    <t>Customer 223</t>
  </si>
  <si>
    <t>INV-19-20-0005720</t>
  </si>
  <si>
    <t>INV-19-20-0005721</t>
  </si>
  <si>
    <t>INV-19-20-0005722</t>
  </si>
  <si>
    <t>INV-19-20-0005723</t>
  </si>
  <si>
    <t>INV-19-20-0005724</t>
  </si>
  <si>
    <t>INV-19-20-0005725</t>
  </si>
  <si>
    <t>INV-19-20-0005726</t>
  </si>
  <si>
    <t>INV-19-20-0005727</t>
  </si>
  <si>
    <t>INV-19-20-0005728</t>
  </si>
  <si>
    <t>INV-19-20-0005754</t>
  </si>
  <si>
    <t>INV-19-20-0005755</t>
  </si>
  <si>
    <t>INV-19-20-0005757</t>
  </si>
  <si>
    <t>INV-19-20-0005758</t>
  </si>
  <si>
    <t>INV-19-20-0005774</t>
  </si>
  <si>
    <t>INV-19-20-0005777</t>
  </si>
  <si>
    <t>INV-19-20-0005780</t>
  </si>
  <si>
    <t>INV-19-20-0005781</t>
  </si>
  <si>
    <t>INV-19-20-0005782</t>
  </si>
  <si>
    <t>INV-19-20-0005783</t>
  </si>
  <si>
    <t>INV-19-20-0005784</t>
  </si>
  <si>
    <t>INV-19-20-0005785</t>
  </si>
  <si>
    <t>INV-19-20-0005798</t>
  </si>
  <si>
    <t>INV-19-20-0005803</t>
  </si>
  <si>
    <t>INV-19-20-0005804</t>
  </si>
  <si>
    <t>INV-19-20-0005807</t>
  </si>
  <si>
    <t>INV-19-20-0005808</t>
  </si>
  <si>
    <t>INV-19-20-0005809</t>
  </si>
  <si>
    <t>INV-19-20-0005810</t>
  </si>
  <si>
    <t>INV-19-20-0005831</t>
  </si>
  <si>
    <t>INV-19-20-0005837</t>
  </si>
  <si>
    <t>INV-19-20-0005838</t>
  </si>
  <si>
    <t>INV-19-20-0005839</t>
  </si>
  <si>
    <t>INV-19-20-0005840</t>
  </si>
  <si>
    <t>INV-19-20-0005848</t>
  </si>
  <si>
    <t>INV-19-20-0005849</t>
  </si>
  <si>
    <t>INV-19-20-0005850</t>
  </si>
  <si>
    <t>INV-19-20-0005851</t>
  </si>
  <si>
    <t>INV-19-20-0005852</t>
  </si>
  <si>
    <t>INV-19-20-0005853</t>
  </si>
  <si>
    <t>INV-19-20-0005854</t>
  </si>
  <si>
    <t>INV-19-20-0005855</t>
  </si>
  <si>
    <t>INV-19-20-0005856</t>
  </si>
  <si>
    <t>INV-19-20-0005857</t>
  </si>
  <si>
    <t>INV-19-20-0005858</t>
  </si>
  <si>
    <t>INV-19-20-0005860</t>
  </si>
  <si>
    <t>INV-19-20-0005862</t>
  </si>
  <si>
    <t>INV-19-20-0005865</t>
  </si>
  <si>
    <t>INV-19-20-0005866</t>
  </si>
  <si>
    <t>INV-19-20-0005867</t>
  </si>
  <si>
    <t>INV-19-20-0005878</t>
  </si>
  <si>
    <t>INV-19-20-0005899</t>
  </si>
  <si>
    <t>INV-19-20-0005900</t>
  </si>
  <si>
    <t>INV-19-20-0005915</t>
  </si>
  <si>
    <t>INV-19-20-0005916</t>
  </si>
  <si>
    <t>INV-19-20-0005917</t>
  </si>
  <si>
    <t>INV-19-20-0005940</t>
  </si>
  <si>
    <t>INV-19-20-0005941</t>
  </si>
  <si>
    <t>INV-19-20-0005942</t>
  </si>
  <si>
    <t>INV-19-20-0005948</t>
  </si>
  <si>
    <t>INV-19-20-0005949</t>
  </si>
  <si>
    <t>INV-19-20-0005950</t>
  </si>
  <si>
    <t>INV-19-20-0005957</t>
  </si>
  <si>
    <t>INV-19-20-0005958</t>
  </si>
  <si>
    <t>INV-19-20-0005959</t>
  </si>
  <si>
    <t>INV-19-20-0005960</t>
  </si>
  <si>
    <t>INV-19-20-0005963</t>
  </si>
  <si>
    <t>INV-19-20-0005975</t>
  </si>
  <si>
    <t>Customer 410</t>
  </si>
  <si>
    <t>INV-19-20-0005978</t>
  </si>
  <si>
    <t>INV-19-20-0005979</t>
  </si>
  <si>
    <t>INV-19-20-0005980</t>
  </si>
  <si>
    <t>INV-19-20-0006025</t>
  </si>
  <si>
    <t>INV-19-20-0006026</t>
  </si>
  <si>
    <t>INV-19-20-0006029</t>
  </si>
  <si>
    <t>INV-19-20-0006030</t>
  </si>
  <si>
    <t>INV-19-20-0006031</t>
  </si>
  <si>
    <t>INV-19-20-0006047</t>
  </si>
  <si>
    <t>INV-19-20-0006050</t>
  </si>
  <si>
    <t>INV-19-20-0006066</t>
  </si>
  <si>
    <t>INV-19-20-0006067</t>
  </si>
  <si>
    <t>INV-19-20-0006070</t>
  </si>
  <si>
    <t>INV-19-20-0006077</t>
  </si>
  <si>
    <t>INV-19-20-0006082</t>
  </si>
  <si>
    <t>INV-19-20-0006086</t>
  </si>
  <si>
    <t>INV-19-20-0006087</t>
  </si>
  <si>
    <t>INV-19-20-0006088</t>
  </si>
  <si>
    <t>INV-19-20-0006089</t>
  </si>
  <si>
    <t>INV-19-20-0006092</t>
  </si>
  <si>
    <t>INV-19-20-0006093</t>
  </si>
  <si>
    <t>INV-19-20-0006094</t>
  </si>
  <si>
    <t>INV-19-20-0006095</t>
  </si>
  <si>
    <t>INV-19-20-0006096</t>
  </si>
  <si>
    <t>INV-19-20-0006097</t>
  </si>
  <si>
    <t>INV-19-20-0006098</t>
  </si>
  <si>
    <t>INV-19-20-0006099</t>
  </si>
  <si>
    <t>INV-19-20-0006100</t>
  </si>
  <si>
    <t>INV-19-20-0006101</t>
  </si>
  <si>
    <t>INV-19-20-0006102</t>
  </si>
  <si>
    <t>INV-19-20-0006103</t>
  </si>
  <si>
    <t>INV-19-20-0006104</t>
  </si>
  <si>
    <t>INV-19-20-0006105</t>
  </si>
  <si>
    <t>INV-19-20-0006106</t>
  </si>
  <si>
    <t>INV-19-20-0006123</t>
  </si>
  <si>
    <t>INV-19-20-0006127</t>
  </si>
  <si>
    <t>INV-19-20-0006128</t>
  </si>
  <si>
    <t>INV-19-20-0006129</t>
  </si>
  <si>
    <t>INV-19-20-0006130</t>
  </si>
  <si>
    <t>INV-19-20-0006133</t>
  </si>
  <si>
    <t>INV-19-20-0006134</t>
  </si>
  <si>
    <t>INV-19-20-0006135</t>
  </si>
  <si>
    <t>INV-19-20-0006136</t>
  </si>
  <si>
    <t>INV-19-20-0006139</t>
  </si>
  <si>
    <t>INV-19-20-0006140</t>
  </si>
  <si>
    <t>INV-19-20-0006155</t>
  </si>
  <si>
    <t>INV-19-20-0006175</t>
  </si>
  <si>
    <t>INV-19-20-0006190</t>
  </si>
  <si>
    <t>INV-19-20-0006196</t>
  </si>
  <si>
    <t>INV-19-20-0006197</t>
  </si>
  <si>
    <t>INV-19-20-0006199</t>
  </si>
  <si>
    <t>INV-19-20-0006202</t>
  </si>
  <si>
    <t>INV-19-20-0006206</t>
  </si>
  <si>
    <t>INV-19-20-0006208</t>
  </si>
  <si>
    <t>INV-19-20-0006213</t>
  </si>
  <si>
    <t>INV-19-20-0006223</t>
  </si>
  <si>
    <t>INV-19-20-0006224</t>
  </si>
  <si>
    <t>INV-19-20-0006225</t>
  </si>
  <si>
    <t>INV-19-20-0006226</t>
  </si>
  <si>
    <t>INV-19-20-0006230</t>
  </si>
  <si>
    <t>INV-19-20-0006231</t>
  </si>
  <si>
    <t>INV-19-20-0006232</t>
  </si>
  <si>
    <t>INV-19-20-0006233</t>
  </si>
  <si>
    <t>INV-19-20-0006234</t>
  </si>
  <si>
    <t>INV-19-20-0006235</t>
  </si>
  <si>
    <t>INV-19-20-0006236</t>
  </si>
  <si>
    <t>INV-19-20-0006238</t>
  </si>
  <si>
    <t>INV-19-20-0006239</t>
  </si>
  <si>
    <t>INV-19-20-0006240</t>
  </si>
  <si>
    <t>INV-19-20-0006241</t>
  </si>
  <si>
    <t>INV-19-20-0006242</t>
  </si>
  <si>
    <t>INV-19-20-0006243</t>
  </si>
  <si>
    <t>INV-19-20-0006244</t>
  </si>
  <si>
    <t>INV-19-20-0006245</t>
  </si>
  <si>
    <t>INV-19-20-0006246</t>
  </si>
  <si>
    <t>INV-19-20-0006247</t>
  </si>
  <si>
    <t>INV-19-20-0006254</t>
  </si>
  <si>
    <t>INV-19-20-0006255</t>
  </si>
  <si>
    <t>INV-19-20-0006261</t>
  </si>
  <si>
    <t>INV-19-20-0006262</t>
  </si>
  <si>
    <t>INV-19-20-0006263</t>
  </si>
  <si>
    <t>INV-19-20-0006270</t>
  </si>
  <si>
    <t>INV-19-20-0006271</t>
  </si>
  <si>
    <t>INV-19-20-0006272</t>
  </si>
  <si>
    <t>INV-19-20-0006273</t>
  </si>
  <si>
    <t>INV-19-20-0006274</t>
  </si>
  <si>
    <t>INV-19-20-0006275</t>
  </si>
  <si>
    <t>INV-19-20-0006276</t>
  </si>
  <si>
    <t>INV-19-20-0006277</t>
  </si>
  <si>
    <t>INV-19-20-0006278</t>
  </si>
  <si>
    <t>INV-19-20-0006281</t>
  </si>
  <si>
    <t>INV-19-20-0006282</t>
  </si>
  <si>
    <t>INV-19-20-0006288</t>
  </si>
  <si>
    <t>INV-19-20-0006290</t>
  </si>
  <si>
    <t>INV-19-20-0006292</t>
  </si>
  <si>
    <t>INV-19-20-0006295</t>
  </si>
  <si>
    <t>INV-19-20-0006296</t>
  </si>
  <si>
    <t>INV-19-20-0006297</t>
  </si>
  <si>
    <t>INV-19-20-0006307</t>
  </si>
  <si>
    <t>INV-19-20-0006308</t>
  </si>
  <si>
    <t>INV-19-20-0006309</t>
  </si>
  <si>
    <t>INV-19-20-0006310</t>
  </si>
  <si>
    <t>INV-19-20-0006311</t>
  </si>
  <si>
    <t>INV-19-20-0006312</t>
  </si>
  <si>
    <t>INV-19-20-0006313</t>
  </si>
  <si>
    <t>INV-19-20-0006317</t>
  </si>
  <si>
    <t>INV-19-20-0006319</t>
  </si>
  <si>
    <t>INV-19-20-0006321</t>
  </si>
  <si>
    <t>INV-19-20-0006323</t>
  </si>
  <si>
    <t>INV-19-20-0006324</t>
  </si>
  <si>
    <t>INV-19-20-0006325</t>
  </si>
  <si>
    <t>INV-19-20-0006343</t>
  </si>
  <si>
    <t>INV-19-20-0006346</t>
  </si>
  <si>
    <t>INV-19-20-0006348</t>
  </si>
  <si>
    <t>Customer 413</t>
  </si>
  <si>
    <t>INV-19-20-0006349</t>
  </si>
  <si>
    <t>INV-19-20-0006350</t>
  </si>
  <si>
    <t>INV-19-20-0006351</t>
  </si>
  <si>
    <t>INV-19-20-0006352</t>
  </si>
  <si>
    <t>INV-19-20-0006353</t>
  </si>
  <si>
    <t>INV-19-20-0006354</t>
  </si>
  <si>
    <t>INV-19-20-0006355</t>
  </si>
  <si>
    <t>INV-19-20-0006365</t>
  </si>
  <si>
    <t>INV-19-20-0006367</t>
  </si>
  <si>
    <t>INV-19-20-0006369</t>
  </si>
  <si>
    <t>INV-19-20-0006370</t>
  </si>
  <si>
    <t>INV-19-20-0006371</t>
  </si>
  <si>
    <t>INV-19-20-0006398</t>
  </si>
  <si>
    <t>INV-19-20-0006400</t>
  </si>
  <si>
    <t>INV-19-20-0006401</t>
  </si>
  <si>
    <t>INV-19-20-0006402</t>
  </si>
  <si>
    <t>INV-19-20-0006403</t>
  </si>
  <si>
    <t>INV-19-20-0006404</t>
  </si>
  <si>
    <t>INV-19-20-0006405</t>
  </si>
  <si>
    <t>INV-19-20-0006406</t>
  </si>
  <si>
    <t>INV-19-20-0006407</t>
  </si>
  <si>
    <t>INV-19-20-0006408</t>
  </si>
  <si>
    <t>INV-19-20-0006409</t>
  </si>
  <si>
    <t>INV-19-20-0006412</t>
  </si>
  <si>
    <t>INV-19-20-0006413</t>
  </si>
  <si>
    <t>INV-19-20-0006416</t>
  </si>
  <si>
    <t>INV-19-20-0006417</t>
  </si>
  <si>
    <t>INV-19-20-0006436</t>
  </si>
  <si>
    <t>INV-19-20-0006437</t>
  </si>
  <si>
    <t>INV-19-20-0006438</t>
  </si>
  <si>
    <t>INV-19-20-0006439</t>
  </si>
  <si>
    <t>INV-19-20-0006441</t>
  </si>
  <si>
    <t>INV-19-20-0006442</t>
  </si>
  <si>
    <t>INV-19-20-0006443</t>
  </si>
  <si>
    <t>INV-19-20-0006444</t>
  </si>
  <si>
    <t>INV-19-20-0006445</t>
  </si>
  <si>
    <t>INV-19-20-0006452</t>
  </si>
  <si>
    <t>INV-19-20-0006453</t>
  </si>
  <si>
    <t>INV-19-20-0006454</t>
  </si>
  <si>
    <t>INV-19-20-0006455</t>
  </si>
  <si>
    <t>INV-19-20-0006456</t>
  </si>
  <si>
    <t>INV-19-20-0006457</t>
  </si>
  <si>
    <t>INV-19-20-0006458</t>
  </si>
  <si>
    <t>INV-19-20-0006459</t>
  </si>
  <si>
    <t>INV-19-20-0006460</t>
  </si>
  <si>
    <t>INV-19-20-0006461</t>
  </si>
  <si>
    <t>INV-19-20-0006462</t>
  </si>
  <si>
    <t>INV-19-20-0006463</t>
  </si>
  <si>
    <t>INV-19-20-0006464</t>
  </si>
  <si>
    <t>INV-19-20-0006468</t>
  </si>
  <si>
    <t>INV-19-20-0006469</t>
  </si>
  <si>
    <t>INV-19-20-0006475</t>
  </si>
  <si>
    <t>INV-19-20-0006476</t>
  </si>
  <si>
    <t>INV-19-20-0006477</t>
  </si>
  <si>
    <t>INV-19-20-0006478</t>
  </si>
  <si>
    <t>INV-19-20-0006479</t>
  </si>
  <si>
    <t>INV-19-20-0006491</t>
  </si>
  <si>
    <t>INV-19-20-0006502</t>
  </si>
  <si>
    <t>INV-19-20-0006508</t>
  </si>
  <si>
    <t>INV-19-20-0006525</t>
  </si>
  <si>
    <t>INV-19-20-0006526</t>
  </si>
  <si>
    <t>INV-19-20-0006527</t>
  </si>
  <si>
    <t>INV-19-20-0006528</t>
  </si>
  <si>
    <t>INV-19-20-0006529</t>
  </si>
  <si>
    <t>INV-19-20-0006541</t>
  </si>
  <si>
    <t>INV-19-20-0006542</t>
  </si>
  <si>
    <t>INV-19-20-0006543</t>
  </si>
  <si>
    <t>INV-19-20-0006544</t>
  </si>
  <si>
    <t>INV-19-20-0006545</t>
  </si>
  <si>
    <t>INV-19-20-0006546</t>
  </si>
  <si>
    <t>INV-19-20-0006547</t>
  </si>
  <si>
    <t>INV-19-20-0006551</t>
  </si>
  <si>
    <t>INV-19-20-0006562</t>
  </si>
  <si>
    <t>INV-19-20-0006563</t>
  </si>
  <si>
    <t>INV-19-20-0006564</t>
  </si>
  <si>
    <t>INV-19-20-0006565</t>
  </si>
  <si>
    <t>INV-19-20-0006566</t>
  </si>
  <si>
    <t>INV-19-20-0006567</t>
  </si>
  <si>
    <t>INV-19-20-0006568</t>
  </si>
  <si>
    <t>INV-19-20-0006569</t>
  </si>
  <si>
    <t>INV-19-20-0006586</t>
  </si>
  <si>
    <t>INV-19-20-0006587</t>
  </si>
  <si>
    <t>INV-19-20-0006590</t>
  </si>
  <si>
    <t>INV-19-20-0006591</t>
  </si>
  <si>
    <t>INV-19-20-0006592</t>
  </si>
  <si>
    <t>INV-19-20-0006593</t>
  </si>
  <si>
    <t>INV-19-20-0006594</t>
  </si>
  <si>
    <t>INV-19-20-0006596</t>
  </si>
  <si>
    <t>INV-19-20-0006597</t>
  </si>
  <si>
    <t>INV-19-20-0006598</t>
  </si>
  <si>
    <t>INV-19-20-0006599</t>
  </si>
  <si>
    <t>INV-19-20-0006600</t>
  </si>
  <si>
    <t>INV-19-20-0006601</t>
  </si>
  <si>
    <t>INV-19-20-0006602</t>
  </si>
  <si>
    <t>INV-19-20-0006603</t>
  </si>
  <si>
    <t>INV-19-20-0006606</t>
  </si>
  <si>
    <t>INV-19-20-0006607</t>
  </si>
  <si>
    <t>INV-19-20-0006608</t>
  </si>
  <si>
    <t>INV-19-20-0006609</t>
  </si>
  <si>
    <t>INV-19-20-0006610</t>
  </si>
  <si>
    <t>INV-19-20-0006611</t>
  </si>
  <si>
    <t>INV-19-20-0006630</t>
  </si>
  <si>
    <t>INV-19-20-0006631</t>
  </si>
  <si>
    <t>INV-19-20-0006644</t>
  </si>
  <si>
    <t>INV-19-20-0006645</t>
  </si>
  <si>
    <t>INV-19-20-0006649</t>
  </si>
  <si>
    <t>INV-19-20-0006651</t>
  </si>
  <si>
    <t>INV-19-20-0006666</t>
  </si>
  <si>
    <t>INV-19-20-0006670</t>
  </si>
  <si>
    <t>INV-19-20-0006671</t>
  </si>
  <si>
    <t>INV-19-20-0006672</t>
  </si>
  <si>
    <t>INV-19-20-0006673</t>
  </si>
  <si>
    <t>INV-19-20-0006674</t>
  </si>
  <si>
    <t>INV-19-20-0006684</t>
  </si>
  <si>
    <t>INV-19-20-0006696</t>
  </si>
  <si>
    <t>INV-19-20-0006697</t>
  </si>
  <si>
    <t>INV-19-20-0006699</t>
  </si>
  <si>
    <t>INV-19-20-0006700</t>
  </si>
  <si>
    <t>INV-19-20-0006701</t>
  </si>
  <si>
    <t>INV-19-20-0006702</t>
  </si>
  <si>
    <t>INV-19-20-0006703</t>
  </si>
  <si>
    <t>INV-19-20-0006704</t>
  </si>
  <si>
    <t>INV-19-20-0006705</t>
  </si>
  <si>
    <t>INV-19-20-0006706</t>
  </si>
  <si>
    <t>INV-19-20-0006712</t>
  </si>
  <si>
    <t>INV-19-20-0006719</t>
  </si>
  <si>
    <t>INV-19-20-0006720</t>
  </si>
  <si>
    <t>INV-19-20-0006724</t>
  </si>
  <si>
    <t>INV-19-20-0006725</t>
  </si>
  <si>
    <t>INV-19-20-0006726</t>
  </si>
  <si>
    <t>INV-19-20-0006730</t>
  </si>
  <si>
    <t>INV-19-20-0006731</t>
  </si>
  <si>
    <t>INV-19-20-0006738</t>
  </si>
  <si>
    <t>INV-19-20-0006739</t>
  </si>
  <si>
    <t>INV-19-20-0006740</t>
  </si>
  <si>
    <t>INV-19-20-0006741</t>
  </si>
  <si>
    <t>INV-19-20-0006742</t>
  </si>
  <si>
    <t>INV-19-20-0006743</t>
  </si>
  <si>
    <t>INV-19-20-0006744</t>
  </si>
  <si>
    <t>INV-19-20-0006745</t>
  </si>
  <si>
    <t>INV-19-20-0006746</t>
  </si>
  <si>
    <t>INV-19-20-0006747</t>
  </si>
  <si>
    <t>INV-19-20-0006748</t>
  </si>
  <si>
    <t>INV-19-20-0006749</t>
  </si>
  <si>
    <t>INV-19-20-0006750</t>
  </si>
  <si>
    <t>INV-19-20-0006752</t>
  </si>
  <si>
    <t>INV-19-20-0006756</t>
  </si>
  <si>
    <t>INV-19-20-0006757</t>
  </si>
  <si>
    <t>INV-19-20-0006759</t>
  </si>
  <si>
    <t>INV-19-20-0006761</t>
  </si>
  <si>
    <t>INV-19-20-0006762</t>
  </si>
  <si>
    <t>INV-19-20-0006796</t>
  </si>
  <si>
    <t>INV-19-20-0006797</t>
  </si>
  <si>
    <t>INV-19-20-0006801</t>
  </si>
  <si>
    <t>INV-19-20-0006802</t>
  </si>
  <si>
    <t>INV-19-20-0006805</t>
  </si>
  <si>
    <t>INV-19-20-0006807</t>
  </si>
  <si>
    <t>INV-19-20-0006808</t>
  </si>
  <si>
    <t>INV-19-20-0006809</t>
  </si>
  <si>
    <t>INV-19-20-0006810</t>
  </si>
  <si>
    <t>INV-19-20-0006825</t>
  </si>
  <si>
    <t>INV-19-20-0006827</t>
  </si>
  <si>
    <t>INV-19-20-0006828</t>
  </si>
  <si>
    <t>INV-19-20-0006829</t>
  </si>
  <si>
    <t>INV-19-20-0006830</t>
  </si>
  <si>
    <t>INV-19-20-0006831</t>
  </si>
  <si>
    <t>INV-19-20-0006847</t>
  </si>
  <si>
    <t>INV-19-20-0006851</t>
  </si>
  <si>
    <t>INV-19-20-0006855</t>
  </si>
  <si>
    <t>INV-19-20-0006856</t>
  </si>
  <si>
    <t>INV-19-20-0006861</t>
  </si>
  <si>
    <t>INV-19-20-0006862</t>
  </si>
  <si>
    <t>INV-19-20-0006863</t>
  </si>
  <si>
    <t>INV-19-20-0006864</t>
  </si>
  <si>
    <t>INV-19-20-0006865</t>
  </si>
  <si>
    <t>INV-19-20-0006868</t>
  </si>
  <si>
    <t>INV-19-20-0006893</t>
  </si>
  <si>
    <t>INV-19-20-0006894</t>
  </si>
  <si>
    <t>INV-19-20-0006896</t>
  </si>
  <si>
    <t>INV-19-20-0006897</t>
  </si>
  <si>
    <t>INV-19-20-0006900</t>
  </si>
  <si>
    <t>INV-19-20-0006901</t>
  </si>
  <si>
    <t>INV-19-20-0006902</t>
  </si>
  <si>
    <t>INV-19-20-0006903</t>
  </si>
  <si>
    <t>INV-19-20-0006904</t>
  </si>
  <si>
    <t>INV-19-20-0006905</t>
  </si>
  <si>
    <t>INV-19-20-0006906</t>
  </si>
  <si>
    <t>INV-19-20-0006907</t>
  </si>
  <si>
    <t>INV-19-20-0006922</t>
  </si>
  <si>
    <t>INV-19-20-0006923</t>
  </si>
  <si>
    <t>INV-19-20-0006924</t>
  </si>
  <si>
    <t>INV-19-20-0006939</t>
  </si>
  <si>
    <t>INV-19-20-0006949</t>
  </si>
  <si>
    <t>INV-19-20-0006951</t>
  </si>
  <si>
    <t>INV-19-20-0006952</t>
  </si>
  <si>
    <t>INV-19-20-0006953</t>
  </si>
  <si>
    <t>INV-19-20-0006954</t>
  </si>
  <si>
    <t>INV-19-20-0006955</t>
  </si>
  <si>
    <t>INV-19-20-0006956</t>
  </si>
  <si>
    <t>INV-19-20-0006957</t>
  </si>
  <si>
    <t>INV-19-20-0006958</t>
  </si>
  <si>
    <t>INV-19-20-0006959</t>
  </si>
  <si>
    <t>INV-19-20-0006960</t>
  </si>
  <si>
    <t>INV-19-20-0006961</t>
  </si>
  <si>
    <t>INV-19-20-0006962</t>
  </si>
  <si>
    <t>INV-19-20-0006963</t>
  </si>
  <si>
    <t>INV-19-20-0006964</t>
  </si>
  <si>
    <t>INV-19-20-0006965</t>
  </si>
  <si>
    <t>INV-19-20-0006966</t>
  </si>
  <si>
    <t>INV-19-20-0006980</t>
  </si>
  <si>
    <t>INV-19-20-0006981</t>
  </si>
  <si>
    <t>INV-19-20-0006982</t>
  </si>
  <si>
    <t>INV-19-20-0006983</t>
  </si>
  <si>
    <t>INV-19-20-0006984</t>
  </si>
  <si>
    <t>INV-19-20-0006985</t>
  </si>
  <si>
    <t>INV-19-20-0006986</t>
  </si>
  <si>
    <t>INV-19-20-0006987</t>
  </si>
  <si>
    <t>INV-19-20-0006988</t>
  </si>
  <si>
    <t>INV-19-20-0006989</t>
  </si>
  <si>
    <t>INV-19-20-0006991</t>
  </si>
  <si>
    <t>INV-19-20-0006993</t>
  </si>
  <si>
    <t>INV-19-20-0006994</t>
  </si>
  <si>
    <t>INV-19-20-0006995</t>
  </si>
  <si>
    <t>INV-19-20-0007005</t>
  </si>
  <si>
    <t>INV-19-20-0007006</t>
  </si>
  <si>
    <t>INV-19-20-0007007</t>
  </si>
  <si>
    <t>INV-19-20-0007008</t>
  </si>
  <si>
    <t>INV-19-20-0007009</t>
  </si>
  <si>
    <t>INV-19-20-0007010</t>
  </si>
  <si>
    <t>INV-19-20-0007012</t>
  </si>
  <si>
    <t>INV-19-20-0007013</t>
  </si>
  <si>
    <t>INV-19-20-0007014</t>
  </si>
  <si>
    <t>INV-19-20-0007027</t>
  </si>
  <si>
    <t>INV-19-20-0007028</t>
  </si>
  <si>
    <t>INV-19-20-0007043</t>
  </si>
  <si>
    <t>INV-19-20-0007047</t>
  </si>
  <si>
    <t>INV-19-20-0007053</t>
  </si>
  <si>
    <t>INV-19-20-0007054</t>
  </si>
  <si>
    <t>INV-19-20-0007055</t>
  </si>
  <si>
    <t>INV-19-20-0007056</t>
  </si>
  <si>
    <t>INV-19-20-0007057</t>
  </si>
  <si>
    <t>INV-19-20-0007061</t>
  </si>
  <si>
    <t>INV-19-20-0007066</t>
  </si>
  <si>
    <t>INV-19-20-0007067</t>
  </si>
  <si>
    <t>INV-19-20-0007068</t>
  </si>
  <si>
    <t>INV-19-20-0007069</t>
  </si>
  <si>
    <t>INV-19-20-0007071</t>
  </si>
  <si>
    <t>INV-19-20-0007072</t>
  </si>
  <si>
    <t>INV-19-20-0007076</t>
  </si>
  <si>
    <t>INV-19-20-0007077</t>
  </si>
  <si>
    <t>INV-19-20-0007086</t>
  </si>
  <si>
    <t>INV-19-20-0007087</t>
  </si>
  <si>
    <t>INV-19-20-0007088</t>
  </si>
  <si>
    <t>INV-19-20-0007089</t>
  </si>
  <si>
    <t>INV-19-20-0007090</t>
  </si>
  <si>
    <t>INV-19-20-0007091</t>
  </si>
  <si>
    <t>INV-19-20-0007093</t>
  </si>
  <si>
    <t>INV-19-20-0007094</t>
  </si>
  <si>
    <t>INV-19-20-0007095</t>
  </si>
  <si>
    <t>INV-19-20-0007096</t>
  </si>
  <si>
    <t>INV-19-20-0007097</t>
  </si>
  <si>
    <t>INV-19-20-0007098</t>
  </si>
  <si>
    <t>INV-19-20-0007100</t>
  </si>
  <si>
    <t>INV-19-20-0007101</t>
  </si>
  <si>
    <t>INV-19-20-0007102</t>
  </si>
  <si>
    <t>INV-19-20-0007104</t>
  </si>
  <si>
    <t>INV-19-20-0007105</t>
  </si>
  <si>
    <t>INV-19-20-0007108</t>
  </si>
  <si>
    <t>INV-19-20-0007109</t>
  </si>
  <si>
    <t>INV-19-20-0007114</t>
  </si>
  <si>
    <t>INV-19-20-0007143</t>
  </si>
  <si>
    <t>INV-19-20-0007144</t>
  </si>
  <si>
    <t>INV-19-20-0007145</t>
  </si>
  <si>
    <t>INV-19-20-0007158</t>
  </si>
  <si>
    <t>INV-19-20-0007159</t>
  </si>
  <si>
    <t>INV-19-20-0007160</t>
  </si>
  <si>
    <t>INV-19-20-0007161</t>
  </si>
  <si>
    <t>INV-19-20-0007162</t>
  </si>
  <si>
    <t>INV-19-20-0007163</t>
  </si>
  <si>
    <t>INV-19-20-0007164</t>
  </si>
  <si>
    <t>INV-19-20-0007176</t>
  </si>
  <si>
    <t>INV-19-20-0007177</t>
  </si>
  <si>
    <t>INV-19-20-0007183</t>
  </si>
  <si>
    <t>INV-19-20-0007184</t>
  </si>
  <si>
    <t>INV-19-20-0007191</t>
  </si>
  <si>
    <t>INV-19-20-0007192</t>
  </si>
  <si>
    <t>INV-19-20-0007193</t>
  </si>
  <si>
    <t>INV-19-20-0007207</t>
  </si>
  <si>
    <t>INV-19-20-0007208</t>
  </si>
  <si>
    <t>INV-19-20-0007209</t>
  </si>
  <si>
    <t>INV-19-20-0007210</t>
  </si>
  <si>
    <t>INV-19-20-0007211</t>
  </si>
  <si>
    <t>INV-19-20-0007217</t>
  </si>
  <si>
    <t>INV-19-20-0007218</t>
  </si>
  <si>
    <t>INV-19-20-0007219</t>
  </si>
  <si>
    <t>INV-19-20-0007220</t>
  </si>
  <si>
    <t>INV-19-20-0007221</t>
  </si>
  <si>
    <t>INV-19-20-0007222</t>
  </si>
  <si>
    <t>INV-19-20-0007223</t>
  </si>
  <si>
    <t>INV-19-20-0007225</t>
  </si>
  <si>
    <t>INV-19-20-0007226</t>
  </si>
  <si>
    <t>INV-19-20-0007227</t>
  </si>
  <si>
    <t>INV-19-20-0007228</t>
  </si>
  <si>
    <t>INV-19-20-0007245</t>
  </si>
  <si>
    <t>INV-19-20-0007247</t>
  </si>
  <si>
    <t>INV-19-20-0007252</t>
  </si>
  <si>
    <t>INV-19-20-0007253</t>
  </si>
  <si>
    <t>INV-19-20-0007254</t>
  </si>
  <si>
    <t>INV-19-20-0007255</t>
  </si>
  <si>
    <t>INV-19-20-0007256</t>
  </si>
  <si>
    <t>INV-19-20-0007257</t>
  </si>
  <si>
    <t>INV-19-20-0007258</t>
  </si>
  <si>
    <t>INV-19-20-0007259</t>
  </si>
  <si>
    <t>INV-19-20-0007267</t>
  </si>
  <si>
    <t>INV-19-20-0007268</t>
  </si>
  <si>
    <t>INV-19-20-0007269</t>
  </si>
  <si>
    <t>INV-19-20-0007270</t>
  </si>
  <si>
    <t>INV-19-20-0007271</t>
  </si>
  <si>
    <t>INV-19-20-0007272</t>
  </si>
  <si>
    <t>INV-19-20-0007273</t>
  </si>
  <si>
    <t>INV-19-20-0007274</t>
  </si>
  <si>
    <t>INV-19-20-0007275</t>
  </si>
  <si>
    <t>INV-19-20-0007276</t>
  </si>
  <si>
    <t>INV-19-20-0007277</t>
  </si>
  <si>
    <t>INV-19-20-0007278</t>
  </si>
  <si>
    <t>INV-19-20-0007279</t>
  </si>
  <si>
    <t>INV-19-20-0007280</t>
  </si>
  <si>
    <t>INV-19-20-0007290</t>
  </si>
  <si>
    <t>INV-19-20-0007291</t>
  </si>
  <si>
    <t>INV-19-20-0007292</t>
  </si>
  <si>
    <t>INV-19-20-0007293</t>
  </si>
  <si>
    <t>INV-19-20-0007294</t>
  </si>
  <si>
    <t>INV-19-20-0007302</t>
  </si>
  <si>
    <t>INV-19-20-0007303</t>
  </si>
  <si>
    <t>INV-19-20-0007304</t>
  </si>
  <si>
    <t>INV-19-20-0007305</t>
  </si>
  <si>
    <t>INV-19-20-0007306</t>
  </si>
  <si>
    <t>INV-19-20-0007307</t>
  </si>
  <si>
    <t>INV-19-20-0007308</t>
  </si>
  <si>
    <t>INV-19-20-0007330</t>
  </si>
  <si>
    <t>INV-19-20-0007331</t>
  </si>
  <si>
    <t>INV-19-20-0007332</t>
  </si>
  <si>
    <t>INV-19-20-0007333</t>
  </si>
  <si>
    <t>INV-19-20-0007334</t>
  </si>
  <si>
    <t>INV-19-20-0007336</t>
  </si>
  <si>
    <t>INV-19-20-0007338</t>
  </si>
  <si>
    <t>INV-19-20-0007339</t>
  </si>
  <si>
    <t>INV-19-20-0007369</t>
  </si>
  <si>
    <t>INV-19-20-0007370</t>
  </si>
  <si>
    <t>INV-19-20-0007371</t>
  </si>
  <si>
    <t>INV-19-20-0007372</t>
  </si>
  <si>
    <t>INV-19-20-0007373</t>
  </si>
  <si>
    <t>INV-19-20-0007374</t>
  </si>
  <si>
    <t>INV-19-20-0007375</t>
  </si>
  <si>
    <t>INV-19-20-0007376</t>
  </si>
  <si>
    <t>INV-19-20-0007377</t>
  </si>
  <si>
    <t>INV-19-20-0007378</t>
  </si>
  <si>
    <t>INV-19-20-0007392</t>
  </si>
  <si>
    <t>INV-19-20-0007396</t>
  </si>
  <si>
    <t>INV-19-20-0007401</t>
  </si>
  <si>
    <t>INV-19-20-0007402</t>
  </si>
  <si>
    <t>INV-19-20-0007403</t>
  </si>
  <si>
    <t>INV-19-20-0007404</t>
  </si>
  <si>
    <t>INV-19-20-0007424</t>
  </si>
  <si>
    <t>INV-19-20-0007425</t>
  </si>
  <si>
    <t>INV-19-20-0007426</t>
  </si>
  <si>
    <t>INV-19-20-0007427</t>
  </si>
  <si>
    <t>INV-19-20-0007428</t>
  </si>
  <si>
    <t>INV-19-20-0007433</t>
  </si>
  <si>
    <t>INV-19-20-0007434</t>
  </si>
  <si>
    <t>INV-19-20-0007435</t>
  </si>
  <si>
    <t>INV-19-20-0007436</t>
  </si>
  <si>
    <t>INV-19-20-0007437</t>
  </si>
  <si>
    <t>INV-19-20-0007438</t>
  </si>
  <si>
    <t>INV-19-20-0007439</t>
  </si>
  <si>
    <t>INV-19-20-0007440</t>
  </si>
  <si>
    <t>INV-19-20-0007441</t>
  </si>
  <si>
    <t>INV-19-20-0007442</t>
  </si>
  <si>
    <t>INV-19-20-0007457</t>
  </si>
  <si>
    <t>INV-19-20-0007458</t>
  </si>
  <si>
    <t>INV-19-20-0007459</t>
  </si>
  <si>
    <t>INV-19-20-0007460</t>
  </si>
  <si>
    <t>INV-19-20-0007461</t>
  </si>
  <si>
    <t>INV-19-20-0007462</t>
  </si>
  <si>
    <t>INV-19-20-0007463</t>
  </si>
  <si>
    <t>INV-19-20-0007465</t>
  </si>
  <si>
    <t>INV-19-20-0007466</t>
  </si>
  <si>
    <t>INV-19-20-0007467</t>
  </si>
  <si>
    <t>INV-19-20-0007468</t>
  </si>
  <si>
    <t>INV-19-20-0007470</t>
  </si>
  <si>
    <t>INV-19-20-0007471</t>
  </si>
  <si>
    <t>INV-19-20-0007472</t>
  </si>
  <si>
    <t>INV-19-20-0007475</t>
  </si>
  <si>
    <t>INV-19-20-0007476</t>
  </si>
  <si>
    <t>INV-19-20-0007477</t>
  </si>
  <si>
    <t>INV-19-20-0007494</t>
  </si>
  <si>
    <t>INV-19-20-0007495</t>
  </si>
  <si>
    <t>INV-19-20-0007496</t>
  </si>
  <si>
    <t>INV-19-20-0007521</t>
  </si>
  <si>
    <t>INV-19-20-0007522</t>
  </si>
  <si>
    <t>INV-19-20-0007523</t>
  </si>
  <si>
    <t>INV-19-20-0007529</t>
  </si>
  <si>
    <t>INV-19-20-0007530</t>
  </si>
  <si>
    <t>INV-19-20-0007531</t>
  </si>
  <si>
    <t>INV-19-20-0007532</t>
  </si>
  <si>
    <t>INV-19-20-0007533</t>
  </si>
  <si>
    <t>INV-19-20-0007534</t>
  </si>
  <si>
    <t>INV-19-20-0007554</t>
  </si>
  <si>
    <t>INV-19-20-0007567</t>
  </si>
  <si>
    <t>INV-19-20-0007568</t>
  </si>
  <si>
    <t>INV-19-20-0007569</t>
  </si>
  <si>
    <t>INV-19-20-0007570</t>
  </si>
  <si>
    <t>INV-19-20-0007576</t>
  </si>
  <si>
    <t>INV-19-20-0007577</t>
  </si>
  <si>
    <t>INV-19-20-0007578</t>
  </si>
  <si>
    <t>INV-19-20-0007579</t>
  </si>
  <si>
    <t>INV-19-20-0007580</t>
  </si>
  <si>
    <t>INV-19-20-0007582</t>
  </si>
  <si>
    <t>INV-19-20-0007583</t>
  </si>
  <si>
    <t>INV-19-20-0007584</t>
  </si>
  <si>
    <t>INV-19-20-0007614</t>
  </si>
  <si>
    <t>INV-19-20-0007616</t>
  </si>
  <si>
    <t>INV-19-20-0007617</t>
  </si>
  <si>
    <t>INV-19-20-0007618</t>
  </si>
  <si>
    <t>INV-19-20-0007619</t>
  </si>
  <si>
    <t>INV-19-20-0007620</t>
  </si>
  <si>
    <t>INV-19-20-0007621</t>
  </si>
  <si>
    <t>INV-19-20-0007624</t>
  </si>
  <si>
    <t>INV-19-20-0007641</t>
  </si>
  <si>
    <t>INV-19-20-0007642</t>
  </si>
  <si>
    <t>INV-19-20-0007643</t>
  </si>
  <si>
    <t>INV-19-20-0007644</t>
  </si>
  <si>
    <t>INV-19-20-0007645</t>
  </si>
  <si>
    <t>INV-19-20-0007646</t>
  </si>
  <si>
    <t>INV-19-20-0007647</t>
  </si>
  <si>
    <t>INV-19-20-0007648</t>
  </si>
  <si>
    <t>INV-19-20-0007649</t>
  </si>
  <si>
    <t>INV-19-20-0007650</t>
  </si>
  <si>
    <t>INV-19-20-0007651</t>
  </si>
  <si>
    <t>INV-19-20-0007652</t>
  </si>
  <si>
    <t>INV-19-20-0007653</t>
  </si>
  <si>
    <t>INV-19-20-0007654</t>
  </si>
  <si>
    <t>INV-19-20-0007655</t>
  </si>
  <si>
    <t>INV-19-20-0007656</t>
  </si>
  <si>
    <t>INV-19-20-0007657</t>
  </si>
  <si>
    <t>INV-19-20-0007658</t>
  </si>
  <si>
    <t>INV-19-20-0007660</t>
  </si>
  <si>
    <t>INV-19-20-0007661</t>
  </si>
  <si>
    <t>INV-19-20-0007662</t>
  </si>
  <si>
    <t>INV-19-20-0007663</t>
  </si>
  <si>
    <t>INV-19-20-0007664</t>
  </si>
  <si>
    <t>INV-19-20-0007665</t>
  </si>
  <si>
    <t>INV-19-20-0007667</t>
  </si>
  <si>
    <t>INV-19-20-0007668</t>
  </si>
  <si>
    <t>INV-19-20-0007669</t>
  </si>
  <si>
    <t>INV-19-20-0007677</t>
  </si>
  <si>
    <t>INV-19-20-0007678</t>
  </si>
  <si>
    <t>INV-19-20-0007679</t>
  </si>
  <si>
    <t>INV-19-20-0007680</t>
  </si>
  <si>
    <t>INV-19-20-0007694</t>
  </si>
  <si>
    <t>INV-19-20-0007695</t>
  </si>
  <si>
    <t>INV-19-20-0007696</t>
  </si>
  <si>
    <t>INV-19-20-0007697</t>
  </si>
  <si>
    <t>INV-19-20-0007706</t>
  </si>
  <si>
    <t>INV-19-20-0007707</t>
  </si>
  <si>
    <t>INV-19-20-0007708</t>
  </si>
  <si>
    <t>INV-19-20-0007716</t>
  </si>
  <si>
    <t>INV-19-20-0007717</t>
  </si>
  <si>
    <t>INV-19-20-0007723</t>
  </si>
  <si>
    <t>INV-19-20-0007725</t>
  </si>
  <si>
    <t>INV-19-20-0007727</t>
  </si>
  <si>
    <t>INV-19-20-0007728</t>
  </si>
  <si>
    <t>INV-19-20-0007739</t>
  </si>
  <si>
    <t>INV-19-20-0007740</t>
  </si>
  <si>
    <t>INV-19-20-0007755</t>
  </si>
  <si>
    <t>INV-19-20-0007756</t>
  </si>
  <si>
    <t>INV-19-20-0007762</t>
  </si>
  <si>
    <t>INV-19-20-0007763</t>
  </si>
  <si>
    <t>INV-19-20-0007764</t>
  </si>
  <si>
    <t>INV-19-20-0007766</t>
  </si>
  <si>
    <t>INV-19-20-0007768</t>
  </si>
  <si>
    <t>INV-19-20-0007773</t>
  </si>
  <si>
    <t>INV-19-20-0007774</t>
  </si>
  <si>
    <t>INV-19-20-0007775</t>
  </si>
  <si>
    <t>INV-19-20-0007781</t>
  </si>
  <si>
    <t>INV-19-20-0007782</t>
  </si>
  <si>
    <t>INV-19-20-0007789</t>
  </si>
  <si>
    <t>INV-19-20-0007790</t>
  </si>
  <si>
    <t>INV-19-20-0007791</t>
  </si>
  <si>
    <t>INV-19-20-0007792</t>
  </si>
  <si>
    <t>INV-19-20-0007793</t>
  </si>
  <si>
    <t>INV-19-20-0007794</t>
  </si>
  <si>
    <t>INV-19-20-0007795</t>
  </si>
  <si>
    <t>INV-19-20-0007802</t>
  </si>
  <si>
    <t>INV-19-20-0007803</t>
  </si>
  <si>
    <t>INV-19-20-0007804</t>
  </si>
  <si>
    <t>INV-19-20-0007805</t>
  </si>
  <si>
    <t>INV-19-20-0007806</t>
  </si>
  <si>
    <t>INV-19-20-0007807</t>
  </si>
  <si>
    <t>INV-19-20-0007808</t>
  </si>
  <si>
    <t>INV-19-20-0007809</t>
  </si>
  <si>
    <t>INV-19-20-0007820</t>
  </si>
  <si>
    <t>INV-19-20-0007821</t>
  </si>
  <si>
    <t>INV-19-20-0007833</t>
  </si>
  <si>
    <t>Customer 161</t>
  </si>
  <si>
    <t>INV-19-20-0007834</t>
  </si>
  <si>
    <t>INV-19-20-0007836</t>
  </si>
  <si>
    <t>INV-19-20-0007837</t>
  </si>
  <si>
    <t>INV-19-20-0007838</t>
  </si>
  <si>
    <t>INV-19-20-0007839</t>
  </si>
  <si>
    <t>INV-19-20-0007857</t>
  </si>
  <si>
    <t>INV-19-20-0007859</t>
  </si>
  <si>
    <t>INV-19-20-0007860</t>
  </si>
  <si>
    <t>INV-19-20-0007861</t>
  </si>
  <si>
    <t>INV-19-20-0007879</t>
  </si>
  <si>
    <t>INV-19-20-0007880</t>
  </si>
  <si>
    <t>INV-19-20-0007881</t>
  </si>
  <si>
    <t>INV-19-20-0007886</t>
  </si>
  <si>
    <t>INV-19-20-0007887</t>
  </si>
  <si>
    <t>INV-19-20-0007888</t>
  </si>
  <si>
    <t>INV-19-20-0007889</t>
  </si>
  <si>
    <t>INV-19-20-0007890</t>
  </si>
  <si>
    <t>INV-19-20-0007891</t>
  </si>
  <si>
    <t>INV-19-20-0007892</t>
  </si>
  <si>
    <t>INV-19-20-0007899</t>
  </si>
  <si>
    <t>INV-19-20-0007903</t>
  </si>
  <si>
    <t>Customer 421</t>
  </si>
  <si>
    <t>INV-19-20-0007906</t>
  </si>
  <si>
    <t>INV-19-20-0007907</t>
  </si>
  <si>
    <t>INV-19-20-0007908</t>
  </si>
  <si>
    <t>INV-19-20-0007909</t>
  </si>
  <si>
    <t>INV-19-20-0007910</t>
  </si>
  <si>
    <t>INV-19-20-0007911</t>
  </si>
  <si>
    <t>INV-19-20-0007912</t>
  </si>
  <si>
    <t>INV-19-20-0007916</t>
  </si>
  <si>
    <t>INV-19-20-0007917</t>
  </si>
  <si>
    <t>INV-19-20-0007923</t>
  </si>
  <si>
    <t>INV-19-20-0007924</t>
  </si>
  <si>
    <t>INV-19-20-0007925</t>
  </si>
  <si>
    <t>INV-19-20-0007926</t>
  </si>
  <si>
    <t>INV-19-20-0007927</t>
  </si>
  <si>
    <t>INV-19-20-0007928</t>
  </si>
  <si>
    <t>INV-19-20-0007929</t>
  </si>
  <si>
    <t>INV-19-20-0007930</t>
  </si>
  <si>
    <t>INV-19-20-0007933</t>
  </si>
  <si>
    <t>INV-19-20-0007934</t>
  </si>
  <si>
    <t>INV-19-20-0007936</t>
  </si>
  <si>
    <t>INV-19-20-0007955</t>
  </si>
  <si>
    <t>INV-19-20-0007956</t>
  </si>
  <si>
    <t>INV-19-20-0007957</t>
  </si>
  <si>
    <t>INV-19-20-0007960</t>
  </si>
  <si>
    <t>Customer 317</t>
  </si>
  <si>
    <t>INV-19-20-0007963</t>
  </si>
  <si>
    <t>INV-19-20-0007964</t>
  </si>
  <si>
    <t>INV-19-20-0007965</t>
  </si>
  <si>
    <t>INV-19-20-0007966</t>
  </si>
  <si>
    <t>INV-19-20-0007969</t>
  </si>
  <si>
    <t>INV-19-20-0007971</t>
  </si>
  <si>
    <t>INV-19-20-0007972</t>
  </si>
  <si>
    <t>INV-19-20-0007973</t>
  </si>
  <si>
    <t>INV-19-20-0007974</t>
  </si>
  <si>
    <t>INV-19-20-0007975</t>
  </si>
  <si>
    <t>INV-19-20-0008004</t>
  </si>
  <si>
    <t>INV-19-20-0008005</t>
  </si>
  <si>
    <t>INV-19-20-0008007</t>
  </si>
  <si>
    <t>INV-19-20-0008013</t>
  </si>
  <si>
    <t>INV-19-20-0008014</t>
  </si>
  <si>
    <t>INV-19-20-0008015</t>
  </si>
  <si>
    <t>INV-19-20-0008037</t>
  </si>
  <si>
    <t>INV-19-20-0008039</t>
  </si>
  <si>
    <t>INV-19-20-0008040</t>
  </si>
  <si>
    <t>INV-19-20-0008041</t>
  </si>
  <si>
    <t>INV-19-20-0008042</t>
  </si>
  <si>
    <t>INV-19-20-0008043</t>
  </si>
  <si>
    <t>INV-19-20-0008044</t>
  </si>
  <si>
    <t>INV-19-20-0008045</t>
  </si>
  <si>
    <t>INV-19-20-0008046</t>
  </si>
  <si>
    <t>INV-19-20-0008047</t>
  </si>
  <si>
    <t>INV-19-20-0008048</t>
  </si>
  <si>
    <t>INV-19-20-0008049</t>
  </si>
  <si>
    <t>INV-19-20-0008050</t>
  </si>
  <si>
    <t>INV-19-20-0008073</t>
  </si>
  <si>
    <t>INV-19-20-0008074</t>
  </si>
  <si>
    <t>INV-19-20-0008077</t>
  </si>
  <si>
    <t>INV-19-20-0008078</t>
  </si>
  <si>
    <t>INV-19-20-0008079</t>
  </si>
  <si>
    <t>INV-19-20-0008080</t>
  </si>
  <si>
    <t>INV-19-20-0008081</t>
  </si>
  <si>
    <t>INV-19-20-0008082</t>
  </si>
  <si>
    <t>INV-19-20-0008083</t>
  </si>
  <si>
    <t>INV-19-20-0008084</t>
  </si>
  <si>
    <t>INV-19-20-0008087</t>
  </si>
  <si>
    <t>Customer 425</t>
  </si>
  <si>
    <t>INV-19-20-0008092</t>
  </si>
  <si>
    <t>INV-19-20-0008108</t>
  </si>
  <si>
    <t>INV-19-20-0008109</t>
  </si>
  <si>
    <t>INV-19-20-0008110</t>
  </si>
  <si>
    <t>INV-19-20-0008111</t>
  </si>
  <si>
    <t>INV-19-20-0008112</t>
  </si>
  <si>
    <t>INV-19-20-0008113</t>
  </si>
  <si>
    <t>INV-19-20-0008114</t>
  </si>
  <si>
    <t>INV-19-20-0008115</t>
  </si>
  <si>
    <t>INV-19-20-0008122</t>
  </si>
  <si>
    <t>INV-19-20-0008123</t>
  </si>
  <si>
    <t>INV-19-20-0008124</t>
  </si>
  <si>
    <t>INV-19-20-0008130</t>
  </si>
  <si>
    <t>INV-19-20-0008131</t>
  </si>
  <si>
    <t>INV-19-20-0008132</t>
  </si>
  <si>
    <t>INV-19-20-0008135</t>
  </si>
  <si>
    <t>INV-19-20-0008136</t>
  </si>
  <si>
    <t>INV-19-20-0008137</t>
  </si>
  <si>
    <t>INV-19-20-0008138</t>
  </si>
  <si>
    <t>INV-19-20-0008139</t>
  </si>
  <si>
    <t>INV-19-20-0008163</t>
  </si>
  <si>
    <t>INV-19-20-0008177</t>
  </si>
  <si>
    <t>INV-19-20-0008178</t>
  </si>
  <si>
    <t>INV-19-20-0008181</t>
  </si>
  <si>
    <t>INV-19-20-0008182</t>
  </si>
  <si>
    <t>INV-19-20-0008193</t>
  </si>
  <si>
    <t>INV-19-20-0008224</t>
  </si>
  <si>
    <t>INV-19-20-0008225</t>
  </si>
  <si>
    <t>INV-19-20-0008227</t>
  </si>
  <si>
    <t>INV-19-20-0008228</t>
  </si>
  <si>
    <t>INV-19-20-0008229</t>
  </si>
  <si>
    <t>INV-19-20-0008231</t>
  </si>
  <si>
    <t>INV-19-20-0008235</t>
  </si>
  <si>
    <t>INV-19-20-0008236</t>
  </si>
  <si>
    <t>INV-19-20-0008237</t>
  </si>
  <si>
    <t>INV-19-20-0008238</t>
  </si>
  <si>
    <t>INV-19-20-0008239</t>
  </si>
  <si>
    <t>INV-19-20-0008240</t>
  </si>
  <si>
    <t>INV-19-20-0008242</t>
  </si>
  <si>
    <t>INV-19-20-0008243</t>
  </si>
  <si>
    <t>INV-19-20-0008244</t>
  </si>
  <si>
    <t>INV-19-20-0008245</t>
  </si>
  <si>
    <t>INV-19-20-0008246</t>
  </si>
  <si>
    <t>INV-19-20-0008247</t>
  </si>
  <si>
    <t>INV-19-20-0008248</t>
  </si>
  <si>
    <t>INV-19-20-0008249</t>
  </si>
  <si>
    <t>INV-19-20-0008265</t>
  </si>
  <si>
    <t>INV-19-20-0008268</t>
  </si>
  <si>
    <t>INV-19-20-0008269</t>
  </si>
  <si>
    <t>INV-19-20-0008273</t>
  </si>
  <si>
    <t>INV-19-20-0008274</t>
  </si>
  <si>
    <t>INV-19-20-0008275</t>
  </si>
  <si>
    <t>INV-19-20-0008276</t>
  </si>
  <si>
    <t>INV-19-20-0008277</t>
  </si>
  <si>
    <t>INV-19-20-0008278</t>
  </si>
  <si>
    <t>INV-19-20-0008279</t>
  </si>
  <si>
    <t>INV-19-20-0008281</t>
  </si>
  <si>
    <t>INV-19-20-0008286</t>
  </si>
  <si>
    <t>INV-19-20-0008303</t>
  </si>
  <si>
    <t>INV-19-20-0008304</t>
  </si>
  <si>
    <t>INV-19-20-0008305</t>
  </si>
  <si>
    <t>INV-19-20-0008307</t>
  </si>
  <si>
    <t>INV-19-20-0008308</t>
  </si>
  <si>
    <t>INV-19-20-0008309</t>
  </si>
  <si>
    <t>INV-19-20-0008324</t>
  </si>
  <si>
    <t>INV-19-20-0008325</t>
  </si>
  <si>
    <t>INV-19-20-0008343</t>
  </si>
  <si>
    <t>INV-19-20-0008348</t>
  </si>
  <si>
    <t>INV-19-20-0008349</t>
  </si>
  <si>
    <t>INV-19-20-0008350</t>
  </si>
  <si>
    <t>INV-19-20-0008351</t>
  </si>
  <si>
    <t>INV-19-20-0008355</t>
  </si>
  <si>
    <t>INV-19-20-0008356</t>
  </si>
  <si>
    <t>INV-19-20-0008357</t>
  </si>
  <si>
    <t>INV-19-20-0008371</t>
  </si>
  <si>
    <t>INV-19-20-0008392</t>
  </si>
  <si>
    <t>INV-19-20-0008393</t>
  </si>
  <si>
    <t>INV-19-20-0008394</t>
  </si>
  <si>
    <t>INV-19-20-0008395</t>
  </si>
  <si>
    <t>INV-19-20-0008396</t>
  </si>
  <si>
    <t>INV-19-20-0008397</t>
  </si>
  <si>
    <t>INV-19-20-0008398</t>
  </si>
  <si>
    <t>INV-19-20-0008399</t>
  </si>
  <si>
    <t>INV-19-20-0008417</t>
  </si>
  <si>
    <t>INV-19-20-0008419</t>
  </si>
  <si>
    <t>INV-19-20-0008420</t>
  </si>
  <si>
    <t>INV-19-20-0008421</t>
  </si>
  <si>
    <t>INV-19-20-000 8421</t>
  </si>
  <si>
    <t>INV-19-20-0008430</t>
  </si>
  <si>
    <t>INV-19-20-0008431</t>
  </si>
  <si>
    <t>INV-19-20-0008432</t>
  </si>
  <si>
    <t>INV-19-20-0008433</t>
  </si>
  <si>
    <t>INV-19-20-0008442</t>
  </si>
  <si>
    <t>INV-19-20-0008443</t>
  </si>
  <si>
    <t>INV-19-20-0008445</t>
  </si>
  <si>
    <t>INV-19-20-0008446</t>
  </si>
  <si>
    <t>INV-19-20-0008448</t>
  </si>
  <si>
    <t>INV-19-20-0008449</t>
  </si>
  <si>
    <t>INV-19-20-0008451</t>
  </si>
  <si>
    <t>INV-17-18-000075612</t>
  </si>
  <si>
    <t>INV-17-18-0000155</t>
  </si>
  <si>
    <t>INV-17-18-0000756123</t>
  </si>
  <si>
    <t>INV-17-18-0000758</t>
  </si>
  <si>
    <t>INV-17-18-0000158</t>
  </si>
  <si>
    <t>INV-17-18-0000159</t>
  </si>
  <si>
    <t>INV-17-18-0000160</t>
  </si>
  <si>
    <t>INV-17-18-0000161</t>
  </si>
  <si>
    <t>INV-17-18-0000162</t>
  </si>
  <si>
    <t>INV-17-18-0000165</t>
  </si>
  <si>
    <t>INV-17-18-0000166</t>
  </si>
  <si>
    <t>INV-17-18-0000167</t>
  </si>
  <si>
    <t>INV-17-18-0000172</t>
  </si>
  <si>
    <t>INV-17-18-0000174</t>
  </si>
  <si>
    <t>INV-17-18-0000175</t>
  </si>
  <si>
    <t>INV-17-18-0000178</t>
  </si>
  <si>
    <t>INV-17-18-0000179</t>
  </si>
  <si>
    <t>INV-17-18-0000213</t>
  </si>
  <si>
    <t>INV-17-18-0000215</t>
  </si>
  <si>
    <t>INV-17-18-0000216</t>
  </si>
  <si>
    <t>INV-17-18-0000221</t>
  </si>
  <si>
    <t>INV-17-18-0000224</t>
  </si>
  <si>
    <t>INV-17-18-0000226</t>
  </si>
  <si>
    <t>INV-17-18-0000239</t>
  </si>
  <si>
    <t>INV-17-18-0000241</t>
  </si>
  <si>
    <t>INV-17-18-0000242</t>
  </si>
  <si>
    <t>INV-17-18-0000243</t>
  </si>
  <si>
    <t>INV-17-18-0000245</t>
  </si>
  <si>
    <t>INV-17-18-0000258</t>
  </si>
  <si>
    <t>INV-17-18-0000259</t>
  </si>
  <si>
    <t>INV-17-18-0000260</t>
  </si>
  <si>
    <t>INV-17-18-0000261</t>
  </si>
  <si>
    <t>INV-17-18-0000271</t>
  </si>
  <si>
    <t>INV-17-18-0000292</t>
  </si>
  <si>
    <t>INV-17-18-0000293</t>
  </si>
  <si>
    <t>INV-17-18-0000294</t>
  </si>
  <si>
    <t>INV-17-18-0000295</t>
  </si>
  <si>
    <t>INV-17-18-0000296</t>
  </si>
  <si>
    <t>INV-17-18-0000297</t>
  </si>
  <si>
    <t>INV-17-18-0000298</t>
  </si>
  <si>
    <t>INV-17-18-0000299</t>
  </si>
  <si>
    <t>INV-17-18-0000300</t>
  </si>
  <si>
    <t>INV-17-18-0000301</t>
  </si>
  <si>
    <t>INV-17-18-0000307</t>
  </si>
  <si>
    <t>INV-17-18-0000308</t>
  </si>
  <si>
    <t>INV-17-18-0000317</t>
  </si>
  <si>
    <t>INV-17-18-0000321</t>
  </si>
  <si>
    <t>INV-17-18-0000323</t>
  </si>
  <si>
    <t>INV-17-18-0000325</t>
  </si>
  <si>
    <t>INV-17-18-0000328</t>
  </si>
  <si>
    <t>INV-17-18-0000330</t>
  </si>
  <si>
    <t>INV-17-18-0000333</t>
  </si>
  <si>
    <t>INV-17-18-0000336</t>
  </si>
  <si>
    <t>INV-17-18-0000338</t>
  </si>
  <si>
    <t>INV-17-18-0000340</t>
  </si>
  <si>
    <t>INV-17-18-0000341</t>
  </si>
  <si>
    <t>INV-17-18-0000343</t>
  </si>
  <si>
    <t>INV-17-18-0000344</t>
  </si>
  <si>
    <t>INV-17-18-0000365</t>
  </si>
  <si>
    <t>INV-17-18-0000366</t>
  </si>
  <si>
    <t>INV-17-18-0000367</t>
  </si>
  <si>
    <t>INV-17-18-0000368</t>
  </si>
  <si>
    <t>INV-17-18-0000369</t>
  </si>
  <si>
    <t>INV-17-18-0000370</t>
  </si>
  <si>
    <t>INV-17-18-0000383</t>
  </si>
  <si>
    <t>INV-17-18-0000384</t>
  </si>
  <si>
    <t>INV-17-18-0000395</t>
  </si>
  <si>
    <t>INV-17-18-0000407</t>
  </si>
  <si>
    <t>INV-17-18-0000409</t>
  </si>
  <si>
    <t>INV-17-18-0000410</t>
  </si>
  <si>
    <t>INV-17-18-0000420</t>
  </si>
  <si>
    <t>INV-17-18-0000424</t>
  </si>
  <si>
    <t>Customer 91</t>
  </si>
  <si>
    <t>INV-17-18-0000425</t>
  </si>
  <si>
    <t>INV-17-18-0000426</t>
  </si>
  <si>
    <t>INV-17-18-0000427</t>
  </si>
  <si>
    <t>INV-17-18-0000429</t>
  </si>
  <si>
    <t>INV-17-18-0000433</t>
  </si>
  <si>
    <t>INV-17-18-0000434</t>
  </si>
  <si>
    <t>INV-17-18-0000435</t>
  </si>
  <si>
    <t>INV-17-18-0000437</t>
  </si>
  <si>
    <t>INV-17-18-0000438</t>
  </si>
  <si>
    <t>INV-17-18-0000439</t>
  </si>
  <si>
    <t>INV-17-18-0000440</t>
  </si>
  <si>
    <t>INV-17-18-0000441</t>
  </si>
  <si>
    <t>INV-17-18-0000464</t>
  </si>
  <si>
    <t>INV-17-18-0000467</t>
  </si>
  <si>
    <t>INV-17-18-0000487</t>
  </si>
  <si>
    <t>INV-17-18-0000493</t>
  </si>
  <si>
    <t>INV-17-18-0000499</t>
  </si>
  <si>
    <t>INV-17-18-0000500</t>
  </si>
  <si>
    <t>INV-17-18-0000501</t>
  </si>
  <si>
    <t>INV-17-18-0000502</t>
  </si>
  <si>
    <t>INV-17-18-0000503</t>
  </si>
  <si>
    <t>INV-17-18-0000504</t>
  </si>
  <si>
    <t>INV-17-18-0000505</t>
  </si>
  <si>
    <t>INV-17-18-0000508</t>
  </si>
  <si>
    <t>INV-17-18-0000509</t>
  </si>
  <si>
    <t>INV-17-18-0000510</t>
  </si>
  <si>
    <t>INV-17-18-0000511</t>
  </si>
  <si>
    <t>INV-17-18-0000512</t>
  </si>
  <si>
    <t>INV-17-18-0000513</t>
  </si>
  <si>
    <t>INV-17-18-0000516</t>
  </si>
  <si>
    <t>INV-17-18-0000522</t>
  </si>
  <si>
    <t>INV-17-18-0000523</t>
  </si>
  <si>
    <t>INV-17-18-0000524</t>
  </si>
  <si>
    <t>INV-17-18-0000525</t>
  </si>
  <si>
    <t>Customer 29</t>
  </si>
  <si>
    <t>INV-17-18-0000527</t>
  </si>
  <si>
    <t>INV-17-18-0000528</t>
  </si>
  <si>
    <t>INV-17-18-0000529</t>
  </si>
  <si>
    <t>INV-17-18-0000531</t>
  </si>
  <si>
    <t>INV-17-18-0000532</t>
  </si>
  <si>
    <t>INV-17-18-0000533</t>
  </si>
  <si>
    <t>INV-17-18-0000534</t>
  </si>
  <si>
    <t>INV-17-18-0000559</t>
  </si>
  <si>
    <t>INV-17-18-0000558</t>
  </si>
  <si>
    <t>INV-17-18-0000560</t>
  </si>
  <si>
    <t>INV-17-18-0000561</t>
  </si>
  <si>
    <t>INV-17-18-0000562</t>
  </si>
  <si>
    <t>INV-17-18-0000617</t>
  </si>
  <si>
    <t>INV-17-18-0000625</t>
  </si>
  <si>
    <t>INV-17-18-0000626</t>
  </si>
  <si>
    <t>INV-17-18-0000631</t>
  </si>
  <si>
    <t>INV-17-18-0000632</t>
  </si>
  <si>
    <t>INV-17-18-0000634</t>
  </si>
  <si>
    <t>INV-17-18-0000635</t>
  </si>
  <si>
    <t>INV-17-18-0000636</t>
  </si>
  <si>
    <t>INV-17-18-0000638</t>
  </si>
  <si>
    <t>INV-17-18-0000642</t>
  </si>
  <si>
    <t>INV-17-18-0000643</t>
  </si>
  <si>
    <t>INV-17-18-0000644</t>
  </si>
  <si>
    <t>INV-17-18-0000645</t>
  </si>
  <si>
    <t>INV-17-18-0000672</t>
  </si>
  <si>
    <t>INV-17-18-0000676</t>
  </si>
  <si>
    <t>INV-17-18-0000677</t>
  </si>
  <si>
    <t>INV-17-18-0000683</t>
  </si>
  <si>
    <t>INV-17-18-0000685</t>
  </si>
  <si>
    <t>INV-17-18-0000686</t>
  </si>
  <si>
    <t>INV-17-18-0000687</t>
  </si>
  <si>
    <t>INV-17-18-0000690</t>
  </si>
  <si>
    <t>INV-17-18-0000695</t>
  </si>
  <si>
    <t>INV-17-18-0000705</t>
  </si>
  <si>
    <t>INV-17-18-0000706</t>
  </si>
  <si>
    <t>INV-17-18-0000707</t>
  </si>
  <si>
    <t>INV-17-18-0000708</t>
  </si>
  <si>
    <t>INV-17-18-0000709</t>
  </si>
  <si>
    <t>INV-17-18-0000710</t>
  </si>
  <si>
    <t>INV-17-18-0000711</t>
  </si>
  <si>
    <t>INV-17-18-0000712</t>
  </si>
  <si>
    <t>INV-17-18-0000716</t>
  </si>
  <si>
    <t>INV-17-18-0000717</t>
  </si>
  <si>
    <t>INV-17-18-0000718</t>
  </si>
  <si>
    <t>INV-17-18-0000719</t>
  </si>
  <si>
    <t>INV-17-18-0000720</t>
  </si>
  <si>
    <t>INV-17-18-0000721</t>
  </si>
  <si>
    <t>INV-17-18-0000723</t>
  </si>
  <si>
    <t>INV-17-18-0000726</t>
  </si>
  <si>
    <t>INV-17-18-0000727</t>
  </si>
  <si>
    <t>INV-17-18-0000736</t>
  </si>
  <si>
    <t>INV-17-18-0000737</t>
  </si>
  <si>
    <t>INV-17-18-0000738</t>
  </si>
  <si>
    <t>INV-17-18-0000739</t>
  </si>
  <si>
    <t>INV-17-18-0000740</t>
  </si>
  <si>
    <t>INV-17-18-0000741</t>
  </si>
  <si>
    <t>INV-17-18-0000744</t>
  </si>
  <si>
    <t>INV-17-18-0000748</t>
  </si>
  <si>
    <t>INV-17-18-0000752</t>
  </si>
  <si>
    <t>INV-17-18-0000753</t>
  </si>
  <si>
    <t>INV-17-18-0000755</t>
  </si>
  <si>
    <t>INV-17-18-0000764</t>
  </si>
  <si>
    <t>INV-17-18-0000765</t>
  </si>
  <si>
    <t>INV-17-18-0000766</t>
  </si>
  <si>
    <t>INV-17-18-0000767</t>
  </si>
  <si>
    <t>INV-17-18-0000771</t>
  </si>
  <si>
    <t>INV-17-18-0000795</t>
  </si>
  <si>
    <t>INV-17-18-0000810</t>
  </si>
  <si>
    <t>INV-17-18-0000817</t>
  </si>
  <si>
    <t>INV-17-18-0000818</t>
  </si>
  <si>
    <t>INV-17-18-0000834</t>
  </si>
  <si>
    <t>INV-17-18-0000835</t>
  </si>
  <si>
    <t>INV-17-18-0000841</t>
  </si>
  <si>
    <t>INV-17-18-0000842</t>
  </si>
  <si>
    <t>INV-17-18-0000845</t>
  </si>
  <si>
    <t>INV-17-18-0000847</t>
  </si>
  <si>
    <t>INV-17-18-0000851</t>
  </si>
  <si>
    <t>INV-17-18-0000852</t>
  </si>
  <si>
    <t>INV-17-18-0000853</t>
  </si>
  <si>
    <t>INV-17-18-0000854</t>
  </si>
  <si>
    <t>INV-17-18-0000855</t>
  </si>
  <si>
    <t>INV-17-18-0000856</t>
  </si>
  <si>
    <t>INV-17-18-0000857</t>
  </si>
  <si>
    <t>INV-17-18-0000858</t>
  </si>
  <si>
    <t>INV-17-18-0000859</t>
  </si>
  <si>
    <t>INV-17-18-0000860</t>
  </si>
  <si>
    <t>INV-17-18-0000861</t>
  </si>
  <si>
    <t>INV-17-18-0000862</t>
  </si>
  <si>
    <t>INV-17-18-0000863</t>
  </si>
  <si>
    <t>INV-17-18-0000866</t>
  </si>
  <si>
    <t>INV-17-18-0000867</t>
  </si>
  <si>
    <t>INV-17-18-0000869</t>
  </si>
  <si>
    <t>INV-17-18-0000870</t>
  </si>
  <si>
    <t>INV-17-18-0000871</t>
  </si>
  <si>
    <t>INV-17-18-0000872</t>
  </si>
  <si>
    <t>INV-17-18-0000873</t>
  </si>
  <si>
    <t>INV-17-18-0000894</t>
  </si>
  <si>
    <t>INV-17-18-0000895</t>
  </si>
  <si>
    <t>INV-17-18-0000902</t>
  </si>
  <si>
    <t>INV-17-18-0000919</t>
  </si>
  <si>
    <t>INV-17-18-0000920</t>
  </si>
  <si>
    <t>INV-17-18-0000923</t>
  </si>
  <si>
    <t>INV-17-18-0000924</t>
  </si>
  <si>
    <t>INV-17-18-0000941</t>
  </si>
  <si>
    <t>INV-17-18-0000943</t>
  </si>
  <si>
    <t>INV-17-18-0000944</t>
  </si>
  <si>
    <t>INV-17-18-0000945</t>
  </si>
  <si>
    <t>INV-17-18-0000946</t>
  </si>
  <si>
    <t>INV-17-18-0000947</t>
  </si>
  <si>
    <t>INV-17-18-0000948</t>
  </si>
  <si>
    <t>INV-17-18-0000954</t>
  </si>
  <si>
    <t>INV-17-18-0000975</t>
  </si>
  <si>
    <t>INV-17-18-0000976</t>
  </si>
  <si>
    <t>INV-17-18-0000977</t>
  </si>
  <si>
    <t>INV-17-18-0000978</t>
  </si>
  <si>
    <t>INV-17-18-0000979</t>
  </si>
  <si>
    <t>INV-17-18-0000980</t>
  </si>
  <si>
    <t>INV-17-18-0000986</t>
  </si>
  <si>
    <t>INV-17-18-0000991</t>
  </si>
  <si>
    <t>INV-17-18-0001001</t>
  </si>
  <si>
    <t>INV-17-18-0001002</t>
  </si>
  <si>
    <t>INV-17-18-0001003</t>
  </si>
  <si>
    <t>INV-17-18-0001005</t>
  </si>
  <si>
    <t>INV-17-18-0001006</t>
  </si>
  <si>
    <t>INV-17-18-0001007</t>
  </si>
  <si>
    <t>INV-17-18-0001011</t>
  </si>
  <si>
    <t>INV-17-18-0001013</t>
  </si>
  <si>
    <t>INV-17-18-0001015</t>
  </si>
  <si>
    <t>INV-17-18-0001016</t>
  </si>
  <si>
    <t>INV-17-18-0001017</t>
  </si>
  <si>
    <t>INV-17-18-0001018</t>
  </si>
  <si>
    <t>INV-17-18-0001019</t>
  </si>
  <si>
    <t>INV-17-18-0001021</t>
  </si>
  <si>
    <t>INV-17-18-0001023</t>
  </si>
  <si>
    <t>INV-17-18-0001050</t>
  </si>
  <si>
    <t>INV-17-18-0001053</t>
  </si>
  <si>
    <t>INV-17-18-0001058</t>
  </si>
  <si>
    <t>INV-17-18-0001059</t>
  </si>
  <si>
    <t>INV-17-18-0001060</t>
  </si>
  <si>
    <t>INV-17-18-0001066</t>
  </si>
  <si>
    <t>INV-17-18-0001068</t>
  </si>
  <si>
    <t>INV-17-18-0001092</t>
  </si>
  <si>
    <t>INV-17-18-0001096</t>
  </si>
  <si>
    <t>INV-17-18-0001097</t>
  </si>
  <si>
    <t>INV-17-18-0001099</t>
  </si>
  <si>
    <t>INV-17-18-0001123</t>
  </si>
  <si>
    <t>Customer 44</t>
  </si>
  <si>
    <t>INV-17-18-0001125</t>
  </si>
  <si>
    <t>INV-17-18-0001126</t>
  </si>
  <si>
    <t>INV-17-18-0001127</t>
  </si>
  <si>
    <t>INV-17-18-0001128</t>
  </si>
  <si>
    <t>INV-17-18-0001129</t>
  </si>
  <si>
    <t>INV-17-18-0001130</t>
  </si>
  <si>
    <t>INV-17-18-0001131</t>
  </si>
  <si>
    <t>INV-17-18-0001132</t>
  </si>
  <si>
    <t>INV-17-18-0001133</t>
  </si>
  <si>
    <t>INV-17-18-0001134</t>
  </si>
  <si>
    <t>INV-17-18-0001144</t>
  </si>
  <si>
    <t>INV-17-18-0001145</t>
  </si>
  <si>
    <t>INV-17-18-0001151</t>
  </si>
  <si>
    <t>INV-17-18-0001152</t>
  </si>
  <si>
    <t>INV-17-18-0001153</t>
  </si>
  <si>
    <t>INV-17-18-0001156</t>
  </si>
  <si>
    <t>INV-17-18-0001158</t>
  </si>
  <si>
    <t>INV-17-18-0001159</t>
  </si>
  <si>
    <t>INV-17-18-0001160</t>
  </si>
  <si>
    <t>INV-17-18-0001161</t>
  </si>
  <si>
    <t>INV-17-18-0001162</t>
  </si>
  <si>
    <t>INV-17-18-0001176</t>
  </si>
  <si>
    <t>INV-17-18-0001178</t>
  </si>
  <si>
    <t>INV-17-18-0001180</t>
  </si>
  <si>
    <t>INV-17-18-0001207</t>
  </si>
  <si>
    <t>INV-17-18-0001208</t>
  </si>
  <si>
    <t>INV-17-18-0001213</t>
  </si>
  <si>
    <t>INV-17-18-0001216</t>
  </si>
  <si>
    <t>INV-17-18-0001217</t>
  </si>
  <si>
    <t>INV-17-18-0001221</t>
  </si>
  <si>
    <t>INV-17-18-0001226</t>
  </si>
  <si>
    <t>INV-17-18-0001232</t>
  </si>
  <si>
    <t>INV-17-18-0001239</t>
  </si>
  <si>
    <t>INV-17-18-0001240</t>
  </si>
  <si>
    <t>INV-17-18-0001246</t>
  </si>
  <si>
    <t>INV-17-18-0001247</t>
  </si>
  <si>
    <t>INV-17-18-0001248</t>
  </si>
  <si>
    <t>INV-17-18-0001251</t>
  </si>
  <si>
    <t>INV-17-18-0001252</t>
  </si>
  <si>
    <t>INV-17-18-0001257</t>
  </si>
  <si>
    <t>INV-17-18-0001258</t>
  </si>
  <si>
    <t>INV-17-18-0001267</t>
  </si>
  <si>
    <t>INV-17-18-0001269</t>
  </si>
  <si>
    <t>INV-17-18-0001272</t>
  </si>
  <si>
    <t>INV-17-18-0001273</t>
  </si>
  <si>
    <t>INV-17-18-0001274</t>
  </si>
  <si>
    <t>INV-17-18-0001275</t>
  </si>
  <si>
    <t>INV-17-18-0001276</t>
  </si>
  <si>
    <t>INV-17-18-0001277</t>
  </si>
  <si>
    <t>INV-17-18-0001281</t>
  </si>
  <si>
    <t>INV-17-18-0001282</t>
  </si>
  <si>
    <t>INV-17-18-0001286</t>
  </si>
  <si>
    <t>INV-17-18-0001287</t>
  </si>
  <si>
    <t>INV-17-18-0001291</t>
  </si>
  <si>
    <t>INV-17-18-0001292</t>
  </si>
  <si>
    <t>INV-17-18-0001295</t>
  </si>
  <si>
    <t>INV-17-18-0001302</t>
  </si>
  <si>
    <t>INV-17-18-0001303</t>
  </si>
  <si>
    <t>INV-17-18-0001304</t>
  </si>
  <si>
    <t>Customer 152</t>
  </si>
  <si>
    <t>INV-17-18-0001311</t>
  </si>
  <si>
    <t>INV-17-18-0001312</t>
  </si>
  <si>
    <t>INV-17-18-0001313</t>
  </si>
  <si>
    <t>INV-17-18-0001314</t>
  </si>
  <si>
    <t>INV-17-18-0001332</t>
  </si>
  <si>
    <t>INV-17-18-0001333</t>
  </si>
  <si>
    <t>INV-17-18-0001336</t>
  </si>
  <si>
    <t>INV-17-18-0001337</t>
  </si>
  <si>
    <t>INV-17-18-0001338</t>
  </si>
  <si>
    <t>INV-17-18-0001348</t>
  </si>
  <si>
    <t>INV-17-18-0001349</t>
  </si>
  <si>
    <t>INV-17-18-0001353</t>
  </si>
  <si>
    <t>INV-17-18-0001354</t>
  </si>
  <si>
    <t>INV-17-18-0001355</t>
  </si>
  <si>
    <t>INV-17-18-0001356</t>
  </si>
  <si>
    <t>INV-17-18-0001357</t>
  </si>
  <si>
    <t>INV-17-18-0001375</t>
  </si>
  <si>
    <t>Customer 153</t>
  </si>
  <si>
    <t>INV-17-18-0001387</t>
  </si>
  <si>
    <t>INV-17-18-0001388</t>
  </si>
  <si>
    <t>INV-17-18-0001389</t>
  </si>
  <si>
    <t>INV-17-18-0001391</t>
  </si>
  <si>
    <t>INV-17-18-0001392</t>
  </si>
  <si>
    <t>INV-17-18-0001393</t>
  </si>
  <si>
    <t>INV-17-18-0001394</t>
  </si>
  <si>
    <t>INV-17-18-0001395</t>
  </si>
  <si>
    <t>INV-17-18-0001397</t>
  </si>
  <si>
    <t>INV-17-18-0001398</t>
  </si>
  <si>
    <t>INV-17-18-0001399</t>
  </si>
  <si>
    <t>INV-17-18-0001400</t>
  </si>
  <si>
    <t>INV-17-18-0001402</t>
  </si>
  <si>
    <t>INV-17-18-0001403</t>
  </si>
  <si>
    <t>INV-17-18-0001408</t>
  </si>
  <si>
    <t>INV-17-18-0001412</t>
  </si>
  <si>
    <t>Customer 155</t>
  </si>
  <si>
    <t>INV-17-18-0001413</t>
  </si>
  <si>
    <t>INV-17-18-0001415</t>
  </si>
  <si>
    <t>INV-17-18-0001417</t>
  </si>
  <si>
    <t>INV-17-18-0001418</t>
  </si>
  <si>
    <t>INV-17-18-0001419</t>
  </si>
  <si>
    <t>INV-17-18-0001420</t>
  </si>
  <si>
    <t>INV-17-18-0001449</t>
  </si>
  <si>
    <t>INV-17-18-0001450</t>
  </si>
  <si>
    <t>INV-17-18-0001451</t>
  </si>
  <si>
    <t>INV-17-18-0001452</t>
  </si>
  <si>
    <t>INV-17-18-0001465</t>
  </si>
  <si>
    <t>INV-17-18-0001467</t>
  </si>
  <si>
    <t>INV-17-18-0001469</t>
  </si>
  <si>
    <t>INV-17-18-0001477</t>
  </si>
  <si>
    <t>INV-17-18-0001482</t>
  </si>
  <si>
    <t>INV-17-18-0001483</t>
  </si>
  <si>
    <t>INV-17-18-0001484</t>
  </si>
  <si>
    <t>INV-17-18-0001496</t>
  </si>
  <si>
    <t>INV-17-18-0001508</t>
  </si>
  <si>
    <t>INV-17-18-0001509</t>
  </si>
  <si>
    <t>INV-17-18-0001510</t>
  </si>
  <si>
    <t>INV-17-18-0001511</t>
  </si>
  <si>
    <t>INV-17-18-0001522</t>
  </si>
  <si>
    <t>INV-17-18-0001528</t>
  </si>
  <si>
    <t>INV-17-18-0001529</t>
  </si>
  <si>
    <t>INV-17-18-0001530</t>
  </si>
  <si>
    <t>INV-17-18-0001531</t>
  </si>
  <si>
    <t>INV-17-18-0001551</t>
  </si>
  <si>
    <t>INV-17-18-0001552</t>
  </si>
  <si>
    <t>INV-17-18-0001553</t>
  </si>
  <si>
    <t>INV-17-18-0001554</t>
  </si>
  <si>
    <t>INV-17-18-0001555</t>
  </si>
  <si>
    <t>INV-17-18-0001558</t>
  </si>
  <si>
    <t>Customer 163</t>
  </si>
  <si>
    <t>INV-17-18-0001559</t>
  </si>
  <si>
    <t>INV-17-18-0001560</t>
  </si>
  <si>
    <t>INV-17-18-0001561</t>
  </si>
  <si>
    <t>INV-17-18-0001566</t>
  </si>
  <si>
    <t>INV-17-18-0001577</t>
  </si>
  <si>
    <t>INV-17-18-0001582</t>
  </si>
  <si>
    <t>INV-17-18-0001583</t>
  </si>
  <si>
    <t>Customer 164</t>
  </si>
  <si>
    <t>INV-17-18-0001585</t>
  </si>
  <si>
    <t>INV-17-18-0001586</t>
  </si>
  <si>
    <t>INV-17-18-0001591</t>
  </si>
  <si>
    <t>INV-17-18-0001592</t>
  </si>
  <si>
    <t>INV-17-18-0001593</t>
  </si>
  <si>
    <t>INV-17-18-0001608</t>
  </si>
  <si>
    <t>INV-17-18-0001610</t>
  </si>
  <si>
    <t>INV-17-18-0001613</t>
  </si>
  <si>
    <t>INV-17-18-0001614</t>
  </si>
  <si>
    <t>INV-17-18-0001615</t>
  </si>
  <si>
    <t>INV-17-18-0001616</t>
  </si>
  <si>
    <t>INV-17-18-0001617</t>
  </si>
  <si>
    <t>INV-17-18-0001618</t>
  </si>
  <si>
    <t>INV-17-18-0001653</t>
  </si>
  <si>
    <t>INV-17-18-0001655</t>
  </si>
  <si>
    <t>INV-17-18-0001656</t>
  </si>
  <si>
    <t>INV-17-18-0001657</t>
  </si>
  <si>
    <t>INV-17-18-0001658</t>
  </si>
  <si>
    <t>INV-17-18-0001659</t>
  </si>
  <si>
    <t>INV-17-18-0001660</t>
  </si>
  <si>
    <t>INV-17-18-0001662</t>
  </si>
  <si>
    <t>INV-17-18-0001663</t>
  </si>
  <si>
    <t>Customer 168</t>
  </si>
  <si>
    <t>INV-17-18-0001664</t>
  </si>
  <si>
    <t>INV-17-18-0001665</t>
  </si>
  <si>
    <t>INV-17-18-0001667</t>
  </si>
  <si>
    <t>INV-17-18-0001668</t>
  </si>
  <si>
    <t>INV-17-18-0001669</t>
  </si>
  <si>
    <t>INV-17-18-0001670</t>
  </si>
  <si>
    <t>INV-17-18-0001671</t>
  </si>
  <si>
    <t>INV-17-18-0001688</t>
  </si>
  <si>
    <t>INV-17-18-0001689</t>
  </si>
  <si>
    <t>INV-17-18-0001690</t>
  </si>
  <si>
    <t>INV-17-18-0001691</t>
  </si>
  <si>
    <t>INV-17-18-0001692</t>
  </si>
  <si>
    <t>INV-17-18-0001693</t>
  </si>
  <si>
    <t>INV-17-18-0001694</t>
  </si>
  <si>
    <t>INV-17-18-0001695</t>
  </si>
  <si>
    <t>INV-17-18-0001702</t>
  </si>
  <si>
    <t>INV-17-18-0001711</t>
  </si>
  <si>
    <t>INV-17-18-0001712</t>
  </si>
  <si>
    <t>INV-17-18-0001734</t>
  </si>
  <si>
    <t>INV-17-18-0001736</t>
  </si>
  <si>
    <t>INV-17-18-0001738</t>
  </si>
  <si>
    <t>INV-17-18-0001741</t>
  </si>
  <si>
    <t>INV-17-18-0001742</t>
  </si>
  <si>
    <t>INV-17-18-0001743</t>
  </si>
  <si>
    <t>INV-17-18-0001749</t>
  </si>
  <si>
    <t>INV-17-18-0001750</t>
  </si>
  <si>
    <t>INV-17-18-0001751</t>
  </si>
  <si>
    <t>INV-17-18-0001752</t>
  </si>
  <si>
    <t>INV-17-18-0001753</t>
  </si>
  <si>
    <t>INV-17-18-0001754</t>
  </si>
  <si>
    <t>INV-17-18-0001755</t>
  </si>
  <si>
    <t>INV-17-18-0001757</t>
  </si>
  <si>
    <t>INV-17-18-0001759</t>
  </si>
  <si>
    <t>INV-17-18-0001763</t>
  </si>
  <si>
    <t>INV-17-18-0001767</t>
  </si>
  <si>
    <t>INV-17-18-0001769</t>
  </si>
  <si>
    <t>INV-17-18-0001775</t>
  </si>
  <si>
    <t>INV-17-18-0001778</t>
  </si>
  <si>
    <t>INV-17-18-0001779</t>
  </si>
  <si>
    <t>INV-17-18-0001798</t>
  </si>
  <si>
    <t>INV-17-18-0001805</t>
  </si>
  <si>
    <t>INV-17-18-0001806</t>
  </si>
  <si>
    <t>INV-17-18-0001810</t>
  </si>
  <si>
    <t>INV-17-18-0001811</t>
  </si>
  <si>
    <t>INV-17-18-0001812</t>
  </si>
  <si>
    <t>INV-17-18-0001816</t>
  </si>
  <si>
    <t>INV-17-18-0001823</t>
  </si>
  <si>
    <t>INV-17-18-0001824</t>
  </si>
  <si>
    <t>INV-17-18-0001834</t>
  </si>
  <si>
    <t>INV-17-18-0001837</t>
  </si>
  <si>
    <t>INV-17-18-0001842</t>
  </si>
  <si>
    <t>INV-17-18-0001856</t>
  </si>
  <si>
    <t>INV-17-18-0001857</t>
  </si>
  <si>
    <t>INV-17-18-0001858</t>
  </si>
  <si>
    <t>INV-17-18-0001859</t>
  </si>
  <si>
    <t>INV-17-18-0001860</t>
  </si>
  <si>
    <t>INV-17-18-0001861</t>
  </si>
  <si>
    <t>INV-17-18-0001862</t>
  </si>
  <si>
    <t>INV-17-18-0001863</t>
  </si>
  <si>
    <t>INV-17-18-0001864</t>
  </si>
  <si>
    <t>INV-17-18-0001865</t>
  </si>
  <si>
    <t>INV-17-18-0001866</t>
  </si>
  <si>
    <t>INV-17-18-0001867</t>
  </si>
  <si>
    <t>INV-17-18-0001868</t>
  </si>
  <si>
    <t>INV-17-18-0001872</t>
  </si>
  <si>
    <t>INV-17-18-0001873</t>
  </si>
  <si>
    <t>INV-17-18-0001874</t>
  </si>
  <si>
    <t>INV-17-18-0001887</t>
  </si>
  <si>
    <t>INV-17-18-0001890</t>
  </si>
  <si>
    <t>INV-17-18-0001892</t>
  </si>
  <si>
    <t>INV-17-18-0001895</t>
  </si>
  <si>
    <t>INV-17-18-0001896</t>
  </si>
  <si>
    <t>INV-17-18-0001897</t>
  </si>
  <si>
    <t>INV-17-18-0001898</t>
  </si>
  <si>
    <t>INV-17-18-0001899</t>
  </si>
  <si>
    <t>INV-17-18-0001901</t>
  </si>
  <si>
    <t>INV-17-18-0001902</t>
  </si>
  <si>
    <t>INV-17-18-0001915</t>
  </si>
  <si>
    <t>INV-17-18-0001916</t>
  </si>
  <si>
    <t>INV-17-18-0001917</t>
  </si>
  <si>
    <t>INV-17-18-0001918</t>
  </si>
  <si>
    <t>INV-17-18-0001919</t>
  </si>
  <si>
    <t>INV-17-18-0001920</t>
  </si>
  <si>
    <t>INV-17-18-0001921</t>
  </si>
  <si>
    <t>INV-17-18-0001922</t>
  </si>
  <si>
    <t>INV-17-18-0001940</t>
  </si>
  <si>
    <t>INV-17-18-0001941</t>
  </si>
  <si>
    <t>INV-17-18-0001942</t>
  </si>
  <si>
    <t>INV-17-18-0001943</t>
  </si>
  <si>
    <t>INV-17-18-0001944</t>
  </si>
  <si>
    <t>INV-17-18-0001945</t>
  </si>
  <si>
    <t>INV-17-18-0001946</t>
  </si>
  <si>
    <t>INV-17-18-0001947</t>
  </si>
  <si>
    <t>INV-17-18-0001948</t>
  </si>
  <si>
    <t>INV-17-18-0001949</t>
  </si>
  <si>
    <t>INV-17-18-0001963</t>
  </si>
  <si>
    <t>INV-17-18-0001964</t>
  </si>
  <si>
    <t>INV-17-18-0001965</t>
  </si>
  <si>
    <t>INV-17-18-0001966</t>
  </si>
  <si>
    <t>INV-17-18-0001973</t>
  </si>
  <si>
    <t>INV-17-18-0001974</t>
  </si>
  <si>
    <t>INV-17-18-0001975</t>
  </si>
  <si>
    <t>INV-17-18-0001976</t>
  </si>
  <si>
    <t>INV-17-18-0001982</t>
  </si>
  <si>
    <t>INV-17-18-0001984</t>
  </si>
  <si>
    <t>INV-17-18-0001985</t>
  </si>
  <si>
    <t>INV-17-18-0001987</t>
  </si>
  <si>
    <t>INV-17-18-0001988</t>
  </si>
  <si>
    <t>INV-17-18-0001989</t>
  </si>
  <si>
    <t>INV-17-18-0001990</t>
  </si>
  <si>
    <t>INV-17-18-0001991</t>
  </si>
  <si>
    <t>INV-17-18-0002003</t>
  </si>
  <si>
    <t>INV-17-18-0002004</t>
  </si>
  <si>
    <t>INV-17-18-0002005</t>
  </si>
  <si>
    <t>INV-17-18-0002006</t>
  </si>
  <si>
    <t>INV-17-18-0002007</t>
  </si>
  <si>
    <t>INV-17-18-0002008</t>
  </si>
  <si>
    <t>INV-17-18-0002009</t>
  </si>
  <si>
    <t>INV-17-18-0002010</t>
  </si>
  <si>
    <t>INV-17-18-0002011</t>
  </si>
  <si>
    <t>INV-17-18-0002012</t>
  </si>
  <si>
    <t>INV-17-18-0002021</t>
  </si>
  <si>
    <t>INV-17-18-0002022</t>
  </si>
  <si>
    <t>INV-17-18-0002023</t>
  </si>
  <si>
    <t>INV-17-18-0002024</t>
  </si>
  <si>
    <t>INV-17-18-0002025</t>
  </si>
  <si>
    <t>INV-17-18-0002036</t>
  </si>
  <si>
    <t>INV-17-18-0002037</t>
  </si>
  <si>
    <t>INV-17-18-0002041</t>
  </si>
  <si>
    <t>INV-17-18-0002042</t>
  </si>
  <si>
    <t>Customer 183</t>
  </si>
  <si>
    <t>INV-17-18-0002043</t>
  </si>
  <si>
    <t>INV-17-18-0002044</t>
  </si>
  <si>
    <t>INV-17-18-0002060</t>
  </si>
  <si>
    <t>INV-17-18-0002061</t>
  </si>
  <si>
    <t>INV-17-18-0002064</t>
  </si>
  <si>
    <t>INV-17-18-0002065</t>
  </si>
  <si>
    <t>INV-17-18-0002066</t>
  </si>
  <si>
    <t>INV-17-18-0002067</t>
  </si>
  <si>
    <t>INV-17-18-0002068</t>
  </si>
  <si>
    <t>INV-17-18-0002069</t>
  </si>
  <si>
    <t>INV-17-18-0002070</t>
  </si>
  <si>
    <t>INV-17-18-0002071</t>
  </si>
  <si>
    <t>INV-17-18-0002072</t>
  </si>
  <si>
    <t>INV-17-18-0002073</t>
  </si>
  <si>
    <t>INV-17-18-0002074</t>
  </si>
  <si>
    <t>INV-17-18-0002075</t>
  </si>
  <si>
    <t>INV-17-18-0002076</t>
  </si>
  <si>
    <t>INV-17-18-0002077</t>
  </si>
  <si>
    <t>INV-17-18-0002080</t>
  </si>
  <si>
    <t>INV-17-18-0002083</t>
  </si>
  <si>
    <t>INV-17-18-0002084</t>
  </si>
  <si>
    <t>INV-17-18-0002085</t>
  </si>
  <si>
    <t>INV-17-18-0002086</t>
  </si>
  <si>
    <t>INV-17-18-0002087</t>
  </si>
  <si>
    <t>INV-17-18-0002090</t>
  </si>
  <si>
    <t>INV-17-18-0002092</t>
  </si>
  <si>
    <t>INV-17-18-0002098</t>
  </si>
  <si>
    <t>INV-17-18-0002099</t>
  </si>
  <si>
    <t>INV-17-18-0002100</t>
  </si>
  <si>
    <t>INV-17-18-0002101</t>
  </si>
  <si>
    <t>INV-17-18-0002102</t>
  </si>
  <si>
    <t>INV-17-18-0002103</t>
  </si>
  <si>
    <t>INV-17-18-0002106</t>
  </si>
  <si>
    <t>INV-17-18-0002111</t>
  </si>
  <si>
    <t>INV-17-18-0002113</t>
  </si>
  <si>
    <t>INV-17-18-0002115</t>
  </si>
  <si>
    <t>INV-17-18-0002116</t>
  </si>
  <si>
    <t>INV-17-18-0002117</t>
  </si>
  <si>
    <t>INV-17-18-0002120</t>
  </si>
  <si>
    <t>INV-17-18-0002121</t>
  </si>
  <si>
    <t>INV-17-18-0002122</t>
  </si>
  <si>
    <t>INV-17-18-0002130</t>
  </si>
  <si>
    <t>INV-17-18-0002131</t>
  </si>
  <si>
    <t>INV-17-18-0002132</t>
  </si>
  <si>
    <t>INV-17-18-0002133</t>
  </si>
  <si>
    <t>INV-17-18-0002134</t>
  </si>
  <si>
    <t>INV-17-18-0002135</t>
  </si>
  <si>
    <t>INV-17-18-0002150</t>
  </si>
  <si>
    <t>INV-17-18-0002155</t>
  </si>
  <si>
    <t>INV-17-18-0002156</t>
  </si>
  <si>
    <t>INV-17-18-0002157</t>
  </si>
  <si>
    <t>INV-17-18-0002158</t>
  </si>
  <si>
    <t>INV-17-18-0002159</t>
  </si>
  <si>
    <t>INV-17-18-0002160</t>
  </si>
  <si>
    <t>INV-17-18-0002161</t>
  </si>
  <si>
    <t>INV-17-18-0002177</t>
  </si>
  <si>
    <t>INV-17-18-0002178</t>
  </si>
  <si>
    <t>INV-17-18-0002179</t>
  </si>
  <si>
    <t>INV-17-18-0002181</t>
  </si>
  <si>
    <t>INV-17-18-0002195</t>
  </si>
  <si>
    <t>INV-17-18-0002196</t>
  </si>
  <si>
    <t>INV-17-18-0002197</t>
  </si>
  <si>
    <t>INV-17-18-0002198</t>
  </si>
  <si>
    <t>INV-17-18-0002199</t>
  </si>
  <si>
    <t>INV-17-18-0002200</t>
  </si>
  <si>
    <t>INV-17-18-0002203</t>
  </si>
  <si>
    <t>INV-17-18-0002204</t>
  </si>
  <si>
    <t>INV-17-18-0002205</t>
  </si>
  <si>
    <t>INV-17-18-0002206</t>
  </si>
  <si>
    <t>Customer 189</t>
  </si>
  <si>
    <t>INV-17-18-0002208</t>
  </si>
  <si>
    <t>INV-17-18-0002209</t>
  </si>
  <si>
    <t>INV-17-18-0002210</t>
  </si>
  <si>
    <t>INV-17-18-0002211</t>
  </si>
  <si>
    <t>INV-17-18-0002233</t>
  </si>
  <si>
    <t>INV-17-18-0002234</t>
  </si>
  <si>
    <t>INV-17-18-0002235</t>
  </si>
  <si>
    <t>INV-17-18-0002236</t>
  </si>
  <si>
    <t>INV-17-18-0002238</t>
  </si>
  <si>
    <t>INV-17-18-0002243</t>
  </si>
  <si>
    <t>INV-17-18-0002249</t>
  </si>
  <si>
    <t>INV-17-18-0002250</t>
  </si>
  <si>
    <t>INV-17-18-0002257</t>
  </si>
  <si>
    <t>INV-17-18-0002258</t>
  </si>
  <si>
    <t>INV-17-18-0002259</t>
  </si>
  <si>
    <t>INV-17-18-0002260</t>
  </si>
  <si>
    <t>INV-17-18-0002261</t>
  </si>
  <si>
    <t>INV-17-18-0002262</t>
  </si>
  <si>
    <t>INV-17-18-0002272</t>
  </si>
  <si>
    <t>INV-17-18-0002278</t>
  </si>
  <si>
    <t>INV-17-18-0002279</t>
  </si>
  <si>
    <t>INV-17-18-0002280</t>
  </si>
  <si>
    <t>INV-17-18-0002281</t>
  </si>
  <si>
    <t>INV-17-18-0002282</t>
  </si>
  <si>
    <t>INV-17-18-0002283</t>
  </si>
  <si>
    <t>INV-17-18-0002290</t>
  </si>
  <si>
    <t>INV-17-18-0002297</t>
  </si>
  <si>
    <t>INV-17-18-0002298</t>
  </si>
  <si>
    <t>INV-17-18-0002309</t>
  </si>
  <si>
    <t>INV-17-18-0002344</t>
  </si>
  <si>
    <t>INV-17-18-0002345</t>
  </si>
  <si>
    <t>INV-17-18-0002357</t>
  </si>
  <si>
    <t>INV-17-18-0002405</t>
  </si>
  <si>
    <t>INV-17-18-0002406</t>
  </si>
  <si>
    <t>INV-17-18-0002433</t>
  </si>
  <si>
    <t>INV-17-18-0002434</t>
  </si>
  <si>
    <t>INV-17-18-0002435</t>
  </si>
  <si>
    <t>INV-17-18-0002436</t>
  </si>
  <si>
    <t>INV-17-18-0002437</t>
  </si>
  <si>
    <t>INV-17-18-0002438</t>
  </si>
  <si>
    <t>INV-17-18-0002440</t>
  </si>
  <si>
    <t>INV-17-18-0002441</t>
  </si>
  <si>
    <t>INV-17-18-0002442</t>
  </si>
  <si>
    <t>INV-17-18-0002443</t>
  </si>
  <si>
    <t>INV-17-18-0002447</t>
  </si>
  <si>
    <t>INV-17-18-0002455</t>
  </si>
  <si>
    <t>INV-17-18-0002456</t>
  </si>
  <si>
    <t>INV-17-18-0002464</t>
  </si>
  <si>
    <t>INV-17-18-0002465</t>
  </si>
  <si>
    <t>INV-17-18-0002466</t>
  </si>
  <si>
    <t>INV-17-18-0002476</t>
  </si>
  <si>
    <t>INV-17-18-0002490</t>
  </si>
  <si>
    <t>INV-17-18-0002491</t>
  </si>
  <si>
    <t>INV-17-18-0002492</t>
  </si>
  <si>
    <t>INV-17-18-0002493</t>
  </si>
  <si>
    <t>INV-17-18-0002495</t>
  </si>
  <si>
    <t>INV-17-18-0002498</t>
  </si>
  <si>
    <t>INV-17-18-0002499</t>
  </si>
  <si>
    <t>INV-17-18-0002502</t>
  </si>
  <si>
    <t>INV-17-18-0002504</t>
  </si>
  <si>
    <t>INV-17-18-0002505</t>
  </si>
  <si>
    <t>INV-17-18-0002506</t>
  </si>
  <si>
    <t>INV-17-18-0002507</t>
  </si>
  <si>
    <t>INV-17-18-0002531</t>
  </si>
  <si>
    <t>INV-17-18-0002532</t>
  </si>
  <si>
    <t>INV-17-18-0002533</t>
  </si>
  <si>
    <t>INV-17-18-0002534</t>
  </si>
  <si>
    <t>INV-17-18-0002535</t>
  </si>
  <si>
    <t>INV-17-18-0002536</t>
  </si>
  <si>
    <t>INV-17-18-0002547</t>
  </si>
  <si>
    <t>Customer 194</t>
  </si>
  <si>
    <t>INV-17-18-0002548</t>
  </si>
  <si>
    <t>INV-17-18-0002554</t>
  </si>
  <si>
    <t>INV-17-18-0002561</t>
  </si>
  <si>
    <t>INV-17-18-0002562</t>
  </si>
  <si>
    <t>INV-17-18-0002563</t>
  </si>
  <si>
    <t>INV-17-18-0002564</t>
  </si>
  <si>
    <t>INV-17-18-0002565</t>
  </si>
  <si>
    <t>INV-17-18-0002576</t>
  </si>
  <si>
    <t>INV-17-18-0002577</t>
  </si>
  <si>
    <t>INV-17-18-0002578</t>
  </si>
  <si>
    <t>INV-17-18-0002579</t>
  </si>
  <si>
    <t>INV-17-18-0002580</t>
  </si>
  <si>
    <t>INV-17-18-0002582</t>
  </si>
  <si>
    <t>INV-17-18-0002583</t>
  </si>
  <si>
    <t>INV-17-18-0002584</t>
  </si>
  <si>
    <t>INV-17-18-0002585</t>
  </si>
  <si>
    <t>INV-17-18-0002586</t>
  </si>
  <si>
    <t>Customer 196</t>
  </si>
  <si>
    <t>INV-17-18-0002587</t>
  </si>
  <si>
    <t>INV-17-18-0002603</t>
  </si>
  <si>
    <t>INV-17-18-0002604</t>
  </si>
  <si>
    <t>INV-17-18-0002605</t>
  </si>
  <si>
    <t>INV-17-18-0002606</t>
  </si>
  <si>
    <t>INV-17-18-0002624</t>
  </si>
  <si>
    <t>INV-17-18-0002625</t>
  </si>
  <si>
    <t>INV-17-18-0002626</t>
  </si>
  <si>
    <t>INV-17-18-0002627</t>
  </si>
  <si>
    <t>INV-17-18-0002632</t>
  </si>
  <si>
    <t>INV-17-18-0002636</t>
  </si>
  <si>
    <t>INV-17-18-0002653</t>
  </si>
  <si>
    <t>INV-17-18-0002654</t>
  </si>
  <si>
    <t>INV-17-18-0002655</t>
  </si>
  <si>
    <t>INV-17-18-0002656</t>
  </si>
  <si>
    <t>INV-17-18-0002657</t>
  </si>
  <si>
    <t>INV-17-18-0002658</t>
  </si>
  <si>
    <t>INV-17-18-0002662</t>
  </si>
  <si>
    <t>Customer 199</t>
  </si>
  <si>
    <t>INV-17-18-0002663</t>
  </si>
  <si>
    <t>INV-17-18-0002664</t>
  </si>
  <si>
    <t>INV-17-18-0002670</t>
  </si>
  <si>
    <t>INV-17-18-0002671</t>
  </si>
  <si>
    <t>INV-17-18-0002686</t>
  </si>
  <si>
    <t>INV-17-18-0002693</t>
  </si>
  <si>
    <t>INV-17-18-0002698</t>
  </si>
  <si>
    <t>INV-17-18-0002699</t>
  </si>
  <si>
    <t>INV-17-18-0002700</t>
  </si>
  <si>
    <t>INV-17-18-0002701</t>
  </si>
  <si>
    <t>INV-17-18-0002702</t>
  </si>
  <si>
    <t>INV-17-18-0002703</t>
  </si>
  <si>
    <t>INV-17-18-0002704</t>
  </si>
  <si>
    <t>INV-17-18-0002705</t>
  </si>
  <si>
    <t>INV-17-18-0002706</t>
  </si>
  <si>
    <t>INV-17-18-0002707</t>
  </si>
  <si>
    <t>INV-17-18-0002708</t>
  </si>
  <si>
    <t>INV-17-18-0002709</t>
  </si>
  <si>
    <t>INV-17-18-0002713</t>
  </si>
  <si>
    <t>INV-17-18-0002714</t>
  </si>
  <si>
    <t>INV-17-18-0002717</t>
  </si>
  <si>
    <t>INV-17-18-0002718</t>
  </si>
  <si>
    <t>INV-17-18-0002719</t>
  </si>
  <si>
    <t>INV-17-18-0002720</t>
  </si>
  <si>
    <t>INV-17-18-0002735</t>
  </si>
  <si>
    <t>INV-17-18-0002750</t>
  </si>
  <si>
    <t>INV-17-18-0002751</t>
  </si>
  <si>
    <t>INV-17-18-0002752</t>
  </si>
  <si>
    <t>INV-17-18-0002753</t>
  </si>
  <si>
    <t>INV-17-18-0002754</t>
  </si>
  <si>
    <t>INV-17-18-0002757</t>
  </si>
  <si>
    <t>INV-17-18-0002758</t>
  </si>
  <si>
    <t>INV-17-18-0002759</t>
  </si>
  <si>
    <t>INV-17-18-0002760</t>
  </si>
  <si>
    <t>INV-17-18-0002769</t>
  </si>
  <si>
    <t>INV-17-18-0002770</t>
  </si>
  <si>
    <t>INV-17-18-0002771</t>
  </si>
  <si>
    <t>INV-17-18-0002773</t>
  </si>
  <si>
    <t>INV-17-18-0002774</t>
  </si>
  <si>
    <t>INV-17-18-0002775</t>
  </si>
  <si>
    <t>INV-17-18-0002780</t>
  </si>
  <si>
    <t>INV-17-18-0002784</t>
  </si>
  <si>
    <t>INV-17-18-0002789</t>
  </si>
  <si>
    <t>INV-17-18-0002790</t>
  </si>
  <si>
    <t>INV-17-18-0002806</t>
  </si>
  <si>
    <t>INV-17-18-0002807</t>
  </si>
  <si>
    <t>INV-17-18-0002808</t>
  </si>
  <si>
    <t>INV-17-18-0002809</t>
  </si>
  <si>
    <t>INV-17-18-0002810</t>
  </si>
  <si>
    <t>INV-17-18-0002811</t>
  </si>
  <si>
    <t>INV-17-18-0002812</t>
  </si>
  <si>
    <t>INV-17-18-0002815</t>
  </si>
  <si>
    <t>INV-17-18-0002816</t>
  </si>
  <si>
    <t>INV-17-18-0002817</t>
  </si>
  <si>
    <t>INV-17-18-0002818</t>
  </si>
  <si>
    <t>INV-17-18-0002819</t>
  </si>
  <si>
    <t>INV-17-18-0002820</t>
  </si>
  <si>
    <t>INV-17-18-0002821</t>
  </si>
  <si>
    <t>INV-17-18-0002822</t>
  </si>
  <si>
    <t>INV-17-18-0002834</t>
  </si>
  <si>
    <t>INV-17-18-0002835</t>
  </si>
  <si>
    <t>INV-17-18-0002836</t>
  </si>
  <si>
    <t>INV-17-18-0002837</t>
  </si>
  <si>
    <t>INV-17-18-0002839</t>
  </si>
  <si>
    <t>INV-17-18-0002847</t>
  </si>
  <si>
    <t>INV-17-18-0002848</t>
  </si>
  <si>
    <t>INV-17-18-0002849</t>
  </si>
  <si>
    <t>INV-17-18-0002850</t>
  </si>
  <si>
    <t>INV-17-18-0002851</t>
  </si>
  <si>
    <t>INV-17-18-0002852</t>
  </si>
  <si>
    <t>INV-17-18-0002853</t>
  </si>
  <si>
    <t>Customer 202</t>
  </si>
  <si>
    <t>INV-17-18-0002854</t>
  </si>
  <si>
    <t>INV-17-18-0002866</t>
  </si>
  <si>
    <t>INV-17-18-0002868</t>
  </si>
  <si>
    <t>INV-17-18-0002869</t>
  </si>
  <si>
    <t>INV-17-18-0002872</t>
  </si>
  <si>
    <t>INV-17-18-0002886</t>
  </si>
  <si>
    <t>INV-17-18-0002887</t>
  </si>
  <si>
    <t>INV-17-18-0002888</t>
  </si>
  <si>
    <t>INV-17-18-0002889</t>
  </si>
  <si>
    <t>INV-17-18-0002890</t>
  </si>
  <si>
    <t>INV-17-18-0002893</t>
  </si>
  <si>
    <t>INV-17-18-0002894</t>
  </si>
  <si>
    <t>INV-17-18-0002895</t>
  </si>
  <si>
    <t>INV-17-18-0002896</t>
  </si>
  <si>
    <t>INV-17-18-0002897</t>
  </si>
  <si>
    <t>INV-17-18-0002898</t>
  </si>
  <si>
    <t>INV-17-18-0002899</t>
  </si>
  <si>
    <t>INV-17-18-0002901</t>
  </si>
  <si>
    <t>INV-17-18-0002902</t>
  </si>
  <si>
    <t>INV-17-18-0002908</t>
  </si>
  <si>
    <t>INV-17-18-0002909</t>
  </si>
  <si>
    <t>INV-17-18-0002910</t>
  </si>
  <si>
    <t>INV-17-18-0002911</t>
  </si>
  <si>
    <t>INV-17-18-0002912</t>
  </si>
  <si>
    <t>INV-17-18-0002915</t>
  </si>
  <si>
    <t>INV-17-18-0002916</t>
  </si>
  <si>
    <t>INV-17-18-0002917</t>
  </si>
  <si>
    <t>INV-17-18-0002918</t>
  </si>
  <si>
    <t>INV-17-18-0002943</t>
  </si>
  <si>
    <t>INV-17-18-0002944</t>
  </si>
  <si>
    <t>INV-17-18-0002945</t>
  </si>
  <si>
    <t>INV-17-18-0002946</t>
  </si>
  <si>
    <t>INV-17-18-0002947</t>
  </si>
  <si>
    <t>Customer 206</t>
  </si>
  <si>
    <t>INV-17-18-0002948</t>
  </si>
  <si>
    <t>INV-17-18-0002949</t>
  </si>
  <si>
    <t>INV-17-18-0002950</t>
  </si>
  <si>
    <t>INV-17-18-0002951</t>
  </si>
  <si>
    <t>INV-17-18-0002952</t>
  </si>
  <si>
    <t>INV-17-18-0002979</t>
  </si>
  <si>
    <t>INV-17-18-0002982</t>
  </si>
  <si>
    <t>INV-17-18-0002984</t>
  </si>
  <si>
    <t>INV-17-18-0002986</t>
  </si>
  <si>
    <t>INV-17-18-0002988</t>
  </si>
  <si>
    <t>INV-17-18-0002990</t>
  </si>
  <si>
    <t>INV-17-18-0002991</t>
  </si>
  <si>
    <t>INV-17-18-0002993</t>
  </si>
  <si>
    <t>INV-17-18-0002996</t>
  </si>
  <si>
    <t>INV-17-18-0002997</t>
  </si>
  <si>
    <t>INV-17-18-0002998</t>
  </si>
  <si>
    <t>INV-17-18-0002999</t>
  </si>
  <si>
    <t>INV-17-18-0003000</t>
  </si>
  <si>
    <t>INV-17-18-0003001</t>
  </si>
  <si>
    <t>INV-17-18-0003014</t>
  </si>
  <si>
    <t>INV-17-18-0003015</t>
  </si>
  <si>
    <t>INV-17-18-0003016</t>
  </si>
  <si>
    <t>INV-17-18-0003017</t>
  </si>
  <si>
    <t>INV-17-18-0003018</t>
  </si>
  <si>
    <t>INV-17-18-0003019</t>
  </si>
  <si>
    <t>INV-17-18-0003020</t>
  </si>
  <si>
    <t>Customer 207</t>
  </si>
  <si>
    <t>INV-17-18-0003021</t>
  </si>
  <si>
    <t>INV-17-18-0003029</t>
  </si>
  <si>
    <t>INV-17-18-0003030</t>
  </si>
  <si>
    <t>INV-17-18-0003031</t>
  </si>
  <si>
    <t>INV-17-18-0003033</t>
  </si>
  <si>
    <t>INV-17-18-0003034</t>
  </si>
  <si>
    <t>INV-17-18-0003035</t>
  </si>
  <si>
    <t>INV-17-18-0003036</t>
  </si>
  <si>
    <t>INV-17-18-0003037</t>
  </si>
  <si>
    <t>INV-17-18-0003038</t>
  </si>
  <si>
    <t>INV-17-18-0003039</t>
  </si>
  <si>
    <t>INV-17-18-0003040</t>
  </si>
  <si>
    <t>INV-17-18-0003041</t>
  </si>
  <si>
    <t>INV-17-18-0003042</t>
  </si>
  <si>
    <t>INV-17-18-0003043</t>
  </si>
  <si>
    <t>INV-17-18-0003044</t>
  </si>
  <si>
    <t>INV-17-18-0003087</t>
  </si>
  <si>
    <t>INV-17-18-0003089</t>
  </si>
  <si>
    <t>INV-17-18-0003090</t>
  </si>
  <si>
    <t>INV-17-18-0003092</t>
  </si>
  <si>
    <t>INV-17-18-0003093</t>
  </si>
  <si>
    <t>INV-17-18-0003094</t>
  </si>
  <si>
    <t>INV-17-18-0003096</t>
  </si>
  <si>
    <t>INV-17-18-0003097</t>
  </si>
  <si>
    <t>INV-17-18-0003098</t>
  </si>
  <si>
    <t>INV-17-18-0003099</t>
  </si>
  <si>
    <t>INV-17-18-0003100</t>
  </si>
  <si>
    <t>INV-17-18-0003101</t>
  </si>
  <si>
    <t>INV-17-18-0003102</t>
  </si>
  <si>
    <t>INV-17-18-0003103</t>
  </si>
  <si>
    <t>INV-17-18-0003105</t>
  </si>
  <si>
    <t>INV-17-18-0003106</t>
  </si>
  <si>
    <t>INV-17-18-0003107</t>
  </si>
  <si>
    <t>INV-17-18-0003117</t>
  </si>
  <si>
    <t>INV-17-18-0003118</t>
  </si>
  <si>
    <t>INV-17-18-0003119</t>
  </si>
  <si>
    <t>INV-17-18-0003120</t>
  </si>
  <si>
    <t>INV-17-18-0003121</t>
  </si>
  <si>
    <t>INV-17-18-0003122</t>
  </si>
  <si>
    <t>INV-17-18-0003123</t>
  </si>
  <si>
    <t>INV-17-18-0003124</t>
  </si>
  <si>
    <t>INV-17-18-0003125</t>
  </si>
  <si>
    <t>INV-17-18-0003133</t>
  </si>
  <si>
    <t>INV-17-18-0003148</t>
  </si>
  <si>
    <t>INV-17-18-0003149</t>
  </si>
  <si>
    <t>INV-17-18-0003150</t>
  </si>
  <si>
    <t>INV-17-18-0003151</t>
  </si>
  <si>
    <t>INV-17-18-0003160</t>
  </si>
  <si>
    <t>INV-17-18-0003161</t>
  </si>
  <si>
    <t>INV-17-18-0003164</t>
  </si>
  <si>
    <t>INV-17-18-0003165</t>
  </si>
  <si>
    <t>INV-17-18-0003170</t>
  </si>
  <si>
    <t>INV-17-18-0003181</t>
  </si>
  <si>
    <t>INV-17-18-0003182</t>
  </si>
  <si>
    <t>INV-17-18-0003183</t>
  </si>
  <si>
    <t>INV-17-18-0003202</t>
  </si>
  <si>
    <t>INV-17-18-0003204</t>
  </si>
  <si>
    <t>INV-17-18-0003216</t>
  </si>
  <si>
    <t>INV-17-18-0003217</t>
  </si>
  <si>
    <t>INV-17-18-0003218</t>
  </si>
  <si>
    <t>INV-17-18-0003219</t>
  </si>
  <si>
    <t>INV-17-18-0003226</t>
  </si>
  <si>
    <t>INV-17-18-0003227</t>
  </si>
  <si>
    <t>INV-17-18-0003231</t>
  </si>
  <si>
    <t>INV-17-18-0003233</t>
  </si>
  <si>
    <t>INV-17-18-0003234</t>
  </si>
  <si>
    <t>INV-17-18-0003236</t>
  </si>
  <si>
    <t>INV-17-18-0003237</t>
  </si>
  <si>
    <t>INV-17-18-0003238</t>
  </si>
  <si>
    <t>Customer 217</t>
  </si>
  <si>
    <t>INV-17-18-0003239</t>
  </si>
  <si>
    <t>INV-17-18-0003240</t>
  </si>
  <si>
    <t>INV-17-18-0003253</t>
  </si>
  <si>
    <t>INV-17-18-0003254</t>
  </si>
  <si>
    <t>INV-17-18-0003256</t>
  </si>
  <si>
    <t>INV-17-18-0003260</t>
  </si>
  <si>
    <t>INV-17-18-0003262</t>
  </si>
  <si>
    <t>INV-17-18-0003267</t>
  </si>
  <si>
    <t>INV-17-18-0003268</t>
  </si>
  <si>
    <t>INV-17-18-0003277</t>
  </si>
  <si>
    <t>INV-17-18-0003278</t>
  </si>
  <si>
    <t>INV-17-18-0003279</t>
  </si>
  <si>
    <t>INV-17-18-0003280</t>
  </si>
  <si>
    <t>INV-17-18-0003284</t>
  </si>
  <si>
    <t>INV-17-18-0003285</t>
  </si>
  <si>
    <t>INV-17-18-0003287</t>
  </si>
  <si>
    <t>INV-17-18-0003290</t>
  </si>
  <si>
    <t>INV-17-18-0003293</t>
  </si>
  <si>
    <t>INV-17-18-0003294</t>
  </si>
  <si>
    <t>INV-17-18-0003295</t>
  </si>
  <si>
    <t>INV-17-18-0003296</t>
  </si>
  <si>
    <t>INV-17-18-0003297</t>
  </si>
  <si>
    <t>INV-17-18-0003298</t>
  </si>
  <si>
    <t>INV-17-18-0003308</t>
  </si>
  <si>
    <t>INV-17-18-0003309</t>
  </si>
  <si>
    <t>INV-17-18-0003310</t>
  </si>
  <si>
    <t>INV-17-18-0003311</t>
  </si>
  <si>
    <t>INV-17-18-0003312</t>
  </si>
  <si>
    <t>INV-17-18-0003313</t>
  </si>
  <si>
    <t>INV-17-18-0003314</t>
  </si>
  <si>
    <t>INV-17-18-0003321</t>
  </si>
  <si>
    <t>INV-17-18-0003322</t>
  </si>
  <si>
    <t>INV-17-18-0003323</t>
  </si>
  <si>
    <t>INV-17-18-0003325</t>
  </si>
  <si>
    <t>INV-17-18-0003326</t>
  </si>
  <si>
    <t>INV-17-18-0003328</t>
  </si>
  <si>
    <t>INV-17-18-0003329</t>
  </si>
  <si>
    <t>INV-17-18-0003338</t>
  </si>
  <si>
    <t>INV-17-18-0003350</t>
  </si>
  <si>
    <t>INV-17-18-0003351</t>
  </si>
  <si>
    <t>INV-17-18-0003352</t>
  </si>
  <si>
    <t>INV-17-18-0003353</t>
  </si>
  <si>
    <t>INV-17-18-0003354</t>
  </si>
  <si>
    <t>INV-17-18-0003355</t>
  </si>
  <si>
    <t>INV-17-18-0003356</t>
  </si>
  <si>
    <t>INV-17-18-0003357</t>
  </si>
  <si>
    <t>INV-17-18-0003365</t>
  </si>
  <si>
    <t>INV-17-18-0003366</t>
  </si>
  <si>
    <t>INV-17-18-0003367</t>
  </si>
  <si>
    <t>INV-17-18-0003368</t>
  </si>
  <si>
    <t>INV-17-18-0003369</t>
  </si>
  <si>
    <t>INV-17-18-0003370</t>
  </si>
  <si>
    <t>INV-17-18-0003371</t>
  </si>
  <si>
    <t>INV-17-18-0003372</t>
  </si>
  <si>
    <t>INV-17-18-0003377</t>
  </si>
  <si>
    <t>INV-17-18-0003383</t>
  </si>
  <si>
    <t>INV-17-18-0003384</t>
  </si>
  <si>
    <t>INV-17-18-0003387</t>
  </si>
  <si>
    <t>INV-17-18-0003405</t>
  </si>
  <si>
    <t>INV-17-18-0003407</t>
  </si>
  <si>
    <t>INV-17-18-0003408</t>
  </si>
  <si>
    <t>INV-17-18-0003409</t>
  </si>
  <si>
    <t>INV-17-18-0003410</t>
  </si>
  <si>
    <t>Customer 219</t>
  </si>
  <si>
    <t>INV-17-18-0003411</t>
  </si>
  <si>
    <t>INV-17-18-0003413</t>
  </si>
  <si>
    <t>INV-17-18-0003414</t>
  </si>
  <si>
    <t>INV-17-18-0003423</t>
  </si>
  <si>
    <t>INV-17-18-0003425</t>
  </si>
  <si>
    <t>Customer 220</t>
  </si>
  <si>
    <t>INV-17-18-0003433</t>
  </si>
  <si>
    <t>INV-17-18-0003436</t>
  </si>
  <si>
    <t>INV-17-18-0003445</t>
  </si>
  <si>
    <t>INV-17-18-0003447</t>
  </si>
  <si>
    <t>INV-17-18-0003448</t>
  </si>
  <si>
    <t>INV-17-18-0003449</t>
  </si>
  <si>
    <t>INV-17-18-0003450</t>
  </si>
  <si>
    <t>INV-17-18-0003451</t>
  </si>
  <si>
    <t>INV-17-18-0003452</t>
  </si>
  <si>
    <t>INV-17-18-0003453</t>
  </si>
  <si>
    <t>INV-17-18-0003454</t>
  </si>
  <si>
    <t>INV-17-18-0003455</t>
  </si>
  <si>
    <t>INV-17-18-0003456</t>
  </si>
  <si>
    <t>INV-17-18-0003457</t>
  </si>
  <si>
    <t>INV-17-18-0003458</t>
  </si>
  <si>
    <t>INV-17-18-0003459</t>
  </si>
  <si>
    <t>INV-17-18-0003460</t>
  </si>
  <si>
    <t>INV-17-18-0003461</t>
  </si>
  <si>
    <t>INV-17-18-0003463</t>
  </si>
  <si>
    <t>INV-17-18-0003464</t>
  </si>
  <si>
    <t>INV-17-18-0003465</t>
  </si>
  <si>
    <t>INV-17-18-0003466</t>
  </si>
  <si>
    <t>INV-17-18-0003468</t>
  </si>
  <si>
    <t>INV-17-18-0003470</t>
  </si>
  <si>
    <t>INV-17-18-0003471</t>
  </si>
  <si>
    <t>INV-17-18-0003472</t>
  </si>
  <si>
    <t>INV-17-18-0003473</t>
  </si>
  <si>
    <t>INV-17-18-0003478</t>
  </si>
  <si>
    <t>INV-17-18-0003479</t>
  </si>
  <si>
    <t>INV-17-18-0003480</t>
  </si>
  <si>
    <t>INV-17-18-0003481</t>
  </si>
  <si>
    <t>INV-17-18-0003482</t>
  </si>
  <si>
    <t>INV-17-18-0003483</t>
  </si>
  <si>
    <t>INV-17-18-0003484</t>
  </si>
  <si>
    <t>INV-17-18-0003485</t>
  </si>
  <si>
    <t>INV-17-18-0003486</t>
  </si>
  <si>
    <t>INV-17-18-0003505</t>
  </si>
  <si>
    <t>INV-17-18-0003519</t>
  </si>
  <si>
    <t>INV-17-18-0003525</t>
  </si>
  <si>
    <t>INV-17-18-0003527</t>
  </si>
  <si>
    <t>INV-17-18-0003528</t>
  </si>
  <si>
    <t>INV-17-18-0003529</t>
  </si>
  <si>
    <t>INV-17-18-0003530</t>
  </si>
  <si>
    <t>INV-17-18-0003531</t>
  </si>
  <si>
    <t>INV-17-18-0003532</t>
  </si>
  <si>
    <t>INV-17-18-0003542</t>
  </si>
  <si>
    <t>INV-17-18-0003543</t>
  </si>
  <si>
    <t>INV-17-18-0003552</t>
  </si>
  <si>
    <t>INV-17-18-0003555</t>
  </si>
  <si>
    <t>INV-17-18-0003558</t>
  </si>
  <si>
    <t>INV-17-18-0003562</t>
  </si>
  <si>
    <t>INV-17-18-0003563</t>
  </si>
  <si>
    <t>INV-17-18-0003564</t>
  </si>
  <si>
    <t>INV-17-18-0003565</t>
  </si>
  <si>
    <t>INV-17-18-0003578</t>
  </si>
  <si>
    <t>INV-17-18-0003580</t>
  </si>
  <si>
    <t>INV-17-18-0003584</t>
  </si>
  <si>
    <t>INV-17-18-0003586</t>
  </si>
  <si>
    <t>INV-17-18-0003587</t>
  </si>
  <si>
    <t>INV-17-18-0003588</t>
  </si>
  <si>
    <t>INV-17-18-0003589</t>
  </si>
  <si>
    <t>INV-17-18-0003590</t>
  </si>
  <si>
    <t>INV-17-18-0003591</t>
  </si>
  <si>
    <t>INV-17-18-0003609</t>
  </si>
  <si>
    <t>INV-17-18-0003610</t>
  </si>
  <si>
    <t>Customer 224</t>
  </si>
  <si>
    <t>INV-17-18-0003612</t>
  </si>
  <si>
    <t>INV-17-18-0003613</t>
  </si>
  <si>
    <t>INV-17-18-0003614</t>
  </si>
  <si>
    <t>INV-17-18-0003615</t>
  </si>
  <si>
    <t>INV-17-18-0003616</t>
  </si>
  <si>
    <t>INV-17-18-0003617</t>
  </si>
  <si>
    <t>INV-17-18-0003618</t>
  </si>
  <si>
    <t>INV-17-18-0003619</t>
  </si>
  <si>
    <t>INV-17-18-0003620</t>
  </si>
  <si>
    <t>INV-17-18-0003621</t>
  </si>
  <si>
    <t>INV-17-18-0003622</t>
  </si>
  <si>
    <t>INV-17-18-0003623</t>
  </si>
  <si>
    <t>INV-17-18-0003624</t>
  </si>
  <si>
    <t>INV-17-18-0003625</t>
  </si>
  <si>
    <t>INV-17-18-0003626</t>
  </si>
  <si>
    <t>INV-17-18-0003628</t>
  </si>
  <si>
    <t>INV-17-18-0003630</t>
  </si>
  <si>
    <t>INV-17-18-0003631</t>
  </si>
  <si>
    <t>INV-17-18-0003660</t>
  </si>
  <si>
    <t>INV-17-18-0003661</t>
  </si>
  <si>
    <t>INV-17-18-0003662</t>
  </si>
  <si>
    <t>INV-17-18-0003663</t>
  </si>
  <si>
    <t>INV-17-18-0003664</t>
  </si>
  <si>
    <t>INV-17-18-0003668</t>
  </si>
  <si>
    <t>INV-17-18-0003678</t>
  </si>
  <si>
    <t>INV-17-18-0003680</t>
  </si>
  <si>
    <t>INV-17-18-0003685</t>
  </si>
  <si>
    <t>INV-17-18-0003688</t>
  </si>
  <si>
    <t>INV-17-18-0003690</t>
  </si>
  <si>
    <t>INV-17-18-0003695</t>
  </si>
  <si>
    <t>INV-17-18-0003705</t>
  </si>
  <si>
    <t>INV-17-18-0003723</t>
  </si>
  <si>
    <t>INV-17-18-0003732</t>
  </si>
  <si>
    <t>INV-17-18-0003734</t>
  </si>
  <si>
    <t>INV-17-18-0003735</t>
  </si>
  <si>
    <t>INV-17-18-0003736</t>
  </si>
  <si>
    <t>INV-17-18-0003739</t>
  </si>
  <si>
    <t>INV-17-18-0003740</t>
  </si>
  <si>
    <t>INV-17-18-0003741</t>
  </si>
  <si>
    <t>INV-17-18-0003742</t>
  </si>
  <si>
    <t>INV-17-18-0003743</t>
  </si>
  <si>
    <t>INV-17-18-0003748</t>
  </si>
  <si>
    <t>INV-17-18-0003749</t>
  </si>
  <si>
    <t>INV-17-18-0003750</t>
  </si>
  <si>
    <t>INV-17-18-0003751</t>
  </si>
  <si>
    <t>INV-17-18-0003752</t>
  </si>
  <si>
    <t>INV-17-18-0003753</t>
  </si>
  <si>
    <t>INV-17-18-0003755</t>
  </si>
  <si>
    <t>INV-17-18-0003756</t>
  </si>
  <si>
    <t>INV-17-18-0003757</t>
  </si>
  <si>
    <t>INV-17-18-0003770</t>
  </si>
  <si>
    <t>INV-17-18-0003771</t>
  </si>
  <si>
    <t>INV-17-18-0003773</t>
  </si>
  <si>
    <t>INV-17-18-0003774</t>
  </si>
  <si>
    <t>INV-17-18-0003775</t>
  </si>
  <si>
    <t>INV-17-18-0003776</t>
  </si>
  <si>
    <t>INV-17-18-0003777</t>
  </si>
  <si>
    <t>INV-17-18-0003790</t>
  </si>
  <si>
    <t>INV-17-18-0003791</t>
  </si>
  <si>
    <t>INV-17-18-0003794</t>
  </si>
  <si>
    <t>INV-17-18-0003795</t>
  </si>
  <si>
    <t>INV-17-18-0003807</t>
  </si>
  <si>
    <t>INV-17-18-0003808</t>
  </si>
  <si>
    <t>INV-17-18-0003809</t>
  </si>
  <si>
    <t>INV-17-18-0003810</t>
  </si>
  <si>
    <t>INV-17-18-0003811</t>
  </si>
  <si>
    <t>INV-17-18-0003815</t>
  </si>
  <si>
    <t>Customer 229</t>
  </si>
  <si>
    <t>INV-17-18-0003816</t>
  </si>
  <si>
    <t>INV-17-18-0003837</t>
  </si>
  <si>
    <t>INV-17-18-0003838</t>
  </si>
  <si>
    <t>INV-17-18-0003839</t>
  </si>
  <si>
    <t>INV-17-18-0003840</t>
  </si>
  <si>
    <t>INV-17-18-0003841</t>
  </si>
  <si>
    <t>INV-17-18-0003842</t>
  </si>
  <si>
    <t>INV-17-18-0003843</t>
  </si>
  <si>
    <t>INV-17-18-0003867</t>
  </si>
  <si>
    <t>INV-17-18-0003868</t>
  </si>
  <si>
    <t>INV-17-18-0003869</t>
  </si>
  <si>
    <t>INV-17-18-0003871</t>
  </si>
  <si>
    <t>INV-17-18-0003872</t>
  </si>
  <si>
    <t>INV-17-18-0003873</t>
  </si>
  <si>
    <t>INV-17-18-0003874</t>
  </si>
  <si>
    <t>INV-17-18-0003888</t>
  </si>
  <si>
    <t>INV-17-18-0003889</t>
  </si>
  <si>
    <t>INV-17-18-0003890</t>
  </si>
  <si>
    <t>Customer 231</t>
  </si>
  <si>
    <t>INV-17-18-0003891</t>
  </si>
  <si>
    <t>INV-17-18-0003892</t>
  </si>
  <si>
    <t>INV-17-18-0003893</t>
  </si>
  <si>
    <t>INV-17-18-0003894</t>
  </si>
  <si>
    <t>INV-17-18-0003896</t>
  </si>
  <si>
    <t>INV-17-18-0003898</t>
  </si>
  <si>
    <t>INV-17-18-0003899</t>
  </si>
  <si>
    <t>INV-17-18-0003903</t>
  </si>
  <si>
    <t>INV-17-18-0003904</t>
  </si>
  <si>
    <t>INV-17-18-0003905</t>
  </si>
  <si>
    <t>INV-17-18-0003906</t>
  </si>
  <si>
    <t>INV-17-18-0003907</t>
  </si>
  <si>
    <t>INV-17-18-0003908</t>
  </si>
  <si>
    <t>INV-17-18-0003909</t>
  </si>
  <si>
    <t>INV-17-18-0003910</t>
  </si>
  <si>
    <t>INV-17-18-0003943</t>
  </si>
  <si>
    <t>INV-17-18-0003946</t>
  </si>
  <si>
    <t>INV-17-18-0003947</t>
  </si>
  <si>
    <t>INV-17-18-0003958</t>
  </si>
  <si>
    <t>INV-17-18-0003959</t>
  </si>
  <si>
    <t>INV-17-18-0003960</t>
  </si>
  <si>
    <t>Customer 233</t>
  </si>
  <si>
    <t>INV-17-18-0003961</t>
  </si>
  <si>
    <t>INV-17-18-0003962</t>
  </si>
  <si>
    <t>INV-17-18-0003963</t>
  </si>
  <si>
    <t>INV-17-18-0003964</t>
  </si>
  <si>
    <t>INV-17-18-0003965</t>
  </si>
  <si>
    <t>INV-17-18-0003967</t>
  </si>
  <si>
    <t>INV-17-18-0003968</t>
  </si>
  <si>
    <t>INV-17-18-0003969</t>
  </si>
  <si>
    <t>INV-17-18-0003970</t>
  </si>
  <si>
    <t>INV-17-18-0003971</t>
  </si>
  <si>
    <t>INV-17-18-0003972</t>
  </si>
  <si>
    <t>INV-17-18-0003973</t>
  </si>
  <si>
    <t>INV-17-18-0003974</t>
  </si>
  <si>
    <t>INV-17-18-0003975</t>
  </si>
  <si>
    <t>INV-17-18-0003976</t>
  </si>
  <si>
    <t>INV-17-18-0003977</t>
  </si>
  <si>
    <t>INV-17-18-0003978</t>
  </si>
  <si>
    <t>INV-17-18-0003979</t>
  </si>
  <si>
    <t>INV-17-18-0003986</t>
  </si>
  <si>
    <t>INV-17-18-0003987</t>
  </si>
  <si>
    <t>INV-17-18-0003988</t>
  </si>
  <si>
    <t>INV-17-18-0004003</t>
  </si>
  <si>
    <t>INV-17-18-0004013</t>
  </si>
  <si>
    <t>INV-17-18-0004014</t>
  </si>
  <si>
    <t>INV-17-18-0004015</t>
  </si>
  <si>
    <t>INV-17-18-0004016</t>
  </si>
  <si>
    <t>INV-17-18-0004023</t>
  </si>
  <si>
    <t>INV-17-18-0004024</t>
  </si>
  <si>
    <t>INV-17-18-0004025</t>
  </si>
  <si>
    <t>INV-17-18-0004026</t>
  </si>
  <si>
    <t>INV-17-18-0004027</t>
  </si>
  <si>
    <t>INV-17-18-0004029</t>
  </si>
  <si>
    <t>INV-17-18-0004030</t>
  </si>
  <si>
    <t>INV-17-18-0004031</t>
  </si>
  <si>
    <t>INV-17-18-0004032</t>
  </si>
  <si>
    <t>INV-17-18-0004033</t>
  </si>
  <si>
    <t>INV-17-18-0004034</t>
  </si>
  <si>
    <t>INV-17-18-0004045</t>
  </si>
  <si>
    <t>INV-17-18-0004047</t>
  </si>
  <si>
    <t>INV-17-18-0004051</t>
  </si>
  <si>
    <t>Customer 234</t>
  </si>
  <si>
    <t>INV-17-18-0004052</t>
  </si>
  <si>
    <t>INV-17-18-0004053</t>
  </si>
  <si>
    <t>INV-17-18-0004054</t>
  </si>
  <si>
    <t>INV-17-18-0004055</t>
  </si>
  <si>
    <t>INV-17-18-0004056</t>
  </si>
  <si>
    <t>INV-17-18-0004057</t>
  </si>
  <si>
    <t>INV-17-18-0004069</t>
  </si>
  <si>
    <t>INV-17-18-0004070</t>
  </si>
  <si>
    <t>INV-17-18-0004071</t>
  </si>
  <si>
    <t>Customer 235</t>
  </si>
  <si>
    <t>INV-17-18-0004074</t>
  </si>
  <si>
    <t>INV-17-18-0004076</t>
  </si>
  <si>
    <t>INV-17-18-0004077</t>
  </si>
  <si>
    <t>INV-17-18-0004078</t>
  </si>
  <si>
    <t>INV-17-18-0004083</t>
  </si>
  <si>
    <t>INV-17-18-0004084</t>
  </si>
  <si>
    <t>INV-17-18-0004085</t>
  </si>
  <si>
    <t>INV-17-18-0004086</t>
  </si>
  <si>
    <t>INV-17-18-0004087</t>
  </si>
  <si>
    <t>INV-17-18-0004088</t>
  </si>
  <si>
    <t>INV-17-18-0004089</t>
  </si>
  <si>
    <t>INV-17-18-0004090</t>
  </si>
  <si>
    <t>INV-17-18-0004103</t>
  </si>
  <si>
    <t>INV-17-18-0004104</t>
  </si>
  <si>
    <t>INV-17-18-0004105</t>
  </si>
  <si>
    <t>INV-17-18-0004106</t>
  </si>
  <si>
    <t>INV-17-18-0004107</t>
  </si>
  <si>
    <t>INV-17-18-0004108</t>
  </si>
  <si>
    <t>INV-17-18-0004109</t>
  </si>
  <si>
    <t>INV-17-18-0004110</t>
  </si>
  <si>
    <t>INV-17-18-0004111</t>
  </si>
  <si>
    <t>INV-17-18-0004112</t>
  </si>
  <si>
    <t>INV-17-18-0004114</t>
  </si>
  <si>
    <t>INV-17-18-0004117</t>
  </si>
  <si>
    <t>INV-17-18-0004119</t>
  </si>
  <si>
    <t>INV-17-18-0004120</t>
  </si>
  <si>
    <t>INV-17-18-0004121</t>
  </si>
  <si>
    <t>INV-17-18-0004122</t>
  </si>
  <si>
    <t>INV-17-18-0004124</t>
  </si>
  <si>
    <t>INV-17-18-0004125</t>
  </si>
  <si>
    <t>INV-17-18-0004127</t>
  </si>
  <si>
    <t>INV-17-18-0004128</t>
  </si>
  <si>
    <t>INV-17-18-0004130</t>
  </si>
  <si>
    <t>INV-17-18-0004131</t>
  </si>
  <si>
    <t>INV-17-18-0004132</t>
  </si>
  <si>
    <t>INV-17-18-0004133</t>
  </si>
  <si>
    <t>INV-17-18-0004134</t>
  </si>
  <si>
    <t>INV-17-18-0004149</t>
  </si>
  <si>
    <t>INV-17-18-0004151</t>
  </si>
  <si>
    <t>INV-17-18-0004152</t>
  </si>
  <si>
    <t>INV-17-18-0004154</t>
  </si>
  <si>
    <t>INV-17-18-0004155</t>
  </si>
  <si>
    <t>INV-17-18-0004156</t>
  </si>
  <si>
    <t>INV-17-18-0004157</t>
  </si>
  <si>
    <t>INV-17-18-0004172</t>
  </si>
  <si>
    <t>INV-17-18-0004179</t>
  </si>
  <si>
    <t>INV-17-18-0004183</t>
  </si>
  <si>
    <t>INV-17-18-0004192</t>
  </si>
  <si>
    <t>INV-17-18-0004210</t>
  </si>
  <si>
    <t>INV-17-18-0004211</t>
  </si>
  <si>
    <t>INV-17-18-0004212</t>
  </si>
  <si>
    <t>INV-17-18-0004215</t>
  </si>
  <si>
    <t>INV-17-18-0004216</t>
  </si>
  <si>
    <t>INV-17-18-0004217</t>
  </si>
  <si>
    <t>INV-17-18-0004218</t>
  </si>
  <si>
    <t>INV-17-18-0004222</t>
  </si>
  <si>
    <t>INV-17-18-0004225</t>
  </si>
  <si>
    <t>INV-17-18-0004226</t>
  </si>
  <si>
    <t>INV-17-18-0004237</t>
  </si>
  <si>
    <t>INV-17-18-0004238</t>
  </si>
  <si>
    <t>INV-17-18-0004239</t>
  </si>
  <si>
    <t>INV-17-18-0004241</t>
  </si>
  <si>
    <t>INV-17-18-0004242</t>
  </si>
  <si>
    <t>INV-17-18-0004243</t>
  </si>
  <si>
    <t>INV-17-18-0004245</t>
  </si>
  <si>
    <t>INV-17-18-0004247</t>
  </si>
  <si>
    <t>INV-17-18-0004248</t>
  </si>
  <si>
    <t>INV-17-18-0004249</t>
  </si>
  <si>
    <t>INV-17-18-0004250</t>
  </si>
  <si>
    <t>INV-17-18-0004251</t>
  </si>
  <si>
    <t>INV-17-18-0004252</t>
  </si>
  <si>
    <t>INV-17-18-0004255</t>
  </si>
  <si>
    <t>INV-17-18-0004256</t>
  </si>
  <si>
    <t>INV-17-18-0004257</t>
  </si>
  <si>
    <t>INV-17-18-0004258</t>
  </si>
  <si>
    <t>INV-17-18-0004259</t>
  </si>
  <si>
    <t>INV-17-18-0004260</t>
  </si>
  <si>
    <t>INV-17-18-0004261</t>
  </si>
  <si>
    <t>INV-17-18-0004269</t>
  </si>
  <si>
    <t>INV-17-18-0004270</t>
  </si>
  <si>
    <t>INV-17-18-0004297</t>
  </si>
  <si>
    <t>INV-17-18-0004298</t>
  </si>
  <si>
    <t>INV-17-18-0004299</t>
  </si>
  <si>
    <t>INV-17-18-0004300</t>
  </si>
  <si>
    <t>INV-17-18-0004301</t>
  </si>
  <si>
    <t>INV-17-18-0004302</t>
  </si>
  <si>
    <t>INV-17-18-0004303</t>
  </si>
  <si>
    <t>INV-17-18-0004304</t>
  </si>
  <si>
    <t>INV-17-18-0004305</t>
  </si>
  <si>
    <t>INV-17-18-0004306</t>
  </si>
  <si>
    <t>INV-17-18-0004307</t>
  </si>
  <si>
    <t>INV-17-18-0004311</t>
  </si>
  <si>
    <t>INV-17-18-0004315</t>
  </si>
  <si>
    <t>INV-17-18-0004316</t>
  </si>
  <si>
    <t>INV-17-18-0004317</t>
  </si>
  <si>
    <t>INV-17-18-0004318</t>
  </si>
  <si>
    <t>INV-17-18-0004319</t>
  </si>
  <si>
    <t>INV-17-18-0004347</t>
  </si>
  <si>
    <t>INV-17-18-0004354</t>
  </si>
  <si>
    <t>INV-17-18-0004355</t>
  </si>
  <si>
    <t>INV-17-18-0004365</t>
  </si>
  <si>
    <t>INV-17-18-0004366</t>
  </si>
  <si>
    <t>INV-17-18-0004367</t>
  </si>
  <si>
    <t>INV-17-18-0004388</t>
  </si>
  <si>
    <t>INV-17-18-0004396</t>
  </si>
  <si>
    <t>INV-17-18-0004397</t>
  </si>
  <si>
    <t>INV-17-18-0004398</t>
  </si>
  <si>
    <t>INV-17-18-0004400</t>
  </si>
  <si>
    <t>INV-17-18-0004405</t>
  </si>
  <si>
    <t>INV-17-18-0004407</t>
  </si>
  <si>
    <t>INV-17-18-0004419</t>
  </si>
  <si>
    <t>INV-17-18-0004420</t>
  </si>
  <si>
    <t>INV-17-18-0004430</t>
  </si>
  <si>
    <t>INV-17-18-0004431</t>
  </si>
  <si>
    <t>INV-17-18-0004432</t>
  </si>
  <si>
    <t>INV-17-18-0004433</t>
  </si>
  <si>
    <t>INV-17-18-0004443</t>
  </si>
  <si>
    <t>INV-17-18-0004444</t>
  </si>
  <si>
    <t>INV-17-18-0004446</t>
  </si>
  <si>
    <t>INV-17-18-0004461</t>
  </si>
  <si>
    <t>INV-17-18-0004462</t>
  </si>
  <si>
    <t>INV-17-18-0004463</t>
  </si>
  <si>
    <t>INV-17-18-0004470</t>
  </si>
  <si>
    <t>INV-17-18-0004471</t>
  </si>
  <si>
    <t>INV-17-18-0004472</t>
  </si>
  <si>
    <t>INV-17-18-0004485</t>
  </si>
  <si>
    <t>INV-17-18-0004486</t>
  </si>
  <si>
    <t>INV-17-18-0004487</t>
  </si>
  <si>
    <t>INV-17-18-0004488</t>
  </si>
  <si>
    <t>INV-17-18-0004489</t>
  </si>
  <si>
    <t>INV-17-18-0004490</t>
  </si>
  <si>
    <t>INV-17-18-0004492</t>
  </si>
  <si>
    <t>INV-17-18-0004493</t>
  </si>
  <si>
    <t>INV-17-18-0004494</t>
  </si>
  <si>
    <t>INV-17-18-0004495</t>
  </si>
  <si>
    <t>Customer 241</t>
  </si>
  <si>
    <t>INV-17-18-0004496</t>
  </si>
  <si>
    <t>INV-17-18-0004497</t>
  </si>
  <si>
    <t>INV-17-18-0004498</t>
  </si>
  <si>
    <t>INV-17-18-0004499</t>
  </si>
  <si>
    <t>INV-17-18-0004500</t>
  </si>
  <si>
    <t>INV-17-18-0004501</t>
  </si>
  <si>
    <t>INV-17-18-0004502</t>
  </si>
  <si>
    <t>INV-17-18-0004503</t>
  </si>
  <si>
    <t>INV-17-18-0004504</t>
  </si>
  <si>
    <t>INV-17-18-0004507</t>
  </si>
  <si>
    <t>Customer 242</t>
  </si>
  <si>
    <t>INV-17-18-0004508</t>
  </si>
  <si>
    <t>INV-17-18-0004509</t>
  </si>
  <si>
    <t>INV-17-18-0004510</t>
  </si>
  <si>
    <t>INV-17-18-0004520</t>
  </si>
  <si>
    <t>INV-17-18-0004522</t>
  </si>
  <si>
    <t>INV-17-18-0004523</t>
  </si>
  <si>
    <t>INV-17-18-0004524</t>
  </si>
  <si>
    <t>INV-17-18-0004526</t>
  </si>
  <si>
    <t>INV-17-18-0004529</t>
  </si>
  <si>
    <t>INV-17-18-0004546</t>
  </si>
  <si>
    <t>INV-17-18-0004548</t>
  </si>
  <si>
    <t>INV-17-18-0004549</t>
  </si>
  <si>
    <t>INV-17-18-0004550</t>
  </si>
  <si>
    <t>INV-17-18-0004551</t>
  </si>
  <si>
    <t>INV-17-18-0004552</t>
  </si>
  <si>
    <t>INV-17-18-0004553</t>
  </si>
  <si>
    <t>INV-17-18-0004554</t>
  </si>
  <si>
    <t>INV-17-18-0004555</t>
  </si>
  <si>
    <t>INV-17-18-0004565</t>
  </si>
  <si>
    <t>INV-17-18-0004566</t>
  </si>
  <si>
    <t>INV-17-18-0004574</t>
  </si>
  <si>
    <t>INV-17-18-0004578</t>
  </si>
  <si>
    <t>INV-17-18-0004579</t>
  </si>
  <si>
    <t>INV-17-18-0004580</t>
  </si>
  <si>
    <t>INV-17-18-0004581</t>
  </si>
  <si>
    <t>INV-17-18-0004582</t>
  </si>
  <si>
    <t>INV-17-18-0004597</t>
  </si>
  <si>
    <t>INV-17-18-0004599</t>
  </si>
  <si>
    <t>INV-17-18-0004603</t>
  </si>
  <si>
    <t>INV-17-18-0004612</t>
  </si>
  <si>
    <t>INV-17-18-0004615</t>
  </si>
  <si>
    <t>INV-17-18-0004616</t>
  </si>
  <si>
    <t>INV-17-18-0004618</t>
  </si>
  <si>
    <t>INV-17-18-0004619</t>
  </si>
  <si>
    <t>INV-17-18-0004626</t>
  </si>
  <si>
    <t>INV-17-18-0004627</t>
  </si>
  <si>
    <t>INV-17-18-0004628</t>
  </si>
  <si>
    <t>INV-17-18-0004629</t>
  </si>
  <si>
    <t>INV-17-18-0004630</t>
  </si>
  <si>
    <t>INV-17-18-0004631</t>
  </si>
  <si>
    <t>INV-17-18-0004632</t>
  </si>
  <si>
    <t>INV-17-18-0004635</t>
  </si>
  <si>
    <t>INV-17-18-0004637</t>
  </si>
  <si>
    <t>INV-17-18-0004655</t>
  </si>
  <si>
    <t>INV-17-18-0004656</t>
  </si>
  <si>
    <t>Customer 246</t>
  </si>
  <si>
    <t>INV-17-18-0004657</t>
  </si>
  <si>
    <t>INV-17-18-0004658</t>
  </si>
  <si>
    <t>INV-17-18-0004659</t>
  </si>
  <si>
    <t>INV-17-18-0004660</t>
  </si>
  <si>
    <t>INV-17-18-0004661</t>
  </si>
  <si>
    <t>INV-17-18-0004662</t>
  </si>
  <si>
    <t>INV-17-18-0004663</t>
  </si>
  <si>
    <t>INV-17-18-0004664</t>
  </si>
  <si>
    <t>INV-17-18-0004665</t>
  </si>
  <si>
    <t>INV-17-18-0004666</t>
  </si>
  <si>
    <t>INV-17-18-0004667</t>
  </si>
  <si>
    <t>INV-17-18-0004668</t>
  </si>
  <si>
    <t>INV-17-18-0004669</t>
  </si>
  <si>
    <t>INV-17-18-0004670</t>
  </si>
  <si>
    <t>INV-17-18-0004672</t>
  </si>
  <si>
    <t>INV-17-18-0004673</t>
  </si>
  <si>
    <t>INV-17-18-0004674</t>
  </si>
  <si>
    <t>INV-17-18-0004675</t>
  </si>
  <si>
    <t>INV-17-18-0004676</t>
  </si>
  <si>
    <t>INV-17-18-0004688</t>
  </si>
  <si>
    <t>INV-17-18-0004689</t>
  </si>
  <si>
    <t>Customer 247</t>
  </si>
  <si>
    <t>INV-17-18-0004696</t>
  </si>
  <si>
    <t>INV-17-18-0004710</t>
  </si>
  <si>
    <t>INV-17-18-0004711</t>
  </si>
  <si>
    <t>INV-17-18-0004712</t>
  </si>
  <si>
    <t>INV-17-18-0004714</t>
  </si>
  <si>
    <t>INV-17-18-0004715</t>
  </si>
  <si>
    <t>INV-17-18-0004716</t>
  </si>
  <si>
    <t>INV-17-18-0004717</t>
  </si>
  <si>
    <t>INV-17-18-0004732</t>
  </si>
  <si>
    <t>INV-17-18-0004733</t>
  </si>
  <si>
    <t>INV-17-18-0004737</t>
  </si>
  <si>
    <t>INV-17-18-0004738</t>
  </si>
  <si>
    <t>INV-17-18-0004739</t>
  </si>
  <si>
    <t>INV-17-18-0004740</t>
  </si>
  <si>
    <t>INV-17-18-0004741</t>
  </si>
  <si>
    <t>INV-17-18-0004742</t>
  </si>
  <si>
    <t>INV-17-18-0004743</t>
  </si>
  <si>
    <t>INV-17-18-0004759</t>
  </si>
  <si>
    <t>INV-17-18-0004760</t>
  </si>
  <si>
    <t>INV-17-18-0004761</t>
  </si>
  <si>
    <t>INV-17-18-0004762</t>
  </si>
  <si>
    <t>INV-17-18-0004763</t>
  </si>
  <si>
    <t>INV-17-18-0004764</t>
  </si>
  <si>
    <t>INV-17-18-0004765</t>
  </si>
  <si>
    <t>INV-17-18-0004766</t>
  </si>
  <si>
    <t>INV-17-18-0004769</t>
  </si>
  <si>
    <t>INV-17-18-0004770</t>
  </si>
  <si>
    <t>Customer 250</t>
  </si>
  <si>
    <t>INV-17-18-0004771</t>
  </si>
  <si>
    <t>INV-17-18-0004773</t>
  </si>
  <si>
    <t>INV-17-18-0004774</t>
  </si>
  <si>
    <t>INV-17-18-0004775</t>
  </si>
  <si>
    <t>INV-17-18-0004783</t>
  </si>
  <si>
    <t>INV-17-18-0004785</t>
  </si>
  <si>
    <t>INV-17-18-0004786</t>
  </si>
  <si>
    <t>INV-17-18-0004787</t>
  </si>
  <si>
    <t>INV-17-18-0004788</t>
  </si>
  <si>
    <t>INV-17-18-0004789</t>
  </si>
  <si>
    <t>INV-17-18-0004790</t>
  </si>
  <si>
    <t>INV-17-18-0004791</t>
  </si>
  <si>
    <t>INV-17-18-0004792</t>
  </si>
  <si>
    <t>INV-17-18-0004793</t>
  </si>
  <si>
    <t>INV-17-18-0004794</t>
  </si>
  <si>
    <t>INV-17-18-0004795</t>
  </si>
  <si>
    <t>INV-17-18-0004796</t>
  </si>
  <si>
    <t>INV-17-18-0004799</t>
  </si>
  <si>
    <t>INV-17-18-0004800</t>
  </si>
  <si>
    <t>INV-17-18-0004805</t>
  </si>
  <si>
    <t>INV-17-18-0004821</t>
  </si>
  <si>
    <t>INV-17-18-0004823</t>
  </si>
  <si>
    <t>INV-17-18-0004824</t>
  </si>
  <si>
    <t>INV-17-18-0004848</t>
  </si>
  <si>
    <t>INV-17-18-0004853</t>
  </si>
  <si>
    <t>INV-17-18-0004861</t>
  </si>
  <si>
    <t>INV-17-18-0004862</t>
  </si>
  <si>
    <t>INV-17-18-0004863</t>
  </si>
  <si>
    <t>INV-17-18-0004864</t>
  </si>
  <si>
    <t>INV-17-18-0004865</t>
  </si>
  <si>
    <t>INV-17-18-0004879</t>
  </si>
  <si>
    <t>INV-17-18-0004880</t>
  </si>
  <si>
    <t>INV-17-18-0004881</t>
  </si>
  <si>
    <t>INV-17-18-0004882</t>
  </si>
  <si>
    <t>INV-17-18-0004883</t>
  </si>
  <si>
    <t>INV-17-18-0004888</t>
  </si>
  <si>
    <t>Customer 253</t>
  </si>
  <si>
    <t>INV-17-18-0004889</t>
  </si>
  <si>
    <t>INV-17-18-0004890</t>
  </si>
  <si>
    <t>INV-17-18-0004891</t>
  </si>
  <si>
    <t>INV-17-18-0004892</t>
  </si>
  <si>
    <t>INV-17-18-0004893</t>
  </si>
  <si>
    <t>INV-17-18-0004896</t>
  </si>
  <si>
    <t>INV-17-18-0004897</t>
  </si>
  <si>
    <t>INV-17-18-0004898</t>
  </si>
  <si>
    <t>INV-17-18-0004899</t>
  </si>
  <si>
    <t>INV-17-18-0004914</t>
  </si>
  <si>
    <t>INV-17-18-0004925</t>
  </si>
  <si>
    <t>INV-17-18-0004926</t>
  </si>
  <si>
    <t>INV-17-18-0004946</t>
  </si>
  <si>
    <t>INV-17-18-0004947</t>
  </si>
  <si>
    <t>INV-17-18-0004948</t>
  </si>
  <si>
    <t>INV-17-18-0004949</t>
  </si>
  <si>
    <t>INV-17-18-0004950</t>
  </si>
  <si>
    <t>INV-17-18-0004951</t>
  </si>
  <si>
    <t>INV-17-18-0004953</t>
  </si>
  <si>
    <t>INV-17-18-0004954</t>
  </si>
  <si>
    <t>INV-17-18-0004955</t>
  </si>
  <si>
    <t>INV-17-18-0004956</t>
  </si>
  <si>
    <t>INV-17-18-0004957</t>
  </si>
  <si>
    <t>INV-17-18-0004958</t>
  </si>
  <si>
    <t>INV-17-18-0004959</t>
  </si>
  <si>
    <t>INV-17-18-0004961</t>
  </si>
  <si>
    <t>INV-17-18-0004964</t>
  </si>
  <si>
    <t>INV-17-18-0004966</t>
  </si>
  <si>
    <t>INV-17-18-0004967</t>
  </si>
  <si>
    <t>INV-17-18-0004970</t>
  </si>
  <si>
    <t>Customer 255</t>
  </si>
  <si>
    <t>INV-17-18-0004971</t>
  </si>
  <si>
    <t>INV-17-18-0004972</t>
  </si>
  <si>
    <t>INV-17-18-0004973</t>
  </si>
  <si>
    <t>INV-17-18-0004974</t>
  </si>
  <si>
    <t>INV-17-18-0004993</t>
  </si>
  <si>
    <t>INV-17-18-0004994</t>
  </si>
  <si>
    <t>INV-17-18-0004995</t>
  </si>
  <si>
    <t>INV-17-18-0004997</t>
  </si>
  <si>
    <t>INV-17-18-0004998</t>
  </si>
  <si>
    <t>INV-17-18-0004999</t>
  </si>
  <si>
    <t>INV-17-18-0005000</t>
  </si>
  <si>
    <t>INV-17-18-0005003</t>
  </si>
  <si>
    <t>INV-17-18-0005010</t>
  </si>
  <si>
    <t>INV-17-18-0005011</t>
  </si>
  <si>
    <t>INV-17-18-0005012</t>
  </si>
  <si>
    <t>INV-17-18-0005013</t>
  </si>
  <si>
    <t>INV-17-18-0005023</t>
  </si>
  <si>
    <t>INV-17-18-0005030</t>
  </si>
  <si>
    <t>INV-17-18-0005031</t>
  </si>
  <si>
    <t>INV-17-18-0005033</t>
  </si>
  <si>
    <t>INV-17-18-0005034</t>
  </si>
  <si>
    <t>INV-17-18-0005037</t>
  </si>
  <si>
    <t>INV-17-18-0005038</t>
  </si>
  <si>
    <t>INV-17-18-0005039</t>
  </si>
  <si>
    <t>INV-17-18-0005041</t>
  </si>
  <si>
    <t>INV-17-18-0005043</t>
  </si>
  <si>
    <t>INV-17-18-0005044</t>
  </si>
  <si>
    <t>INV-17-18-0005045</t>
  </si>
  <si>
    <t>INV-17-18-0005046</t>
  </si>
  <si>
    <t>INV-17-18-0005047</t>
  </si>
  <si>
    <t>INV-17-18-0005054</t>
  </si>
  <si>
    <t>INV-17-18-0005057</t>
  </si>
  <si>
    <t>INV-17-18-0005058</t>
  </si>
  <si>
    <t>INV-17-18-0005064</t>
  </si>
  <si>
    <t>INV-17-18-0005073</t>
  </si>
  <si>
    <t>INV-17-18-0005074</t>
  </si>
  <si>
    <t>INV-17-18-0005075</t>
  </si>
  <si>
    <t>INV-17-18-0005076</t>
  </si>
  <si>
    <t>INV-17-18-0005079</t>
  </si>
  <si>
    <t>INV-17-18-0005093</t>
  </si>
  <si>
    <t>INV-17-18-0005094</t>
  </si>
  <si>
    <t>INV-17-18-0005095</t>
  </si>
  <si>
    <t>INV-17-18-0005098</t>
  </si>
  <si>
    <t>INV-17-18-0005099</t>
  </si>
  <si>
    <t>INV-17-18-0005100</t>
  </si>
  <si>
    <t>INV-17-18-0005101</t>
  </si>
  <si>
    <t>INV-17-18-0005112</t>
  </si>
  <si>
    <t>INV-17-18-0005113</t>
  </si>
  <si>
    <t>INV-17-18-0005114</t>
  </si>
  <si>
    <t>INV-17-18-0005115</t>
  </si>
  <si>
    <t>INV-17-18-0005116</t>
  </si>
  <si>
    <t>INV-17-18-0005117</t>
  </si>
  <si>
    <t>INV-17-18-0005118</t>
  </si>
  <si>
    <t>INV-17-18-0005119</t>
  </si>
  <si>
    <t>INV-17-18-0005120</t>
  </si>
  <si>
    <t>INV-17-18-0005123</t>
  </si>
  <si>
    <t>INV-17-18-0005124</t>
  </si>
  <si>
    <t>INV-17-18-0005158</t>
  </si>
  <si>
    <t>INV-17-18-0005160</t>
  </si>
  <si>
    <t>INV-17-18-0005161</t>
  </si>
  <si>
    <t>INV-17-18-0005162</t>
  </si>
  <si>
    <t>INV-17-18-0005167</t>
  </si>
  <si>
    <t>INV-17-18-0005168</t>
  </si>
  <si>
    <t>INV-17-18-0005169</t>
  </si>
  <si>
    <t>INV-17-18-0005184</t>
  </si>
  <si>
    <t>INV-17-18-0005188</t>
  </si>
  <si>
    <t>INV-17-18-0005193</t>
  </si>
  <si>
    <t>INV-17-18-0005194</t>
  </si>
  <si>
    <t>INV-17-18-0005204</t>
  </si>
  <si>
    <t>INV-17-18-0005205</t>
  </si>
  <si>
    <t>INV-17-18-0005206</t>
  </si>
  <si>
    <t>INV-17-18-0005207</t>
  </si>
  <si>
    <t>INV-17-18-0005215</t>
  </si>
  <si>
    <t>INV-17-18-0005217</t>
  </si>
  <si>
    <t>INV-17-18-0005219</t>
  </si>
  <si>
    <t>INV-17-18-0005221</t>
  </si>
  <si>
    <t>INV-17-18-0005223</t>
  </si>
  <si>
    <t>INV-17-18-0005224</t>
  </si>
  <si>
    <t>INV-17-18-0005225</t>
  </si>
  <si>
    <t>INV-17-18-0005226</t>
  </si>
  <si>
    <t>INV-17-18-0005227</t>
  </si>
  <si>
    <t>INV-17-18-0005228</t>
  </si>
  <si>
    <t>INV-17-18-0005229</t>
  </si>
  <si>
    <t>INV-17-18-0005230</t>
  </si>
  <si>
    <t>INV-17-18-0005231</t>
  </si>
  <si>
    <t>INV-17-18-0005232</t>
  </si>
  <si>
    <t>INV-17-18-0005237</t>
  </si>
  <si>
    <t>INV-17-18-0005238</t>
  </si>
  <si>
    <t>INV-17-18-0005239</t>
  </si>
  <si>
    <t>INV-17-18-0005240</t>
  </si>
  <si>
    <t>INV-17-18-0005241</t>
  </si>
  <si>
    <t>INV-17-18-0005246</t>
  </si>
  <si>
    <t>INV-17-18-0005247</t>
  </si>
  <si>
    <t>INV-17-18-0005252</t>
  </si>
  <si>
    <t>INV-17-18-0005253</t>
  </si>
  <si>
    <t>INV-17-18-0005257</t>
  </si>
  <si>
    <t>INV-17-18-0005287</t>
  </si>
  <si>
    <t>INV-17-18-0005289</t>
  </si>
  <si>
    <t>INV-17-18-0005293</t>
  </si>
  <si>
    <t>INV-17-18-0005294</t>
  </si>
  <si>
    <t>INV-17-18-0005295</t>
  </si>
  <si>
    <t>INV-17-18-0005296</t>
  </si>
  <si>
    <t>INV-17-18-0005297</t>
  </si>
  <si>
    <t>INV-17-18-0005298</t>
  </si>
  <si>
    <t>INV-17-18-0005312</t>
  </si>
  <si>
    <t>INV-17-18-0005313</t>
  </si>
  <si>
    <t>INV-17-18-0005318</t>
  </si>
  <si>
    <t>INV-17-18-0005319</t>
  </si>
  <si>
    <t>INV-17-18-0005320</t>
  </si>
  <si>
    <t>INV-17-18-0005321</t>
  </si>
  <si>
    <t>INV-17-18-0005322</t>
  </si>
  <si>
    <t>INV-17-18-0005323</t>
  </si>
  <si>
    <t>INV-17-18-0005333</t>
  </si>
  <si>
    <t>INV-17-18-0005334</t>
  </si>
  <si>
    <t>INV-17-18-0005335</t>
  </si>
  <si>
    <t>INV-17-18-0005338</t>
  </si>
  <si>
    <t>INV-17-18-0005339</t>
  </si>
  <si>
    <t>INV-17-18-0005355</t>
  </si>
  <si>
    <t>INV-17-18-0005357</t>
  </si>
  <si>
    <t>INV-17-18-0005358</t>
  </si>
  <si>
    <t>INV-17-18-0005359</t>
  </si>
  <si>
    <t>INV-17-18-0005360</t>
  </si>
  <si>
    <t>INV-17-18-0005376</t>
  </si>
  <si>
    <t>INV-17-18-0005379</t>
  </si>
  <si>
    <t>INV-17-18-0005381</t>
  </si>
  <si>
    <t>INV-17-18-0005382</t>
  </si>
  <si>
    <t>INV-17-18-0005383</t>
  </si>
  <si>
    <t>INV-17-18-0005384</t>
  </si>
  <si>
    <t>INV-17-18-0005421</t>
  </si>
  <si>
    <t>INV-17-18-0005423</t>
  </si>
  <si>
    <t>INV-17-18-0005424</t>
  </si>
  <si>
    <t>INV-17-18-0005425</t>
  </si>
  <si>
    <t>INV-17-18-0005426</t>
  </si>
  <si>
    <t>INV-17-18-0005427</t>
  </si>
  <si>
    <t>INV-17-18-0005437</t>
  </si>
  <si>
    <t>INV-17-18-0005438</t>
  </si>
  <si>
    <t>INV-17-18-0005442</t>
  </si>
  <si>
    <t>INV-17-18-0005444</t>
  </si>
  <si>
    <t>INV-17-18-0005445</t>
  </si>
  <si>
    <t>INV-17-18-0005446</t>
  </si>
  <si>
    <t>INV-17-18-0005447</t>
  </si>
  <si>
    <t>INV-17-18-0005448</t>
  </si>
  <si>
    <t>INV-17-18-0005449</t>
  </si>
  <si>
    <t>INV-17-18-0005452</t>
  </si>
  <si>
    <t>INV-17-18-0005454</t>
  </si>
  <si>
    <t>INV-17-18-0005455</t>
  </si>
  <si>
    <t>INV-17-18-0005466</t>
  </si>
  <si>
    <t>INV-17-18-0005468</t>
  </si>
  <si>
    <t>INV-17-18-0005473</t>
  </si>
  <si>
    <t>INV-17-18-0005480</t>
  </si>
  <si>
    <t>INV-17-18-0005481</t>
  </si>
  <si>
    <t>INV-17-18-0005482</t>
  </si>
  <si>
    <t>INV-17-18-0005483</t>
  </si>
  <si>
    <t>INV-17-18-0005484</t>
  </si>
  <si>
    <t>INV-17-18-0005485</t>
  </si>
  <si>
    <t>INV-17-18-0005486</t>
  </si>
  <si>
    <t>INV-17-18-0005487</t>
  </si>
  <si>
    <t>INV-17-18-0005488</t>
  </si>
  <si>
    <t>INV-17-18-0005489</t>
  </si>
  <si>
    <t>INV-17-18-0005493</t>
  </si>
  <si>
    <t>INV-17-18-0005500</t>
  </si>
  <si>
    <t>INV-17-18-0005501</t>
  </si>
  <si>
    <t>INV-17-18-0005516</t>
  </si>
  <si>
    <t>INV-17-18-0005517</t>
  </si>
  <si>
    <t>INV-17-18-0005518</t>
  </si>
  <si>
    <t>INV-17-18-0005519</t>
  </si>
  <si>
    <t>INV-17-18-0005520</t>
  </si>
  <si>
    <t>INV-17-18-0005521</t>
  </si>
  <si>
    <t>INV-17-18-0005524</t>
  </si>
  <si>
    <t>INV-17-18-0005533</t>
  </si>
  <si>
    <t>INV-17-18-0005534</t>
  </si>
  <si>
    <t>INV-17-18-0005539</t>
  </si>
  <si>
    <t>INV-17-18-0005558</t>
  </si>
  <si>
    <t>INV-17-18-0005559</t>
  </si>
  <si>
    <t>INV-17-18-0005561</t>
  </si>
  <si>
    <t>INV-17-18-0005563</t>
  </si>
  <si>
    <t>INV-17-18-0005566</t>
  </si>
  <si>
    <t>INV-17-18-0005579</t>
  </si>
  <si>
    <t>INV-17-18-0005581</t>
  </si>
  <si>
    <t>INV-17-18-0005582</t>
  </si>
  <si>
    <t>INV-17-18-0005585</t>
  </si>
  <si>
    <t>INV-17-18-0005586</t>
  </si>
  <si>
    <t>INV-17-18-0005587</t>
  </si>
  <si>
    <t>INV-17-18-0005588</t>
  </si>
  <si>
    <t>INV-17-18-0005598</t>
  </si>
  <si>
    <t>INV-17-18-0005599</t>
  </si>
  <si>
    <t>INV-17-18-0005600</t>
  </si>
  <si>
    <t>INV-17-18-0000222</t>
  </si>
  <si>
    <t>vlookup</t>
  </si>
  <si>
    <t>xlookup</t>
  </si>
  <si>
    <t>index and match</t>
  </si>
  <si>
    <t>logical functions</t>
  </si>
  <si>
    <t>if</t>
  </si>
  <si>
    <t>ifs</t>
  </si>
  <si>
    <t>and</t>
  </si>
  <si>
    <t>or</t>
  </si>
  <si>
    <t>xor</t>
  </si>
  <si>
    <t>not</t>
  </si>
  <si>
    <t>iferror,is</t>
  </si>
  <si>
    <t>sumif/sumifs</t>
  </si>
  <si>
    <t>averageif/averageifs</t>
  </si>
  <si>
    <t>countif/countifs</t>
  </si>
  <si>
    <t>whatif analysis</t>
  </si>
  <si>
    <t>goal seek</t>
  </si>
  <si>
    <t>Scenario Manager</t>
  </si>
  <si>
    <t>data table</t>
  </si>
  <si>
    <t>1.single input</t>
  </si>
  <si>
    <t>2.double input</t>
  </si>
  <si>
    <t>Goal Seek</t>
  </si>
  <si>
    <t>Subject 1</t>
  </si>
  <si>
    <t>Subject 2</t>
  </si>
  <si>
    <t>Subject 3</t>
  </si>
  <si>
    <t>current average</t>
  </si>
  <si>
    <t>target</t>
  </si>
  <si>
    <t>selling value</t>
  </si>
  <si>
    <t>profit</t>
  </si>
  <si>
    <t>product unit price</t>
  </si>
  <si>
    <t>qty produced</t>
  </si>
  <si>
    <t>cost of production</t>
  </si>
  <si>
    <t>transport cost</t>
  </si>
  <si>
    <t>packing cost</t>
  </si>
  <si>
    <t>total cost</t>
  </si>
  <si>
    <t>pivot tables</t>
  </si>
  <si>
    <t>weights</t>
  </si>
  <si>
    <t>price per weight</t>
  </si>
  <si>
    <t>cost</t>
  </si>
  <si>
    <t>what if analysis- data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</si>
</sst>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 &quot;₹&quot;\ * #,##0.00_ ;_ &quot;₹&quot;\ * \-#,##0.00_ ;_ &quot;₹&quot;\ * &quot;-&quot;??_ ;_ @_ "/>
    <numFmt numFmtId="43" formatCode="_ * #,##0.00_ ;_ * \-#,##0.00_ ;_ * &quot;-&quot;??_ ;_ @_ "/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  <numFmt numFmtId="166" formatCode="dd/mm/yyyy\ hh:mm\ AM/PM"/>
    <numFmt numFmtId="167" formatCode="hh:mm\ AM/PM"/>
    <numFmt numFmtId="170" formatCode="_ &quot;₹&quot;\ * #,##0.00_ ;_ &quot;₹&quot;\ * \-#,##0.00_ ;_ &quot;₹&quot;\ * &quot;-&quot;??_ ;_ @_ "/>
    <numFmt numFmtId="171" formatCode="_ * #,##0.00_ ;_ * \-#,##0.00_ ;_ * &quot;-&quot;??_ ;_ @_ 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Verdana"/>
      <family val="2"/>
    </font>
    <font>
      <b/>
      <sz val="11"/>
      <color theme="1"/>
      <name val="Verdana"/>
      <family val="2"/>
    </font>
    <font>
      <sz val="11"/>
      <color theme="1"/>
      <name val="Verdana"/>
      <family val="2"/>
    </font>
    <font>
      <b/>
      <sz val="16"/>
      <color theme="1"/>
      <name val="Verdana"/>
      <family val="2"/>
    </font>
    <font>
      <b/>
      <sz val="14"/>
      <color theme="1"/>
      <name val="Verdana"/>
      <family val="2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name val="Times New Roman"/>
      <family val="1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8">
    <xf numFmtId="0" fontId="0" fillId="0" borderId="0"/>
    <xf numFmtId="164" fontId="1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0" fontId="1" fillId="0" borderId="0" applyFont="0" applyFill="0" applyBorder="0" applyAlignment="0" applyProtection="0"/>
  </cellStyleXfs>
  <cellXfs count="55">
    <xf numFmtId="0" fontId="0" fillId="0" borderId="0" xfId="0"/>
    <xf numFmtId="0" fontId="3" fillId="0" borderId="1" xfId="0" applyFont="1" applyBorder="1" applyAlignment="1">
      <alignment horizontal="center"/>
    </xf>
    <xf numFmtId="165" fontId="4" fillId="0" borderId="1" xfId="1" applyNumberFormat="1" applyFont="1" applyBorder="1"/>
    <xf numFmtId="165" fontId="4" fillId="0" borderId="2" xfId="1" applyNumberFormat="1" applyFont="1" applyBorder="1"/>
    <xf numFmtId="165" fontId="4" fillId="0" borderId="5" xfId="1" applyNumberFormat="1" applyFont="1" applyBorder="1"/>
    <xf numFmtId="165" fontId="4" fillId="0" borderId="4" xfId="1" applyNumberFormat="1" applyFont="1" applyBorder="1"/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4" fontId="0" fillId="0" borderId="0" xfId="0" applyNumberFormat="1"/>
    <xf numFmtId="165" fontId="3" fillId="0" borderId="1" xfId="1" applyNumberFormat="1" applyFont="1" applyFill="1" applyBorder="1"/>
    <xf numFmtId="0" fontId="6" fillId="0" borderId="0" xfId="0" applyFont="1" applyAlignment="1">
      <alignment vertical="top"/>
    </xf>
    <xf numFmtId="165" fontId="4" fillId="0" borderId="1" xfId="1" applyNumberFormat="1" applyFont="1" applyFill="1" applyBorder="1"/>
    <xf numFmtId="14" fontId="0" fillId="0" borderId="1" xfId="0" applyNumberFormat="1" applyBorder="1"/>
    <xf numFmtId="165" fontId="7" fillId="0" borderId="0" xfId="0" applyNumberFormat="1" applyFont="1"/>
    <xf numFmtId="0" fontId="0" fillId="0" borderId="0" xfId="0" applyAlignment="1">
      <alignment horizontal="center"/>
    </xf>
    <xf numFmtId="165" fontId="0" fillId="0" borderId="0" xfId="0" applyNumberFormat="1"/>
    <xf numFmtId="2" fontId="0" fillId="0" borderId="0" xfId="0" applyNumberFormat="1"/>
    <xf numFmtId="18" fontId="0" fillId="0" borderId="0" xfId="0" applyNumberFormat="1"/>
    <xf numFmtId="167" fontId="0" fillId="0" borderId="1" xfId="0" applyNumberFormat="1" applyBorder="1"/>
    <xf numFmtId="1" fontId="0" fillId="0" borderId="0" xfId="0" applyNumberFormat="1"/>
    <xf numFmtId="0" fontId="9" fillId="2" borderId="1" xfId="2" applyFont="1" applyFill="1" applyBorder="1" applyAlignment="1">
      <alignment horizontal="center"/>
    </xf>
    <xf numFmtId="0" fontId="8" fillId="0" borderId="1" xfId="2" applyBorder="1"/>
    <xf numFmtId="15" fontId="9" fillId="2" borderId="1" xfId="2" applyNumberFormat="1" applyFont="1" applyFill="1" applyBorder="1" applyAlignment="1">
      <alignment horizontal="center"/>
    </xf>
    <xf numFmtId="0" fontId="8" fillId="0" borderId="1" xfId="2" applyBorder="1" applyAlignment="1">
      <alignment horizontal="center"/>
    </xf>
    <xf numFmtId="14" fontId="10" fillId="0" borderId="1" xfId="2" applyNumberFormat="1" applyFont="1" applyBorder="1" applyAlignment="1">
      <alignment horizontal="center" vertical="center"/>
    </xf>
    <xf numFmtId="43" fontId="10" fillId="0" borderId="1" xfId="3" applyFont="1" applyFill="1" applyBorder="1" applyAlignment="1">
      <alignment horizontal="center" vertical="center"/>
    </xf>
    <xf numFmtId="43" fontId="8" fillId="0" borderId="1" xfId="2" applyNumberFormat="1" applyBorder="1"/>
    <xf numFmtId="43" fontId="10" fillId="3" borderId="1" xfId="3" applyFont="1" applyFill="1" applyBorder="1" applyAlignment="1">
      <alignment horizontal="center" vertical="center"/>
    </xf>
    <xf numFmtId="0" fontId="8" fillId="3" borderId="1" xfId="2" applyFill="1" applyBorder="1"/>
    <xf numFmtId="14" fontId="10" fillId="3" borderId="1" xfId="2" applyNumberFormat="1" applyFont="1" applyFill="1" applyBorder="1" applyAlignment="1">
      <alignment horizontal="center" vertical="center"/>
    </xf>
    <xf numFmtId="0" fontId="8" fillId="0" borderId="0" xfId="2" applyAlignment="1">
      <alignment horizontal="center"/>
    </xf>
    <xf numFmtId="15" fontId="0" fillId="0" borderId="0" xfId="0" applyNumberFormat="1"/>
    <xf numFmtId="0" fontId="5" fillId="0" borderId="0" xfId="0" applyFont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0" borderId="0" xfId="0" applyAlignment="1">
      <alignment textRotation="90"/>
    </xf>
    <xf numFmtId="44" fontId="0" fillId="0" borderId="1" xfId="5" applyFont="1" applyBorder="1"/>
    <xf numFmtId="44" fontId="0" fillId="3" borderId="1" xfId="0" applyNumberFormat="1" applyFill="1" applyBorder="1"/>
    <xf numFmtId="0" fontId="11" fillId="3" borderId="1" xfId="0" applyFont="1" applyFill="1" applyBorder="1"/>
    <xf numFmtId="0" fontId="11" fillId="0" borderId="1" xfId="0" applyFont="1" applyBorder="1"/>
    <xf numFmtId="0" fontId="0" fillId="0" borderId="6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7" xfId="0" applyBorder="1" applyAlignment="1">
      <alignment horizontal="center" textRotation="90"/>
    </xf>
  </cellXfs>
  <cellStyles count="8">
    <cellStyle name="Comma 2" xfId="3" xr:uid="{150A319E-742D-4FE4-A141-F88A3DB8D4FA}"/>
    <cellStyle name="Comma 3" xfId="6" xr:uid="{BF9FC808-F541-4A54-88FB-FD89FE4B10B1}"/>
    <cellStyle name="Currency" xfId="5" builtinId="4"/>
    <cellStyle name="Currency 2" xfId="1" xr:uid="{07904BE2-8EC0-439A-88E6-89752619CB18}"/>
    <cellStyle name="Currency 3" xfId="4" xr:uid="{EA9DED12-7FD7-4156-92F2-A50923B371D3}"/>
    <cellStyle name="Currency 4" xfId="7" xr:uid="{648620E9-249C-4764-84E5-928A4820D98A}"/>
    <cellStyle name="Normal" xfId="0" builtinId="0"/>
    <cellStyle name="Normal 2" xfId="2" xr:uid="{2CC0F611-E27B-4224-AD94-AF93FD42739E}"/>
  </cellStyles>
  <dxfs count="1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932CBE-E160-46F9-9A13-EEF196A12A04}" name="Table1" displayName="Table1" ref="B5:E8" totalsRowShown="0">
  <autoFilter ref="B5:E8" xr:uid="{81932CBE-E160-46F9-9A13-EEF196A12A04}"/>
  <tableColumns count="4">
    <tableColumn id="1" xr3:uid="{B7491F81-36E9-463E-B720-2FDE8C92947C}" name="first column"/>
    <tableColumn id="2" xr3:uid="{F90A1ED1-3CBD-4538-A4A1-20D23C7F2539}" name="A"/>
    <tableColumn id="3" xr3:uid="{012DEBE8-8BFD-4B12-B9BC-C5A39566828B}" name="total columns"/>
    <tableColumn id="4" xr3:uid="{02167307-CC65-492B-BACA-05FBC2723208}" name="16384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1733906-7D3F-4FF3-A8F6-D304978183D8}" name="Table2" displayName="Table2" ref="I8:K11" totalsRowShown="0">
  <autoFilter ref="I8:K11" xr:uid="{61733906-7D3F-4FF3-A8F6-D304978183D8}"/>
  <tableColumns count="3">
    <tableColumn id="1" xr3:uid="{57D10951-0135-45DB-9D04-EAC6F152BF1B}" name="Column1"/>
    <tableColumn id="2" xr3:uid="{B92CD71F-43B9-4999-8B34-BDF4DF291B08}" name="fixed "/>
    <tableColumn id="3" xr3:uid="{54E5D2AC-E440-4A17-B56A-C3C8CC5A0B51}" name="variable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924F9FF-F13E-4821-A7FC-5869EED37FA1}" name="Table3" displayName="Table3" ref="G18:J26" totalsRowShown="0">
  <autoFilter ref="G18:J26" xr:uid="{3924F9FF-F13E-4821-A7FC-5869EED37FA1}"/>
  <tableColumns count="4">
    <tableColumn id="1" xr3:uid="{BAC9AABA-405B-44B0-A767-133DE02F031C}" name="Column1"/>
    <tableColumn id="2" xr3:uid="{5CED5426-3636-442C-B510-80843BC1DA2F}" name="Column2"/>
    <tableColumn id="3" xr3:uid="{7B04FBA4-54D2-491B-BEFE-818BD1630E20}" name="Column3"/>
    <tableColumn id="4" xr3:uid="{FD8E3A88-A609-416E-B84D-C4914A8057DF}" name="Column4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338C287-D6CE-410D-A8C2-0E989CC34F64}" name="Table4" displayName="Table4" ref="P10:AB1012" totalsRowShown="0">
  <autoFilter ref="P10:AB1012" xr:uid="{B338C287-D6CE-410D-A8C2-0E989CC34F64}"/>
  <sortState xmlns:xlrd2="http://schemas.microsoft.com/office/spreadsheetml/2017/richdata2" ref="P11:AB1012">
    <sortCondition descending="1" ref="AB10:AB1012"/>
  </sortState>
  <tableColumns count="13">
    <tableColumn id="1" xr3:uid="{5F5BB42A-1BF5-4321-AE39-D15E83181C37}" name="Full Name"/>
    <tableColumn id="2" xr3:uid="{5BBC6613-6EE8-4A26-AD10-17D8BDCCEA78}" name="First Name"/>
    <tableColumn id="3" xr3:uid="{CF6D85E2-9CE5-4143-B41B-54045BF73808}" name="Last Name"/>
    <tableColumn id="4" xr3:uid="{D194F063-D6EB-466F-B7E2-54C2881EFA14}" name="Gender"/>
    <tableColumn id="5" xr3:uid="{D6AF4943-9FC6-46EB-A2D9-C9B74EF744A0}" name="Age"/>
    <tableColumn id="6" xr3:uid="{18448C29-B5DF-4387-AFC3-CA7041863580}" name="Email"/>
    <tableColumn id="7" xr3:uid="{29A78A50-9393-49D7-BCEC-8B677540BD30}" name="Phone"/>
    <tableColumn id="8" xr3:uid="{5C7367A4-875F-46D4-BCF1-6C850357F3C5}" name="DOB" dataDxfId="12"/>
    <tableColumn id="9" xr3:uid="{1BA1A594-58ED-4C58-B061-3858282DF7D4}" name="Education"/>
    <tableColumn id="10" xr3:uid="{B3D6FE3D-C050-4DC8-B183-5E445C03673C}" name="Occupation"/>
    <tableColumn id="11" xr3:uid="{F7FF6C7A-713A-48F4-BFDF-F63BD296ADBA}" name="Experience (Years)"/>
    <tableColumn id="12" xr3:uid="{987A23D3-1415-499F-BBF3-24183DEF125A}" name="Marital Status"/>
    <tableColumn id="13" xr3:uid="{CB086F05-B6B0-4057-846D-C00693176396}" name="Salary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A95B94-3809-4C60-BD78-68CCF9D92175}" name="Table5" displayName="Table5" ref="C25:E30" totalsRowShown="0">
  <tableColumns count="3">
    <tableColumn id="1" xr3:uid="{ACF6EE76-7379-4420-A50F-77673BFBF55B}" name="words" dataDxfId="11"/>
    <tableColumn id="2" xr3:uid="{1423C2DD-6E9C-482F-B9A2-5C0EBAB84097}" name="numbers" dataDxfId="10">
      <calculatedColumnFormula>LEFT(Table5[[#This Row],[words]],4)</calculatedColumnFormula>
    </tableColumn>
    <tableColumn id="3" xr3:uid="{E7596783-C0ED-4B3F-B79D-CDA6FABFA04F}" name="text" dataDxfId="9">
      <calculatedColumnFormula>RIGHT(Table5[[#This Row],[words]],LEN(Table5[[#This Row],[words]])-LEN(Table5[[#This Row],[numbers]]))</calculatedColumnFormula>
    </tableColumn>
  </tableColumns>
  <tableStyleInfo name="TableStyleLight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D5953E5-E665-46CA-B9FA-44DB799C22BA}" name="Table57" displayName="Table57" ref="G25:I30" totalsRowShown="0">
  <tableColumns count="3">
    <tableColumn id="1" xr3:uid="{1FD55C26-2541-4660-A474-8868DCE96E2D}" name="words" dataDxfId="8"/>
    <tableColumn id="2" xr3:uid="{830904C4-F8D3-4170-8201-DC41E4B9C336}" name="numbers"/>
    <tableColumn id="3" xr3:uid="{1733F023-7BCD-40F6-933A-1CC19CC6FA10}" name="text"/>
  </tableColumns>
  <tableStyleInfo name="TableStyleLight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3" Type="http://schemas.microsoft.com/office/2011/relationships/webextension" Target="webextension3.xml"/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0">
    <wetp:webextensionref xmlns:r="http://schemas.openxmlformats.org/officeDocument/2006/relationships" r:id="rId1"/>
  </wetp:taskpane>
  <wetp:taskpane dockstate="right" visibility="0" width="438" row="0">
    <wetp:webextensionref xmlns:r="http://schemas.openxmlformats.org/officeDocument/2006/relationships" r:id="rId2"/>
  </wetp:taskpane>
  <wetp:taskpane dockstate="right" visibility="0" width="438" row="2">
    <wetp:webextensionref xmlns:r="http://schemas.openxmlformats.org/officeDocument/2006/relationships" r:id="rId3"/>
  </wetp:taskpane>
</wetp:taskpanes>
</file>

<file path=xl/webextensions/webextension1.xml><?xml version="1.0" encoding="utf-8"?>
<we:webextension xmlns:we="http://schemas.microsoft.com/office/webextensions/webextension/2010/11" id="{9C0AD2A9-BC58-472A-993D-ED1C901DDBDE}">
  <we:reference id="wa200005502" version="1.0.0.11" store="en-US" storeType="OMEX"/>
  <we:alternateReferences>
    <we:reference id="wa200005502" version="1.0.0.11" store="wa200005502" storeType="OMEX"/>
  </we:alternateReferences>
  <we:properties>
    <we:property name="docId" value="&quot;o75fepl6brlE8HTmoH-uh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ebextensions/webextension2.xml><?xml version="1.0" encoding="utf-8"?>
<we:webextension xmlns:we="http://schemas.microsoft.com/office/webextensions/webextension/2010/11" id="{B42EEC03-7BE1-4E39-8C6F-E7B442BAAC7E}">
  <we:reference id="wa200007447" version="1.0.0.0" store="en-US" storeType="OMEX"/>
  <we:alternateReferences>
    <we:reference id="wa200007447" version="1.0.0.0" store="wa200007447" storeType="OMEX"/>
  </we:alternateReferences>
  <we:properties>
    <we:property name="hello" value="{&quot;name&quot;:&quot;hello&quot;,&quot;signature&quot;:&quot;HELLO(name)&quot;,&quot;description&quot;:&quot;Returns a greeting&quot;,&quot;code&quot;:&quot;def hello(name):\n    \&quot;\&quot;\&quot; Returns a greeting. \&quot;\&quot;\&quot;\n    return f\&quot;Hello {name}!\&quot;\n\n# ⬅️ Drag task pane open for more room.\n# ⚠️ Code MUST BE A FUNCTION!\n# Range args are converted to 2D lists.\n# Return value must be a 2D list or scalar.&quot;,&quot;resultLine&quot;:&quot;\n\nresult = hello(**{k: v for k, v in [(\&quot;name\&quot;, arg1 if arg1 != \&quot;__OMITTED__\&quot; else None)] if v is not None})&quot;,&quot;formula&quot;:&quot;=LAMBDA(name, BOARDFLARE.EXEC(\&quot;hello\&quot;,name))&quot;,&quot;execFormula&quot;:&quot;=BOARDFLARE.EXEC(\&quot;hello\&quot;, arg1)&quot;,&quot;execExample&quot;:null,&quot;timestamp&quot;:&quot;2025-03-19T08:25:56.739Z&quot;,&quot;uid&quot;:&quot;anonymous&quot;,&quot;excelExample&quot;:null,&quot;parameters&quot;:[{&quot;name&quot;:&quot;name&quot;}]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 val="1"/>
    </a:ext>
    <a:ext xmlns:a="http://schemas.openxmlformats.org/drawingml/2006/main" uri="{7C84B067-C214-45C3-A712-C9D94CD141B2}">
      <we:customFunctionIdList>
        <we:customFunctionIds>_xldudf_BOARDFLARE_RUNPY</we:customFunctionIds>
        <we:customFunctionIds>_xldudf_BOARDFLARE_EXEC</we:customFunctionIds>
      </we:customFunctionIdList>
    </a:ext>
  </we:extLst>
</we:webextension>
</file>

<file path=xl/webextensions/webextension3.xml><?xml version="1.0" encoding="utf-8"?>
<we:webextension xmlns:we="http://schemas.microsoft.com/office/webextensions/webextension/2010/11" id="{ED61DA33-1D68-4D2D-8AD0-F90BAC42D2A2}">
  <we:reference id="wa200005271" version="2.5.5.0" store="en-US" storeType="OMEX"/>
  <we:alternateReferences>
    <we:reference id="wa200005271" version="2.5.5.0" store="wa200005271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  <we:customFunctionIds>_xldudf_AI_CHOICE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09BEF-98A9-4149-805C-9AF1EB9FE728}">
  <dimension ref="B5:N39"/>
  <sheetViews>
    <sheetView topLeftCell="F14" workbookViewId="0">
      <selection activeCell="J30" sqref="J30"/>
    </sheetView>
  </sheetViews>
  <sheetFormatPr defaultRowHeight="14.4" x14ac:dyDescent="0.3"/>
  <cols>
    <col min="2" max="2" width="14.5546875" customWidth="1"/>
    <col min="4" max="4" width="14" customWidth="1"/>
    <col min="5" max="5" width="12" bestFit="1" customWidth="1"/>
    <col min="6" max="6" width="10.21875" bestFit="1" customWidth="1"/>
    <col min="7" max="7" width="15" customWidth="1"/>
    <col min="8" max="8" width="10.33203125" bestFit="1" customWidth="1"/>
    <col min="9" max="9" width="20.44140625" bestFit="1" customWidth="1"/>
    <col min="10" max="10" width="40.44140625" bestFit="1" customWidth="1"/>
    <col min="11" max="11" width="9.33203125" customWidth="1"/>
  </cols>
  <sheetData>
    <row r="5" spans="2:14" x14ac:dyDescent="0.3">
      <c r="B5" t="s">
        <v>0</v>
      </c>
      <c r="C5" t="s">
        <v>2</v>
      </c>
      <c r="D5" t="s">
        <v>6</v>
      </c>
      <c r="E5" t="s">
        <v>9</v>
      </c>
    </row>
    <row r="6" spans="2:14" x14ac:dyDescent="0.3">
      <c r="B6" t="s">
        <v>1</v>
      </c>
      <c r="C6" t="s">
        <v>3</v>
      </c>
      <c r="D6" t="s">
        <v>7</v>
      </c>
      <c r="E6">
        <f>C8</f>
        <v>1048576</v>
      </c>
    </row>
    <row r="7" spans="2:14" x14ac:dyDescent="0.3">
      <c r="B7" t="s">
        <v>4</v>
      </c>
      <c r="C7">
        <v>1</v>
      </c>
      <c r="D7" t="s">
        <v>8</v>
      </c>
      <c r="E7">
        <f>E5*E6</f>
        <v>17179869184</v>
      </c>
      <c r="N7">
        <v>10</v>
      </c>
    </row>
    <row r="8" spans="2:14" x14ac:dyDescent="0.3">
      <c r="B8" t="s">
        <v>5</v>
      </c>
      <c r="C8">
        <v>1048576</v>
      </c>
      <c r="I8" t="s">
        <v>14</v>
      </c>
      <c r="J8" t="s">
        <v>10</v>
      </c>
      <c r="K8" t="s">
        <v>11</v>
      </c>
      <c r="N8">
        <v>20</v>
      </c>
    </row>
    <row r="9" spans="2:14" x14ac:dyDescent="0.3">
      <c r="I9" t="s">
        <v>12</v>
      </c>
      <c r="J9">
        <v>10</v>
      </c>
      <c r="K9">
        <v>10</v>
      </c>
      <c r="N9">
        <v>30</v>
      </c>
    </row>
    <row r="10" spans="2:14" x14ac:dyDescent="0.3">
      <c r="I10" t="s">
        <v>13</v>
      </c>
      <c r="J10">
        <v>2</v>
      </c>
      <c r="K10">
        <v>2</v>
      </c>
      <c r="N10">
        <v>40</v>
      </c>
    </row>
    <row r="11" spans="2:14" x14ac:dyDescent="0.3">
      <c r="J11">
        <f>10+2</f>
        <v>12</v>
      </c>
      <c r="K11">
        <f>K9+K10</f>
        <v>12</v>
      </c>
      <c r="N11">
        <v>50</v>
      </c>
    </row>
    <row r="12" spans="2:14" x14ac:dyDescent="0.3">
      <c r="N12">
        <f>SUM(N7:N11)</f>
        <v>150</v>
      </c>
    </row>
    <row r="17" spans="2:10" x14ac:dyDescent="0.3">
      <c r="G17" t="s">
        <v>15</v>
      </c>
    </row>
    <row r="18" spans="2:10" x14ac:dyDescent="0.3">
      <c r="G18" t="s">
        <v>14</v>
      </c>
      <c r="H18" t="s">
        <v>44</v>
      </c>
      <c r="I18" t="s">
        <v>45</v>
      </c>
      <c r="J18" t="s">
        <v>46</v>
      </c>
    </row>
    <row r="19" spans="2:10" x14ac:dyDescent="0.3">
      <c r="G19" t="s">
        <v>28</v>
      </c>
      <c r="H19" t="s">
        <v>29</v>
      </c>
      <c r="I19" t="s">
        <v>28</v>
      </c>
      <c r="J19" t="s">
        <v>29</v>
      </c>
    </row>
    <row r="20" spans="2:10" x14ac:dyDescent="0.3">
      <c r="G20" t="s">
        <v>3224</v>
      </c>
      <c r="H20" t="s">
        <v>16</v>
      </c>
      <c r="I20" t="s">
        <v>30</v>
      </c>
      <c r="J20" t="s">
        <v>31</v>
      </c>
    </row>
    <row r="21" spans="2:10" x14ac:dyDescent="0.3">
      <c r="G21" t="s">
        <v>17</v>
      </c>
      <c r="H21" t="s">
        <v>18</v>
      </c>
      <c r="I21" t="s">
        <v>32</v>
      </c>
      <c r="J21" t="s">
        <v>33</v>
      </c>
    </row>
    <row r="22" spans="2:10" x14ac:dyDescent="0.3">
      <c r="G22" t="s">
        <v>19</v>
      </c>
      <c r="H22" t="s">
        <v>1</v>
      </c>
      <c r="I22" t="s">
        <v>34</v>
      </c>
      <c r="J22" t="s">
        <v>35</v>
      </c>
    </row>
    <row r="23" spans="2:10" x14ac:dyDescent="0.3">
      <c r="G23" t="s">
        <v>20</v>
      </c>
      <c r="H23" t="s">
        <v>21</v>
      </c>
      <c r="I23" t="s">
        <v>36</v>
      </c>
      <c r="J23" t="s">
        <v>37</v>
      </c>
    </row>
    <row r="24" spans="2:10" x14ac:dyDescent="0.3">
      <c r="G24" t="s">
        <v>22</v>
      </c>
      <c r="H24" t="s">
        <v>23</v>
      </c>
      <c r="I24" t="s">
        <v>38</v>
      </c>
      <c r="J24" t="s">
        <v>39</v>
      </c>
    </row>
    <row r="25" spans="2:10" x14ac:dyDescent="0.3">
      <c r="G25" t="s">
        <v>24</v>
      </c>
      <c r="H25" t="s">
        <v>26</v>
      </c>
      <c r="I25" t="s">
        <v>40</v>
      </c>
      <c r="J25" t="s">
        <v>41</v>
      </c>
    </row>
    <row r="26" spans="2:10" x14ac:dyDescent="0.3">
      <c r="G26" t="s">
        <v>25</v>
      </c>
      <c r="H26" t="s">
        <v>27</v>
      </c>
      <c r="I26" t="s">
        <v>42</v>
      </c>
      <c r="J26" t="s">
        <v>43</v>
      </c>
    </row>
    <row r="30" spans="2:10" x14ac:dyDescent="0.3">
      <c r="B30" t="s">
        <v>47</v>
      </c>
    </row>
    <row r="33" spans="2:9" x14ac:dyDescent="0.3">
      <c r="B33" t="s">
        <v>48</v>
      </c>
      <c r="E33" t="s">
        <v>51</v>
      </c>
      <c r="F33" t="s">
        <v>52</v>
      </c>
      <c r="G33" t="s">
        <v>53</v>
      </c>
      <c r="H33" t="s">
        <v>54</v>
      </c>
      <c r="I33" t="s">
        <v>55</v>
      </c>
    </row>
    <row r="34" spans="2:9" x14ac:dyDescent="0.3">
      <c r="B34">
        <v>12</v>
      </c>
      <c r="D34" t="s">
        <v>49</v>
      </c>
      <c r="E34">
        <f>B34+B35</f>
        <v>35</v>
      </c>
      <c r="F34">
        <f>B37-B38</f>
        <v>65</v>
      </c>
      <c r="G34">
        <f>B38*B35</f>
        <v>46</v>
      </c>
      <c r="H34">
        <f>B34/B38</f>
        <v>6</v>
      </c>
      <c r="I34">
        <f>B38^B39</f>
        <v>8</v>
      </c>
    </row>
    <row r="35" spans="2:9" x14ac:dyDescent="0.3">
      <c r="B35">
        <v>23</v>
      </c>
      <c r="D35" t="s">
        <v>50</v>
      </c>
      <c r="E35">
        <f>SUM(B34:B35)</f>
        <v>35</v>
      </c>
      <c r="F35">
        <f>SUM(B37,-B38)</f>
        <v>65</v>
      </c>
      <c r="G35">
        <f>PRODUCT(B35,B38)</f>
        <v>46</v>
      </c>
      <c r="H35">
        <f>QUOTIENT(B34,B38)</f>
        <v>6</v>
      </c>
    </row>
    <row r="36" spans="2:9" x14ac:dyDescent="0.3">
      <c r="B36">
        <v>45</v>
      </c>
    </row>
    <row r="37" spans="2:9" x14ac:dyDescent="0.3">
      <c r="B37">
        <v>67</v>
      </c>
    </row>
    <row r="38" spans="2:9" x14ac:dyDescent="0.3">
      <c r="B38">
        <v>2</v>
      </c>
    </row>
    <row r="39" spans="2:9" x14ac:dyDescent="0.3">
      <c r="B39">
        <v>3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153C3-0ED5-4ACC-B405-9D2A0D440773}">
  <dimension ref="A1:S41"/>
  <sheetViews>
    <sheetView topLeftCell="H32" workbookViewId="0">
      <selection activeCell="W42" sqref="W42"/>
    </sheetView>
  </sheetViews>
  <sheetFormatPr defaultRowHeight="14.4" x14ac:dyDescent="0.3"/>
  <cols>
    <col min="1" max="1" width="20.44140625" bestFit="1" customWidth="1"/>
    <col min="3" max="3" width="19.88671875" bestFit="1" customWidth="1"/>
  </cols>
  <sheetData>
    <row r="1" spans="1:13" x14ac:dyDescent="0.3">
      <c r="A1" t="s">
        <v>56</v>
      </c>
    </row>
    <row r="2" spans="1:13" x14ac:dyDescent="0.3">
      <c r="A2" t="s">
        <v>57</v>
      </c>
      <c r="C2" t="s">
        <v>61</v>
      </c>
    </row>
    <row r="3" spans="1:13" x14ac:dyDescent="0.3">
      <c r="A3" t="s">
        <v>58</v>
      </c>
    </row>
    <row r="4" spans="1:13" x14ac:dyDescent="0.3">
      <c r="A4" t="s">
        <v>59</v>
      </c>
    </row>
    <row r="5" spans="1:13" x14ac:dyDescent="0.3">
      <c r="A5" t="s">
        <v>60</v>
      </c>
    </row>
    <row r="8" spans="1:13" x14ac:dyDescent="0.3">
      <c r="C8" t="s">
        <v>62</v>
      </c>
      <c r="J8">
        <v>1</v>
      </c>
    </row>
    <row r="9" spans="1:13" x14ac:dyDescent="0.3">
      <c r="D9">
        <v>87</v>
      </c>
      <c r="E9">
        <v>34</v>
      </c>
      <c r="F9">
        <v>18</v>
      </c>
      <c r="G9">
        <v>24</v>
      </c>
      <c r="J9">
        <v>1</v>
      </c>
    </row>
    <row r="10" spans="1:13" x14ac:dyDescent="0.3">
      <c r="D10">
        <v>67</v>
      </c>
      <c r="E10">
        <v>45</v>
      </c>
      <c r="F10">
        <v>78</v>
      </c>
      <c r="G10">
        <v>68</v>
      </c>
      <c r="J10">
        <v>1</v>
      </c>
    </row>
    <row r="11" spans="1:13" x14ac:dyDescent="0.3">
      <c r="D11">
        <v>65</v>
      </c>
      <c r="E11">
        <v>56</v>
      </c>
      <c r="F11">
        <v>90</v>
      </c>
      <c r="G11">
        <v>98</v>
      </c>
      <c r="J11">
        <v>1</v>
      </c>
      <c r="K11">
        <v>1</v>
      </c>
      <c r="L11">
        <v>1</v>
      </c>
      <c r="M11">
        <v>1</v>
      </c>
    </row>
    <row r="12" spans="1:13" x14ac:dyDescent="0.3">
      <c r="J12">
        <v>1</v>
      </c>
    </row>
    <row r="13" spans="1:13" x14ac:dyDescent="0.3">
      <c r="J13">
        <v>1</v>
      </c>
    </row>
    <row r="15" spans="1:13" x14ac:dyDescent="0.3">
      <c r="D15">
        <f t="shared" ref="D15:G17" si="0">D9</f>
        <v>87</v>
      </c>
      <c r="E15">
        <f t="shared" si="0"/>
        <v>34</v>
      </c>
      <c r="F15">
        <f t="shared" si="0"/>
        <v>18</v>
      </c>
      <c r="G15">
        <f t="shared" si="0"/>
        <v>24</v>
      </c>
    </row>
    <row r="16" spans="1:13" x14ac:dyDescent="0.3">
      <c r="D16">
        <f t="shared" si="0"/>
        <v>67</v>
      </c>
      <c r="E16">
        <f t="shared" si="0"/>
        <v>45</v>
      </c>
      <c r="F16">
        <f t="shared" si="0"/>
        <v>78</v>
      </c>
      <c r="G16">
        <f t="shared" si="0"/>
        <v>68</v>
      </c>
      <c r="K16">
        <v>1</v>
      </c>
      <c r="L16">
        <v>2</v>
      </c>
      <c r="M16">
        <v>12</v>
      </c>
    </row>
    <row r="17" spans="4:19" x14ac:dyDescent="0.3">
      <c r="D17">
        <f t="shared" si="0"/>
        <v>65</v>
      </c>
      <c r="E17">
        <f t="shared" si="0"/>
        <v>56</v>
      </c>
      <c r="F17">
        <f t="shared" si="0"/>
        <v>90</v>
      </c>
      <c r="G17">
        <f t="shared" si="0"/>
        <v>98</v>
      </c>
      <c r="K17">
        <v>2</v>
      </c>
      <c r="L17">
        <v>4</v>
      </c>
      <c r="M17">
        <v>24</v>
      </c>
    </row>
    <row r="18" spans="4:19" x14ac:dyDescent="0.3">
      <c r="K18">
        <v>3</v>
      </c>
      <c r="L18">
        <v>6</v>
      </c>
      <c r="M18">
        <v>36</v>
      </c>
    </row>
    <row r="19" spans="4:19" x14ac:dyDescent="0.3">
      <c r="K19">
        <v>4</v>
      </c>
      <c r="L19">
        <v>8</v>
      </c>
      <c r="M19">
        <v>48</v>
      </c>
    </row>
    <row r="20" spans="4:19" x14ac:dyDescent="0.3">
      <c r="K20">
        <v>5</v>
      </c>
      <c r="L20">
        <v>10</v>
      </c>
      <c r="M20">
        <v>60</v>
      </c>
    </row>
    <row r="21" spans="4:19" x14ac:dyDescent="0.3">
      <c r="K21">
        <v>6</v>
      </c>
      <c r="L21">
        <v>12</v>
      </c>
      <c r="M21">
        <v>72</v>
      </c>
    </row>
    <row r="22" spans="4:19" x14ac:dyDescent="0.3">
      <c r="K22">
        <v>7</v>
      </c>
      <c r="L22">
        <v>14</v>
      </c>
      <c r="M22">
        <v>84</v>
      </c>
    </row>
    <row r="23" spans="4:19" x14ac:dyDescent="0.3">
      <c r="K23">
        <v>8</v>
      </c>
      <c r="L23">
        <v>16</v>
      </c>
      <c r="M23">
        <v>96</v>
      </c>
    </row>
    <row r="27" spans="4:19" x14ac:dyDescent="0.3">
      <c r="L27" t="s">
        <v>64</v>
      </c>
    </row>
    <row r="29" spans="4:19" x14ac:dyDescent="0.3">
      <c r="M29" t="s">
        <v>63</v>
      </c>
    </row>
    <row r="30" spans="4:19" x14ac:dyDescent="0.3">
      <c r="H30">
        <v>2</v>
      </c>
      <c r="I30">
        <v>28</v>
      </c>
      <c r="J30">
        <v>42</v>
      </c>
      <c r="K30">
        <v>3</v>
      </c>
      <c r="M30">
        <v>2</v>
      </c>
      <c r="N30">
        <v>4</v>
      </c>
      <c r="O30">
        <v>6</v>
      </c>
      <c r="P30">
        <v>8</v>
      </c>
      <c r="Q30">
        <v>10</v>
      </c>
      <c r="R30">
        <v>12</v>
      </c>
      <c r="S30">
        <v>14</v>
      </c>
    </row>
    <row r="31" spans="4:19" x14ac:dyDescent="0.3">
      <c r="H31">
        <v>4</v>
      </c>
      <c r="I31">
        <v>26</v>
      </c>
      <c r="J31">
        <v>39</v>
      </c>
      <c r="K31">
        <v>6</v>
      </c>
      <c r="M31">
        <v>28</v>
      </c>
      <c r="N31">
        <v>26</v>
      </c>
      <c r="O31">
        <v>24</v>
      </c>
      <c r="P31">
        <v>22</v>
      </c>
      <c r="Q31">
        <v>20</v>
      </c>
      <c r="R31">
        <v>18</v>
      </c>
      <c r="S31">
        <v>16</v>
      </c>
    </row>
    <row r="32" spans="4:19" x14ac:dyDescent="0.3">
      <c r="H32">
        <v>6</v>
      </c>
      <c r="I32">
        <v>24</v>
      </c>
      <c r="J32">
        <v>36</v>
      </c>
      <c r="K32">
        <v>9</v>
      </c>
      <c r="M32">
        <v>42</v>
      </c>
      <c r="N32">
        <v>39</v>
      </c>
      <c r="O32">
        <v>36</v>
      </c>
      <c r="P32">
        <v>33</v>
      </c>
      <c r="Q32">
        <v>31</v>
      </c>
      <c r="R32">
        <v>27</v>
      </c>
      <c r="S32">
        <v>24</v>
      </c>
    </row>
    <row r="33" spans="8:19" x14ac:dyDescent="0.3">
      <c r="H33">
        <v>8</v>
      </c>
      <c r="I33">
        <v>22</v>
      </c>
      <c r="J33">
        <v>33</v>
      </c>
      <c r="K33">
        <v>12</v>
      </c>
      <c r="M33">
        <v>3</v>
      </c>
      <c r="N33">
        <v>6</v>
      </c>
      <c r="O33">
        <v>9</v>
      </c>
      <c r="P33">
        <v>12</v>
      </c>
      <c r="Q33">
        <v>15</v>
      </c>
      <c r="R33">
        <v>18</v>
      </c>
      <c r="S33">
        <v>21</v>
      </c>
    </row>
    <row r="34" spans="8:19" x14ac:dyDescent="0.3">
      <c r="H34">
        <v>10</v>
      </c>
      <c r="I34">
        <v>20</v>
      </c>
      <c r="J34">
        <v>30</v>
      </c>
      <c r="K34">
        <v>15</v>
      </c>
    </row>
    <row r="35" spans="8:19" x14ac:dyDescent="0.3">
      <c r="H35">
        <v>12</v>
      </c>
      <c r="I35">
        <v>18</v>
      </c>
      <c r="J35">
        <v>27</v>
      </c>
      <c r="K35">
        <v>18</v>
      </c>
      <c r="M35" t="s">
        <v>50</v>
      </c>
    </row>
    <row r="36" spans="8:19" x14ac:dyDescent="0.3">
      <c r="H36">
        <v>14</v>
      </c>
      <c r="I36">
        <v>16</v>
      </c>
      <c r="J36">
        <v>24</v>
      </c>
      <c r="K36">
        <v>21</v>
      </c>
      <c r="M36" cm="1">
        <f t="array" ref="M36:P41">TRANSPOSE(M30:R33)</f>
        <v>2</v>
      </c>
      <c r="N36">
        <v>28</v>
      </c>
      <c r="O36">
        <v>42</v>
      </c>
      <c r="P36">
        <v>3</v>
      </c>
    </row>
    <row r="37" spans="8:19" x14ac:dyDescent="0.3">
      <c r="M37">
        <v>4</v>
      </c>
      <c r="N37">
        <v>26</v>
      </c>
      <c r="O37">
        <v>39</v>
      </c>
      <c r="P37">
        <v>6</v>
      </c>
    </row>
    <row r="38" spans="8:19" x14ac:dyDescent="0.3">
      <c r="M38">
        <v>6</v>
      </c>
      <c r="N38">
        <v>24</v>
      </c>
      <c r="O38">
        <v>36</v>
      </c>
      <c r="P38">
        <v>9</v>
      </c>
    </row>
    <row r="39" spans="8:19" x14ac:dyDescent="0.3">
      <c r="M39">
        <v>8</v>
      </c>
      <c r="N39">
        <v>22</v>
      </c>
      <c r="O39">
        <v>33</v>
      </c>
      <c r="P39">
        <v>12</v>
      </c>
    </row>
    <row r="40" spans="8:19" x14ac:dyDescent="0.3">
      <c r="M40">
        <v>10</v>
      </c>
      <c r="N40">
        <v>20</v>
      </c>
      <c r="O40">
        <v>31</v>
      </c>
      <c r="P40">
        <v>15</v>
      </c>
    </row>
    <row r="41" spans="8:19" x14ac:dyDescent="0.3">
      <c r="M41">
        <v>12</v>
      </c>
      <c r="N41">
        <v>18</v>
      </c>
      <c r="O41">
        <v>27</v>
      </c>
      <c r="P41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950DE-FE62-4098-91F3-DDF06EA07E33}">
  <dimension ref="B4:AD1012"/>
  <sheetViews>
    <sheetView topLeftCell="R618" zoomScale="77" workbookViewId="0">
      <selection activeCell="AE1" sqref="AE1:AE1048576"/>
    </sheetView>
  </sheetViews>
  <sheetFormatPr defaultRowHeight="14.4" x14ac:dyDescent="0.3"/>
  <cols>
    <col min="2" max="2" width="19.88671875" bestFit="1" customWidth="1"/>
    <col min="3" max="3" width="30.6640625" customWidth="1"/>
    <col min="4" max="6" width="15.109375" bestFit="1" customWidth="1"/>
    <col min="7" max="7" width="14.44140625" bestFit="1" customWidth="1"/>
    <col min="8" max="8" width="18.5546875" bestFit="1" customWidth="1"/>
    <col min="10" max="10" width="12.6640625" bestFit="1" customWidth="1"/>
    <col min="11" max="11" width="11.33203125" bestFit="1" customWidth="1"/>
    <col min="16" max="16" width="20.5546875" bestFit="1" customWidth="1"/>
    <col min="17" max="17" width="12.77734375" bestFit="1" customWidth="1"/>
    <col min="18" max="18" width="12.6640625" bestFit="1" customWidth="1"/>
    <col min="19" max="19" width="10.21875" bestFit="1" customWidth="1"/>
    <col min="20" max="20" width="7" bestFit="1" customWidth="1"/>
    <col min="21" max="21" width="28.5546875" bestFit="1" customWidth="1"/>
    <col min="22" max="22" width="11.33203125" bestFit="1" customWidth="1"/>
    <col min="23" max="23" width="10.33203125" bestFit="1" customWidth="1"/>
    <col min="24" max="24" width="15" bestFit="1" customWidth="1"/>
    <col min="25" max="25" width="15.109375" bestFit="1" customWidth="1"/>
    <col min="26" max="26" width="19.44140625" bestFit="1" customWidth="1"/>
    <col min="27" max="27" width="15.88671875" bestFit="1" customWidth="1"/>
    <col min="28" max="28" width="9.109375" bestFit="1" customWidth="1"/>
    <col min="30" max="30" width="24.44140625" bestFit="1" customWidth="1"/>
  </cols>
  <sheetData>
    <row r="4" spans="2:30" x14ac:dyDescent="0.3">
      <c r="B4" t="s">
        <v>82</v>
      </c>
    </row>
    <row r="5" spans="2:30" x14ac:dyDescent="0.3">
      <c r="P5" t="s">
        <v>89</v>
      </c>
    </row>
    <row r="7" spans="2:30" ht="19.8" x14ac:dyDescent="0.3">
      <c r="C7" s="33" t="s">
        <v>65</v>
      </c>
      <c r="D7" s="33"/>
      <c r="E7" s="33"/>
      <c r="F7" s="33"/>
      <c r="G7" s="33"/>
      <c r="H7" s="33"/>
    </row>
    <row r="8" spans="2:30" ht="17.399999999999999" x14ac:dyDescent="0.3">
      <c r="C8" s="11" t="s">
        <v>66</v>
      </c>
      <c r="D8" s="11"/>
      <c r="E8" s="11"/>
      <c r="F8" s="11"/>
      <c r="G8" s="11"/>
      <c r="H8" s="11"/>
      <c r="L8" s="34" t="s">
        <v>83</v>
      </c>
      <c r="M8" s="34"/>
      <c r="N8" s="34"/>
      <c r="O8" s="34"/>
      <c r="P8" s="34"/>
      <c r="Q8" s="34"/>
    </row>
    <row r="9" spans="2:30" x14ac:dyDescent="0.3">
      <c r="C9" s="6" t="s">
        <v>67</v>
      </c>
      <c r="D9" s="7" t="s">
        <v>68</v>
      </c>
      <c r="E9" s="7" t="s">
        <v>69</v>
      </c>
      <c r="F9" s="7" t="s">
        <v>70</v>
      </c>
      <c r="G9" s="8" t="s">
        <v>71</v>
      </c>
      <c r="H9" s="8" t="s">
        <v>72</v>
      </c>
    </row>
    <row r="10" spans="2:30" x14ac:dyDescent="0.3">
      <c r="C10" s="1" t="s">
        <v>73</v>
      </c>
      <c r="D10" s="2">
        <v>220000</v>
      </c>
      <c r="E10" s="2">
        <v>300000</v>
      </c>
      <c r="F10" s="2">
        <v>9000</v>
      </c>
      <c r="G10" s="2">
        <v>330000</v>
      </c>
      <c r="H10" s="10">
        <f>SUM(D10:G10)</f>
        <v>859000</v>
      </c>
      <c r="P10" t="s">
        <v>90</v>
      </c>
      <c r="Q10" t="s">
        <v>91</v>
      </c>
      <c r="R10" t="s">
        <v>92</v>
      </c>
      <c r="S10" t="s">
        <v>93</v>
      </c>
      <c r="T10" t="s">
        <v>94</v>
      </c>
      <c r="U10" t="s">
        <v>95</v>
      </c>
      <c r="V10" t="s">
        <v>96</v>
      </c>
      <c r="W10" t="s">
        <v>97</v>
      </c>
      <c r="X10" t="s">
        <v>98</v>
      </c>
      <c r="Y10" t="s">
        <v>99</v>
      </c>
      <c r="Z10" t="s">
        <v>100</v>
      </c>
      <c r="AA10" t="s">
        <v>101</v>
      </c>
      <c r="AB10" t="s">
        <v>102</v>
      </c>
    </row>
    <row r="11" spans="2:30" x14ac:dyDescent="0.3">
      <c r="C11" s="1" t="s">
        <v>74</v>
      </c>
      <c r="D11" s="12">
        <v>367652</v>
      </c>
      <c r="E11" s="2">
        <v>465234</v>
      </c>
      <c r="F11" s="2">
        <v>10234</v>
      </c>
      <c r="G11" s="2">
        <v>500000</v>
      </c>
      <c r="H11" s="10">
        <f t="shared" ref="H11:H20" si="0">SUM(D11:G11)</f>
        <v>1343120</v>
      </c>
      <c r="P11" t="s">
        <v>410</v>
      </c>
      <c r="Q11" t="s">
        <v>411</v>
      </c>
      <c r="R11" t="s">
        <v>412</v>
      </c>
      <c r="S11" t="s">
        <v>106</v>
      </c>
      <c r="T11">
        <v>29</v>
      </c>
      <c r="U11" t="s">
        <v>413</v>
      </c>
      <c r="V11" t="s">
        <v>414</v>
      </c>
      <c r="W11" s="9">
        <v>28991</v>
      </c>
      <c r="X11" t="s">
        <v>143</v>
      </c>
      <c r="Y11" t="s">
        <v>415</v>
      </c>
      <c r="Z11">
        <v>12</v>
      </c>
      <c r="AA11" t="s">
        <v>118</v>
      </c>
      <c r="AB11">
        <v>199307</v>
      </c>
    </row>
    <row r="12" spans="2:30" x14ac:dyDescent="0.3">
      <c r="C12" s="1" t="s">
        <v>75</v>
      </c>
      <c r="D12" s="2">
        <v>700000</v>
      </c>
      <c r="E12" s="2">
        <v>630468</v>
      </c>
      <c r="F12" s="2">
        <v>11468</v>
      </c>
      <c r="G12" s="2">
        <v>18872</v>
      </c>
      <c r="H12" s="10">
        <f t="shared" si="0"/>
        <v>1360808</v>
      </c>
      <c r="P12" t="s">
        <v>613</v>
      </c>
      <c r="Q12" t="s">
        <v>602</v>
      </c>
      <c r="R12" t="s">
        <v>491</v>
      </c>
      <c r="S12" t="s">
        <v>122</v>
      </c>
      <c r="T12">
        <v>23</v>
      </c>
      <c r="U12" t="s">
        <v>614</v>
      </c>
      <c r="V12" t="s">
        <v>615</v>
      </c>
      <c r="W12" s="9">
        <v>36491</v>
      </c>
      <c r="X12" t="s">
        <v>174</v>
      </c>
      <c r="Y12" t="s">
        <v>616</v>
      </c>
      <c r="Z12">
        <v>2</v>
      </c>
      <c r="AA12" t="s">
        <v>111</v>
      </c>
      <c r="AB12">
        <v>199306</v>
      </c>
    </row>
    <row r="13" spans="2:30" x14ac:dyDescent="0.3">
      <c r="C13" s="1" t="s">
        <v>73</v>
      </c>
      <c r="D13" s="2">
        <v>305000</v>
      </c>
      <c r="E13" s="2">
        <v>795702</v>
      </c>
      <c r="F13" s="2">
        <v>1000</v>
      </c>
      <c r="G13" s="2">
        <v>20106</v>
      </c>
      <c r="H13" s="10">
        <f t="shared" si="0"/>
        <v>1121808</v>
      </c>
      <c r="J13" t="s">
        <v>84</v>
      </c>
      <c r="K13" s="16">
        <f>MAX(D10:D21)</f>
        <v>3500000</v>
      </c>
      <c r="P13" t="s">
        <v>2988</v>
      </c>
      <c r="Q13" t="s">
        <v>2249</v>
      </c>
      <c r="R13" t="s">
        <v>222</v>
      </c>
      <c r="S13" t="s">
        <v>122</v>
      </c>
      <c r="T13">
        <v>26</v>
      </c>
      <c r="U13" t="s">
        <v>2259</v>
      </c>
      <c r="V13" t="s">
        <v>2989</v>
      </c>
      <c r="W13" s="9">
        <v>30681</v>
      </c>
      <c r="X13" t="s">
        <v>174</v>
      </c>
      <c r="Y13" t="s">
        <v>911</v>
      </c>
      <c r="Z13">
        <v>9</v>
      </c>
      <c r="AA13" t="s">
        <v>111</v>
      </c>
      <c r="AB13">
        <v>199150</v>
      </c>
    </row>
    <row r="14" spans="2:30" x14ac:dyDescent="0.3">
      <c r="C14" s="1" t="s">
        <v>76</v>
      </c>
      <c r="D14" s="2">
        <v>5000</v>
      </c>
      <c r="E14" s="2">
        <v>96093</v>
      </c>
      <c r="F14" s="2">
        <v>13936</v>
      </c>
      <c r="G14" s="2">
        <v>21340</v>
      </c>
      <c r="H14" s="10">
        <f t="shared" si="0"/>
        <v>136369</v>
      </c>
      <c r="J14" t="s">
        <v>85</v>
      </c>
      <c r="K14" s="16">
        <f>MAX(E10:E21)</f>
        <v>920000</v>
      </c>
      <c r="P14" t="s">
        <v>2863</v>
      </c>
      <c r="Q14" t="s">
        <v>503</v>
      </c>
      <c r="R14" t="s">
        <v>875</v>
      </c>
      <c r="S14" t="s">
        <v>106</v>
      </c>
      <c r="T14">
        <v>20</v>
      </c>
      <c r="U14" t="s">
        <v>1109</v>
      </c>
      <c r="V14" t="s">
        <v>2864</v>
      </c>
      <c r="W14" s="9">
        <v>37031</v>
      </c>
      <c r="X14" t="s">
        <v>229</v>
      </c>
      <c r="Y14" t="s">
        <v>738</v>
      </c>
      <c r="Z14">
        <v>1</v>
      </c>
      <c r="AA14" t="s">
        <v>111</v>
      </c>
      <c r="AB14">
        <v>198972</v>
      </c>
      <c r="AD14" t="s">
        <v>3225</v>
      </c>
    </row>
    <row r="15" spans="2:30" x14ac:dyDescent="0.3">
      <c r="C15" s="1" t="s">
        <v>77</v>
      </c>
      <c r="D15" s="2">
        <v>900000</v>
      </c>
      <c r="E15" s="2">
        <v>11261</v>
      </c>
      <c r="F15" s="2">
        <v>15170</v>
      </c>
      <c r="G15" s="2">
        <v>367652</v>
      </c>
      <c r="H15" s="10">
        <f t="shared" si="0"/>
        <v>1294083</v>
      </c>
      <c r="J15" t="s">
        <v>86</v>
      </c>
      <c r="K15" s="16">
        <f>MAX(F10:F21)</f>
        <v>22574</v>
      </c>
      <c r="P15" t="s">
        <v>259</v>
      </c>
      <c r="Q15" t="s">
        <v>260</v>
      </c>
      <c r="R15" t="s">
        <v>114</v>
      </c>
      <c r="S15" t="s">
        <v>106</v>
      </c>
      <c r="T15">
        <v>26</v>
      </c>
      <c r="U15" t="s">
        <v>261</v>
      </c>
      <c r="V15" t="s">
        <v>262</v>
      </c>
      <c r="W15" s="9">
        <v>28661</v>
      </c>
      <c r="X15" t="s">
        <v>229</v>
      </c>
      <c r="Y15" t="s">
        <v>204</v>
      </c>
      <c r="Z15">
        <v>13</v>
      </c>
      <c r="AA15" t="s">
        <v>118</v>
      </c>
      <c r="AB15">
        <v>198918</v>
      </c>
    </row>
    <row r="16" spans="2:30" x14ac:dyDescent="0.3">
      <c r="C16" s="1" t="s">
        <v>73</v>
      </c>
      <c r="D16" s="2">
        <v>110590</v>
      </c>
      <c r="E16" s="2">
        <v>12914</v>
      </c>
      <c r="F16" s="2">
        <v>16404</v>
      </c>
      <c r="G16" s="2">
        <v>17871</v>
      </c>
      <c r="H16" s="10">
        <f t="shared" si="0"/>
        <v>157779</v>
      </c>
      <c r="J16" t="s">
        <v>87</v>
      </c>
      <c r="K16" s="16">
        <f>MAX(G10:G21)</f>
        <v>621872</v>
      </c>
      <c r="P16" t="s">
        <v>762</v>
      </c>
      <c r="Q16" t="s">
        <v>763</v>
      </c>
      <c r="R16" t="s">
        <v>764</v>
      </c>
      <c r="S16" t="s">
        <v>106</v>
      </c>
      <c r="T16">
        <v>27</v>
      </c>
      <c r="U16" t="s">
        <v>765</v>
      </c>
      <c r="V16" t="s">
        <v>766</v>
      </c>
      <c r="W16" s="9">
        <v>30071</v>
      </c>
      <c r="X16" t="s">
        <v>219</v>
      </c>
      <c r="Y16" t="s">
        <v>279</v>
      </c>
      <c r="Z16">
        <v>10</v>
      </c>
      <c r="AA16" t="s">
        <v>118</v>
      </c>
      <c r="AB16">
        <v>198911</v>
      </c>
    </row>
    <row r="17" spans="3:28" x14ac:dyDescent="0.3">
      <c r="C17" s="1" t="s">
        <v>78</v>
      </c>
      <c r="D17" s="2">
        <v>3500000</v>
      </c>
      <c r="E17" s="2">
        <v>1452</v>
      </c>
      <c r="F17" s="2">
        <v>17638</v>
      </c>
      <c r="G17" s="2">
        <v>1952</v>
      </c>
      <c r="H17" s="10">
        <f t="shared" si="0"/>
        <v>3521042</v>
      </c>
      <c r="J17" t="s">
        <v>88</v>
      </c>
      <c r="K17" s="16">
        <f>AVERAGE(K13:K16)</f>
        <v>1266111.5</v>
      </c>
      <c r="P17" t="s">
        <v>382</v>
      </c>
      <c r="Q17" t="s">
        <v>376</v>
      </c>
      <c r="R17" t="s">
        <v>383</v>
      </c>
      <c r="S17" t="s">
        <v>106</v>
      </c>
      <c r="T17">
        <v>26</v>
      </c>
      <c r="U17" t="s">
        <v>384</v>
      </c>
      <c r="V17" t="s">
        <v>385</v>
      </c>
      <c r="W17" s="9">
        <v>34691</v>
      </c>
      <c r="X17" t="s">
        <v>229</v>
      </c>
      <c r="Y17" t="s">
        <v>240</v>
      </c>
      <c r="Z17">
        <v>4</v>
      </c>
      <c r="AA17" t="s">
        <v>118</v>
      </c>
      <c r="AB17">
        <v>198048</v>
      </c>
    </row>
    <row r="18" spans="3:28" x14ac:dyDescent="0.3">
      <c r="C18" s="1" t="s">
        <v>73</v>
      </c>
      <c r="D18" s="2">
        <v>140120</v>
      </c>
      <c r="E18" s="2">
        <v>900000</v>
      </c>
      <c r="F18" s="2">
        <v>900</v>
      </c>
      <c r="G18" s="2">
        <v>1452</v>
      </c>
      <c r="H18" s="10">
        <f t="shared" si="0"/>
        <v>1042472</v>
      </c>
      <c r="P18" t="s">
        <v>1374</v>
      </c>
      <c r="Q18" t="s">
        <v>846</v>
      </c>
      <c r="R18" t="s">
        <v>464</v>
      </c>
      <c r="S18" t="s">
        <v>122</v>
      </c>
      <c r="T18">
        <v>24</v>
      </c>
      <c r="U18" t="s">
        <v>1375</v>
      </c>
      <c r="V18" t="s">
        <v>1376</v>
      </c>
      <c r="W18" s="9">
        <v>31901</v>
      </c>
      <c r="X18" t="s">
        <v>229</v>
      </c>
      <c r="Y18" t="s">
        <v>117</v>
      </c>
      <c r="Z18">
        <v>7</v>
      </c>
      <c r="AA18" t="s">
        <v>111</v>
      </c>
      <c r="AB18">
        <v>197813</v>
      </c>
    </row>
    <row r="19" spans="3:28" x14ac:dyDescent="0.3">
      <c r="C19" s="1" t="s">
        <v>79</v>
      </c>
      <c r="D19" s="2">
        <v>850000</v>
      </c>
      <c r="E19" s="2">
        <v>920000</v>
      </c>
      <c r="F19" s="2">
        <v>20106</v>
      </c>
      <c r="G19" s="2">
        <v>621872</v>
      </c>
      <c r="H19" s="10">
        <f t="shared" si="0"/>
        <v>2411978</v>
      </c>
      <c r="K19" s="16">
        <f>AVERAGE(H10:H21)</f>
        <v>1226442.8333333333</v>
      </c>
      <c r="P19" t="s">
        <v>404</v>
      </c>
      <c r="Q19" t="s">
        <v>405</v>
      </c>
      <c r="R19" t="s">
        <v>406</v>
      </c>
      <c r="S19" t="s">
        <v>122</v>
      </c>
      <c r="T19">
        <v>27</v>
      </c>
      <c r="U19" t="s">
        <v>407</v>
      </c>
      <c r="V19" t="s">
        <v>408</v>
      </c>
      <c r="W19" s="9">
        <v>28981</v>
      </c>
      <c r="X19" t="s">
        <v>143</v>
      </c>
      <c r="Y19" t="s">
        <v>409</v>
      </c>
      <c r="Z19">
        <v>12</v>
      </c>
      <c r="AA19" t="s">
        <v>118</v>
      </c>
      <c r="AB19">
        <v>197585</v>
      </c>
    </row>
    <row r="20" spans="3:28" x14ac:dyDescent="0.3">
      <c r="C20" s="1" t="s">
        <v>80</v>
      </c>
      <c r="D20" s="3">
        <v>169650</v>
      </c>
      <c r="E20" s="2">
        <v>1952</v>
      </c>
      <c r="F20" s="2">
        <v>21340</v>
      </c>
      <c r="G20" s="2">
        <v>17871</v>
      </c>
      <c r="H20" s="10">
        <f t="shared" si="0"/>
        <v>210813</v>
      </c>
      <c r="P20" t="s">
        <v>2766</v>
      </c>
      <c r="Q20" t="s">
        <v>453</v>
      </c>
      <c r="R20" t="s">
        <v>478</v>
      </c>
      <c r="S20" t="s">
        <v>106</v>
      </c>
      <c r="T20">
        <v>21</v>
      </c>
      <c r="U20" t="s">
        <v>479</v>
      </c>
      <c r="V20" t="s">
        <v>2767</v>
      </c>
      <c r="W20" s="9">
        <v>36671</v>
      </c>
      <c r="X20" t="s">
        <v>219</v>
      </c>
      <c r="Y20" t="s">
        <v>395</v>
      </c>
      <c r="Z20">
        <v>2</v>
      </c>
      <c r="AA20" t="s">
        <v>118</v>
      </c>
      <c r="AB20">
        <v>197578</v>
      </c>
    </row>
    <row r="21" spans="3:28" ht="15" thickBot="1" x14ac:dyDescent="0.35">
      <c r="C21" s="1" t="s">
        <v>81</v>
      </c>
      <c r="D21" s="4">
        <v>184415</v>
      </c>
      <c r="E21" s="5">
        <v>2117</v>
      </c>
      <c r="F21" s="5">
        <v>22574</v>
      </c>
      <c r="G21" s="5">
        <v>1952</v>
      </c>
      <c r="H21" s="10">
        <f>1235468+F21</f>
        <v>1258042</v>
      </c>
      <c r="P21" t="s">
        <v>586</v>
      </c>
      <c r="Q21" t="s">
        <v>575</v>
      </c>
      <c r="R21" t="s">
        <v>330</v>
      </c>
      <c r="S21" t="s">
        <v>122</v>
      </c>
      <c r="T21">
        <v>24</v>
      </c>
      <c r="U21" t="s">
        <v>331</v>
      </c>
      <c r="V21" t="s">
        <v>587</v>
      </c>
      <c r="W21" s="9">
        <v>37091</v>
      </c>
      <c r="X21" t="s">
        <v>229</v>
      </c>
      <c r="Y21" t="s">
        <v>337</v>
      </c>
      <c r="Z21">
        <v>1</v>
      </c>
      <c r="AA21" t="s">
        <v>111</v>
      </c>
      <c r="AB21">
        <v>197540</v>
      </c>
    </row>
    <row r="22" spans="3:28" ht="24" thickTop="1" x14ac:dyDescent="0.45">
      <c r="H22" s="14">
        <f>AVERAGE(H10:H21)</f>
        <v>1226442.8333333333</v>
      </c>
      <c r="P22" t="s">
        <v>2833</v>
      </c>
      <c r="Q22" t="s">
        <v>1456</v>
      </c>
      <c r="R22" t="s">
        <v>594</v>
      </c>
      <c r="S22" t="s">
        <v>106</v>
      </c>
      <c r="T22">
        <v>22</v>
      </c>
      <c r="U22" t="s">
        <v>2342</v>
      </c>
      <c r="V22" t="s">
        <v>2834</v>
      </c>
      <c r="W22" s="9">
        <v>36961</v>
      </c>
      <c r="X22" t="s">
        <v>162</v>
      </c>
      <c r="Y22" t="s">
        <v>204</v>
      </c>
      <c r="Z22">
        <v>1</v>
      </c>
      <c r="AA22" t="s">
        <v>118</v>
      </c>
      <c r="AB22">
        <v>197135</v>
      </c>
    </row>
    <row r="23" spans="3:28" x14ac:dyDescent="0.3">
      <c r="P23" t="s">
        <v>528</v>
      </c>
      <c r="Q23" t="s">
        <v>529</v>
      </c>
      <c r="R23" t="s">
        <v>530</v>
      </c>
      <c r="S23" t="s">
        <v>122</v>
      </c>
      <c r="T23">
        <v>25</v>
      </c>
      <c r="U23" t="s">
        <v>531</v>
      </c>
      <c r="V23" t="s">
        <v>532</v>
      </c>
      <c r="W23" s="9">
        <v>29291</v>
      </c>
      <c r="X23" t="s">
        <v>143</v>
      </c>
      <c r="Y23" t="s">
        <v>415</v>
      </c>
      <c r="Z23">
        <v>11</v>
      </c>
      <c r="AA23" t="s">
        <v>118</v>
      </c>
      <c r="AB23">
        <v>197010</v>
      </c>
    </row>
    <row r="24" spans="3:28" x14ac:dyDescent="0.3">
      <c r="P24" t="s">
        <v>2692</v>
      </c>
      <c r="Q24" t="s">
        <v>423</v>
      </c>
      <c r="R24" t="s">
        <v>305</v>
      </c>
      <c r="S24" t="s">
        <v>106</v>
      </c>
      <c r="T24">
        <v>25</v>
      </c>
      <c r="U24" t="s">
        <v>2693</v>
      </c>
      <c r="V24" t="s">
        <v>2694</v>
      </c>
      <c r="W24" s="9">
        <v>31041</v>
      </c>
      <c r="X24" t="s">
        <v>229</v>
      </c>
      <c r="Y24" t="s">
        <v>204</v>
      </c>
      <c r="Z24">
        <v>8</v>
      </c>
      <c r="AA24" t="s">
        <v>111</v>
      </c>
      <c r="AB24">
        <v>196988</v>
      </c>
    </row>
    <row r="25" spans="3:28" x14ac:dyDescent="0.3">
      <c r="P25" t="s">
        <v>416</v>
      </c>
      <c r="Q25" t="s">
        <v>417</v>
      </c>
      <c r="R25" t="s">
        <v>418</v>
      </c>
      <c r="S25" t="s">
        <v>122</v>
      </c>
      <c r="T25">
        <v>30</v>
      </c>
      <c r="U25" t="s">
        <v>419</v>
      </c>
      <c r="V25" t="s">
        <v>420</v>
      </c>
      <c r="W25" s="9">
        <v>29001</v>
      </c>
      <c r="X25" t="s">
        <v>143</v>
      </c>
      <c r="Y25" t="s">
        <v>421</v>
      </c>
      <c r="Z25">
        <v>12</v>
      </c>
      <c r="AA25" t="s">
        <v>111</v>
      </c>
      <c r="AB25">
        <v>196958</v>
      </c>
    </row>
    <row r="26" spans="3:28" x14ac:dyDescent="0.3">
      <c r="P26" t="s">
        <v>1697</v>
      </c>
      <c r="Q26" t="s">
        <v>538</v>
      </c>
      <c r="R26" t="s">
        <v>517</v>
      </c>
      <c r="S26" t="s">
        <v>106</v>
      </c>
      <c r="T26">
        <v>26</v>
      </c>
      <c r="U26" t="s">
        <v>1698</v>
      </c>
      <c r="V26" t="s">
        <v>1699</v>
      </c>
      <c r="W26" s="9">
        <v>32661</v>
      </c>
      <c r="X26" t="s">
        <v>109</v>
      </c>
      <c r="Y26" t="s">
        <v>156</v>
      </c>
      <c r="Z26">
        <v>7</v>
      </c>
      <c r="AA26" t="s">
        <v>118</v>
      </c>
      <c r="AB26">
        <v>196558</v>
      </c>
    </row>
    <row r="27" spans="3:28" x14ac:dyDescent="0.3">
      <c r="P27" t="s">
        <v>821</v>
      </c>
      <c r="Q27" t="s">
        <v>786</v>
      </c>
      <c r="R27" t="s">
        <v>246</v>
      </c>
      <c r="S27" t="s">
        <v>106</v>
      </c>
      <c r="T27">
        <v>29</v>
      </c>
      <c r="U27" t="s">
        <v>247</v>
      </c>
      <c r="V27" t="s">
        <v>822</v>
      </c>
      <c r="W27" s="9">
        <v>30331</v>
      </c>
      <c r="X27" t="s">
        <v>162</v>
      </c>
      <c r="Y27" t="s">
        <v>823</v>
      </c>
      <c r="Z27">
        <v>9</v>
      </c>
      <c r="AA27" t="s">
        <v>111</v>
      </c>
      <c r="AB27">
        <v>196551</v>
      </c>
    </row>
    <row r="28" spans="3:28" x14ac:dyDescent="0.3">
      <c r="P28" t="s">
        <v>3027</v>
      </c>
      <c r="Q28" t="s">
        <v>392</v>
      </c>
      <c r="R28" t="s">
        <v>237</v>
      </c>
      <c r="S28" t="s">
        <v>122</v>
      </c>
      <c r="T28">
        <v>22</v>
      </c>
      <c r="U28" t="s">
        <v>3028</v>
      </c>
      <c r="V28" t="s">
        <v>3029</v>
      </c>
      <c r="W28" s="9">
        <v>30281</v>
      </c>
      <c r="X28" t="s">
        <v>162</v>
      </c>
      <c r="Y28" t="s">
        <v>461</v>
      </c>
      <c r="Z28">
        <v>9</v>
      </c>
      <c r="AA28" t="s">
        <v>118</v>
      </c>
      <c r="AB28">
        <v>196462</v>
      </c>
    </row>
    <row r="29" spans="3:28" x14ac:dyDescent="0.3">
      <c r="P29" t="s">
        <v>2320</v>
      </c>
      <c r="Q29" t="s">
        <v>236</v>
      </c>
      <c r="R29" t="s">
        <v>246</v>
      </c>
      <c r="S29" t="s">
        <v>106</v>
      </c>
      <c r="T29">
        <v>29</v>
      </c>
      <c r="U29" t="s">
        <v>247</v>
      </c>
      <c r="V29" t="s">
        <v>2321</v>
      </c>
      <c r="W29" s="9">
        <v>35151</v>
      </c>
      <c r="X29" t="s">
        <v>219</v>
      </c>
      <c r="Y29" t="s">
        <v>279</v>
      </c>
      <c r="Z29">
        <v>4</v>
      </c>
      <c r="AA29" t="s">
        <v>111</v>
      </c>
      <c r="AB29">
        <v>196409</v>
      </c>
    </row>
    <row r="30" spans="3:28" x14ac:dyDescent="0.3">
      <c r="P30" t="s">
        <v>2783</v>
      </c>
      <c r="Q30" t="s">
        <v>2219</v>
      </c>
      <c r="R30" t="s">
        <v>583</v>
      </c>
      <c r="S30" t="s">
        <v>122</v>
      </c>
      <c r="T30">
        <v>22</v>
      </c>
      <c r="U30" t="s">
        <v>1058</v>
      </c>
      <c r="V30" t="s">
        <v>2784</v>
      </c>
      <c r="W30" s="9">
        <v>36941</v>
      </c>
      <c r="X30" t="s">
        <v>162</v>
      </c>
      <c r="Y30" t="s">
        <v>351</v>
      </c>
      <c r="Z30">
        <v>1</v>
      </c>
      <c r="AA30" t="s">
        <v>111</v>
      </c>
      <c r="AB30">
        <v>196229</v>
      </c>
    </row>
    <row r="31" spans="3:28" x14ac:dyDescent="0.3">
      <c r="P31" t="s">
        <v>924</v>
      </c>
      <c r="Q31" t="s">
        <v>733</v>
      </c>
      <c r="R31" t="s">
        <v>121</v>
      </c>
      <c r="S31" t="s">
        <v>106</v>
      </c>
      <c r="T31">
        <v>18</v>
      </c>
      <c r="U31" t="s">
        <v>925</v>
      </c>
      <c r="V31" t="s">
        <v>926</v>
      </c>
      <c r="W31" s="9">
        <v>30401</v>
      </c>
      <c r="X31" t="s">
        <v>229</v>
      </c>
      <c r="Y31" t="s">
        <v>363</v>
      </c>
      <c r="Z31">
        <v>9</v>
      </c>
      <c r="AA31" t="s">
        <v>118</v>
      </c>
      <c r="AB31">
        <v>196169</v>
      </c>
    </row>
    <row r="32" spans="3:28" x14ac:dyDescent="0.3">
      <c r="P32" t="s">
        <v>1651</v>
      </c>
      <c r="Q32" t="s">
        <v>1570</v>
      </c>
      <c r="R32" t="s">
        <v>771</v>
      </c>
      <c r="S32" t="s">
        <v>122</v>
      </c>
      <c r="T32">
        <v>18</v>
      </c>
      <c r="U32" t="s">
        <v>1652</v>
      </c>
      <c r="V32" t="s">
        <v>1653</v>
      </c>
      <c r="W32" s="9">
        <v>33821</v>
      </c>
      <c r="X32" t="s">
        <v>229</v>
      </c>
      <c r="Y32" t="s">
        <v>204</v>
      </c>
      <c r="Z32">
        <v>5</v>
      </c>
      <c r="AA32" t="s">
        <v>111</v>
      </c>
      <c r="AB32">
        <v>195926</v>
      </c>
    </row>
    <row r="33" spans="3:28" x14ac:dyDescent="0.3">
      <c r="P33" t="s">
        <v>2113</v>
      </c>
      <c r="Q33" t="s">
        <v>1960</v>
      </c>
      <c r="R33" t="s">
        <v>354</v>
      </c>
      <c r="S33" t="s">
        <v>106</v>
      </c>
      <c r="T33">
        <v>24</v>
      </c>
      <c r="U33" t="s">
        <v>2114</v>
      </c>
      <c r="V33" t="s">
        <v>2115</v>
      </c>
      <c r="W33" s="9">
        <v>29821</v>
      </c>
      <c r="X33" t="s">
        <v>143</v>
      </c>
      <c r="Y33" t="s">
        <v>546</v>
      </c>
      <c r="Z33">
        <v>10</v>
      </c>
      <c r="AA33" t="s">
        <v>118</v>
      </c>
      <c r="AB33">
        <v>195290</v>
      </c>
    </row>
    <row r="34" spans="3:28" x14ac:dyDescent="0.3">
      <c r="C34" s="6" t="s">
        <v>67</v>
      </c>
      <c r="D34" s="7" t="s">
        <v>68</v>
      </c>
      <c r="E34" s="7" t="s">
        <v>69</v>
      </c>
      <c r="F34" s="7" t="s">
        <v>70</v>
      </c>
      <c r="G34" s="8" t="s">
        <v>71</v>
      </c>
      <c r="H34" s="8" t="s">
        <v>72</v>
      </c>
      <c r="P34" t="s">
        <v>2663</v>
      </c>
      <c r="Q34" t="s">
        <v>943</v>
      </c>
      <c r="R34" t="s">
        <v>605</v>
      </c>
      <c r="S34" t="s">
        <v>122</v>
      </c>
      <c r="T34">
        <v>30</v>
      </c>
      <c r="U34" t="s">
        <v>1417</v>
      </c>
      <c r="V34" t="s">
        <v>2664</v>
      </c>
      <c r="W34" s="9">
        <v>36581</v>
      </c>
      <c r="X34" t="s">
        <v>174</v>
      </c>
      <c r="Y34" t="s">
        <v>695</v>
      </c>
      <c r="Z34">
        <v>2</v>
      </c>
      <c r="AA34" t="s">
        <v>111</v>
      </c>
      <c r="AB34">
        <v>194999</v>
      </c>
    </row>
    <row r="35" spans="3:28" x14ac:dyDescent="0.3">
      <c r="C35" s="1" t="s">
        <v>73</v>
      </c>
      <c r="D35" s="2">
        <v>220000</v>
      </c>
      <c r="E35" s="2">
        <v>300000</v>
      </c>
      <c r="F35" s="2">
        <v>9000</v>
      </c>
      <c r="G35" s="2">
        <v>330000</v>
      </c>
      <c r="H35" s="10">
        <f>SUM(D35:G35)</f>
        <v>859000</v>
      </c>
      <c r="P35" t="s">
        <v>712</v>
      </c>
      <c r="Q35" t="s">
        <v>705</v>
      </c>
      <c r="R35" t="s">
        <v>354</v>
      </c>
      <c r="S35" t="s">
        <v>122</v>
      </c>
      <c r="T35">
        <v>25</v>
      </c>
      <c r="U35" t="s">
        <v>446</v>
      </c>
      <c r="V35" t="s">
        <v>713</v>
      </c>
      <c r="W35" s="9">
        <v>35671</v>
      </c>
      <c r="X35" t="s">
        <v>174</v>
      </c>
      <c r="Y35" t="s">
        <v>191</v>
      </c>
      <c r="Z35">
        <v>3</v>
      </c>
      <c r="AA35" t="s">
        <v>111</v>
      </c>
      <c r="AB35">
        <v>194947</v>
      </c>
    </row>
    <row r="36" spans="3:28" x14ac:dyDescent="0.3">
      <c r="C36" s="1" t="s">
        <v>74</v>
      </c>
      <c r="D36" s="12">
        <v>367652</v>
      </c>
      <c r="E36" s="2">
        <v>465234</v>
      </c>
      <c r="F36" s="2">
        <v>10234</v>
      </c>
      <c r="G36" s="2">
        <v>500000</v>
      </c>
      <c r="H36" s="10">
        <f t="shared" ref="H36:H45" si="1">SUM(D36:G36)</f>
        <v>1343120</v>
      </c>
      <c r="P36" t="s">
        <v>2676</v>
      </c>
      <c r="Q36" t="s">
        <v>2470</v>
      </c>
      <c r="R36" t="s">
        <v>171</v>
      </c>
      <c r="S36" t="s">
        <v>106</v>
      </c>
      <c r="T36">
        <v>28</v>
      </c>
      <c r="U36" t="s">
        <v>471</v>
      </c>
      <c r="V36" t="s">
        <v>2677</v>
      </c>
      <c r="W36" s="9">
        <v>33161</v>
      </c>
      <c r="X36" t="s">
        <v>143</v>
      </c>
      <c r="Y36" t="s">
        <v>279</v>
      </c>
      <c r="Z36">
        <v>6</v>
      </c>
      <c r="AA36" t="s">
        <v>111</v>
      </c>
      <c r="AB36">
        <v>194941</v>
      </c>
    </row>
    <row r="37" spans="3:28" x14ac:dyDescent="0.3">
      <c r="C37" s="1" t="s">
        <v>75</v>
      </c>
      <c r="D37" s="2">
        <v>700000</v>
      </c>
      <c r="E37" s="2">
        <v>630468</v>
      </c>
      <c r="F37" s="2">
        <v>11468</v>
      </c>
      <c r="G37" s="2">
        <v>18872</v>
      </c>
      <c r="H37" s="10">
        <f t="shared" si="1"/>
        <v>1360808</v>
      </c>
      <c r="P37" t="s">
        <v>1615</v>
      </c>
      <c r="Q37" t="s">
        <v>763</v>
      </c>
      <c r="R37" t="s">
        <v>114</v>
      </c>
      <c r="S37" t="s">
        <v>106</v>
      </c>
      <c r="T37">
        <v>22</v>
      </c>
      <c r="U37" t="s">
        <v>1616</v>
      </c>
      <c r="V37" t="s">
        <v>1617</v>
      </c>
      <c r="W37" s="9">
        <v>32911</v>
      </c>
      <c r="X37" t="s">
        <v>229</v>
      </c>
      <c r="Y37" t="s">
        <v>249</v>
      </c>
      <c r="Z37">
        <v>6</v>
      </c>
      <c r="AA37" t="s">
        <v>118</v>
      </c>
      <c r="AB37">
        <v>194796</v>
      </c>
    </row>
    <row r="38" spans="3:28" x14ac:dyDescent="0.3">
      <c r="C38" s="1" t="s">
        <v>73</v>
      </c>
      <c r="D38" s="2">
        <v>305000</v>
      </c>
      <c r="E38" s="2">
        <v>795702</v>
      </c>
      <c r="F38" s="2">
        <v>1000</v>
      </c>
      <c r="G38" s="2">
        <v>20106</v>
      </c>
      <c r="H38" s="10">
        <f t="shared" si="1"/>
        <v>1121808</v>
      </c>
      <c r="P38" t="s">
        <v>2394</v>
      </c>
      <c r="Q38" t="s">
        <v>850</v>
      </c>
      <c r="R38" t="s">
        <v>464</v>
      </c>
      <c r="S38" t="s">
        <v>122</v>
      </c>
      <c r="T38">
        <v>20</v>
      </c>
      <c r="U38" t="s">
        <v>2395</v>
      </c>
      <c r="V38" t="s">
        <v>2396</v>
      </c>
      <c r="W38" s="9">
        <v>31411</v>
      </c>
      <c r="X38" t="s">
        <v>219</v>
      </c>
      <c r="Y38" t="s">
        <v>367</v>
      </c>
      <c r="Z38">
        <v>8</v>
      </c>
      <c r="AA38" t="s">
        <v>111</v>
      </c>
      <c r="AB38">
        <v>194142</v>
      </c>
    </row>
    <row r="39" spans="3:28" x14ac:dyDescent="0.3">
      <c r="C39" s="1" t="s">
        <v>76</v>
      </c>
      <c r="D39" s="2">
        <v>5000</v>
      </c>
      <c r="E39" s="2">
        <v>96093</v>
      </c>
      <c r="F39" s="2">
        <v>13936</v>
      </c>
      <c r="G39" s="2">
        <v>21340</v>
      </c>
      <c r="H39" s="10">
        <f t="shared" si="1"/>
        <v>136369</v>
      </c>
      <c r="P39" t="s">
        <v>2020</v>
      </c>
      <c r="Q39" t="s">
        <v>575</v>
      </c>
      <c r="R39" t="s">
        <v>222</v>
      </c>
      <c r="S39" t="s">
        <v>122</v>
      </c>
      <c r="T39">
        <v>28</v>
      </c>
      <c r="U39" t="s">
        <v>349</v>
      </c>
      <c r="V39" t="s">
        <v>2021</v>
      </c>
      <c r="W39" s="9">
        <v>34401</v>
      </c>
      <c r="X39" t="s">
        <v>109</v>
      </c>
      <c r="Y39" t="s">
        <v>395</v>
      </c>
      <c r="Z39">
        <v>5</v>
      </c>
      <c r="AA39" t="s">
        <v>111</v>
      </c>
      <c r="AB39">
        <v>194042</v>
      </c>
    </row>
    <row r="40" spans="3:28" x14ac:dyDescent="0.3">
      <c r="C40" s="1" t="s">
        <v>77</v>
      </c>
      <c r="D40" s="2">
        <v>900000</v>
      </c>
      <c r="E40" s="2">
        <v>11261</v>
      </c>
      <c r="F40" s="2">
        <v>15170</v>
      </c>
      <c r="G40" s="2">
        <v>367652</v>
      </c>
      <c r="H40" s="10">
        <f t="shared" si="1"/>
        <v>1294083</v>
      </c>
      <c r="P40" t="s">
        <v>2028</v>
      </c>
      <c r="Q40" t="s">
        <v>2029</v>
      </c>
      <c r="R40" t="s">
        <v>764</v>
      </c>
      <c r="S40" t="s">
        <v>106</v>
      </c>
      <c r="T40">
        <v>28</v>
      </c>
      <c r="U40" t="s">
        <v>2030</v>
      </c>
      <c r="V40" t="s">
        <v>2031</v>
      </c>
      <c r="W40" s="9">
        <v>33781</v>
      </c>
      <c r="X40" t="s">
        <v>162</v>
      </c>
      <c r="Y40" t="s">
        <v>357</v>
      </c>
      <c r="Z40">
        <v>5</v>
      </c>
      <c r="AA40" t="s">
        <v>118</v>
      </c>
      <c r="AB40">
        <v>193823</v>
      </c>
    </row>
    <row r="41" spans="3:28" x14ac:dyDescent="0.3">
      <c r="C41" s="1" t="s">
        <v>73</v>
      </c>
      <c r="D41" s="2">
        <v>110590</v>
      </c>
      <c r="E41" s="2">
        <v>12914</v>
      </c>
      <c r="F41" s="2">
        <v>16404</v>
      </c>
      <c r="G41" s="2">
        <v>17871</v>
      </c>
      <c r="H41" s="10">
        <f t="shared" si="1"/>
        <v>157779</v>
      </c>
      <c r="P41" t="s">
        <v>2384</v>
      </c>
      <c r="Q41" t="s">
        <v>2168</v>
      </c>
      <c r="R41" t="s">
        <v>305</v>
      </c>
      <c r="S41" t="s">
        <v>122</v>
      </c>
      <c r="T41">
        <v>23</v>
      </c>
      <c r="U41" t="s">
        <v>2385</v>
      </c>
      <c r="V41" t="s">
        <v>2386</v>
      </c>
      <c r="W41" s="9">
        <v>34971</v>
      </c>
      <c r="X41" t="s">
        <v>174</v>
      </c>
      <c r="Y41" t="s">
        <v>608</v>
      </c>
      <c r="Z41">
        <v>4</v>
      </c>
      <c r="AA41" t="s">
        <v>111</v>
      </c>
      <c r="AB41">
        <v>193648</v>
      </c>
    </row>
    <row r="42" spans="3:28" x14ac:dyDescent="0.3">
      <c r="C42" s="1" t="s">
        <v>78</v>
      </c>
      <c r="D42" s="2">
        <v>3500000</v>
      </c>
      <c r="E42" s="2">
        <v>1452</v>
      </c>
      <c r="F42" s="2">
        <v>17638</v>
      </c>
      <c r="G42" s="2">
        <v>1952</v>
      </c>
      <c r="H42" s="10">
        <f t="shared" si="1"/>
        <v>3521042</v>
      </c>
      <c r="P42" t="s">
        <v>1631</v>
      </c>
      <c r="Q42" t="s">
        <v>674</v>
      </c>
      <c r="R42" t="s">
        <v>251</v>
      </c>
      <c r="S42" t="s">
        <v>122</v>
      </c>
      <c r="T42">
        <v>24</v>
      </c>
      <c r="U42" t="s">
        <v>1632</v>
      </c>
      <c r="V42" t="s">
        <v>1633</v>
      </c>
      <c r="W42" s="9">
        <v>32931</v>
      </c>
      <c r="X42" t="s">
        <v>229</v>
      </c>
      <c r="Y42" t="s">
        <v>333</v>
      </c>
      <c r="Z42">
        <v>6</v>
      </c>
      <c r="AA42" t="s">
        <v>118</v>
      </c>
      <c r="AB42">
        <v>193635</v>
      </c>
    </row>
    <row r="43" spans="3:28" x14ac:dyDescent="0.3">
      <c r="C43" s="1" t="s">
        <v>73</v>
      </c>
      <c r="D43" s="2">
        <v>140120</v>
      </c>
      <c r="E43" s="2">
        <v>900000</v>
      </c>
      <c r="F43" s="2">
        <v>900</v>
      </c>
      <c r="G43" s="2">
        <v>1452</v>
      </c>
      <c r="H43" s="10">
        <f t="shared" si="1"/>
        <v>1042472</v>
      </c>
      <c r="P43" t="s">
        <v>2743</v>
      </c>
      <c r="Q43" t="s">
        <v>1031</v>
      </c>
      <c r="R43" t="s">
        <v>295</v>
      </c>
      <c r="S43" t="s">
        <v>122</v>
      </c>
      <c r="T43">
        <v>22</v>
      </c>
      <c r="U43" t="s">
        <v>2744</v>
      </c>
      <c r="V43" t="s">
        <v>2745</v>
      </c>
      <c r="W43" s="9">
        <v>33871</v>
      </c>
      <c r="X43" t="s">
        <v>229</v>
      </c>
      <c r="Y43" t="s">
        <v>293</v>
      </c>
      <c r="Z43">
        <v>5</v>
      </c>
      <c r="AA43" t="s">
        <v>118</v>
      </c>
      <c r="AB43">
        <v>193134</v>
      </c>
    </row>
    <row r="44" spans="3:28" x14ac:dyDescent="0.3">
      <c r="C44" s="1" t="s">
        <v>79</v>
      </c>
      <c r="D44" s="2">
        <v>850000</v>
      </c>
      <c r="E44" s="2">
        <v>920000</v>
      </c>
      <c r="F44" s="2">
        <v>20106</v>
      </c>
      <c r="G44" s="2">
        <v>621872</v>
      </c>
      <c r="H44" s="10">
        <f t="shared" si="1"/>
        <v>2411978</v>
      </c>
      <c r="P44" t="s">
        <v>1986</v>
      </c>
      <c r="Q44" t="s">
        <v>930</v>
      </c>
      <c r="R44" t="s">
        <v>530</v>
      </c>
      <c r="S44" t="s">
        <v>106</v>
      </c>
      <c r="T44">
        <v>30</v>
      </c>
      <c r="U44" t="s">
        <v>1987</v>
      </c>
      <c r="V44" t="s">
        <v>1988</v>
      </c>
      <c r="W44" s="9">
        <v>38291</v>
      </c>
      <c r="X44" t="s">
        <v>109</v>
      </c>
      <c r="Y44" t="s">
        <v>196</v>
      </c>
      <c r="Z44">
        <v>0</v>
      </c>
      <c r="AA44" t="s">
        <v>118</v>
      </c>
      <c r="AB44">
        <v>192957</v>
      </c>
    </row>
    <row r="45" spans="3:28" x14ac:dyDescent="0.3">
      <c r="C45" s="1" t="s">
        <v>80</v>
      </c>
      <c r="D45" s="3">
        <v>169650</v>
      </c>
      <c r="E45" s="2">
        <v>1952</v>
      </c>
      <c r="F45" s="2">
        <v>21340</v>
      </c>
      <c r="G45" s="2">
        <v>17871</v>
      </c>
      <c r="H45" s="10">
        <f t="shared" si="1"/>
        <v>210813</v>
      </c>
      <c r="P45" t="s">
        <v>2616</v>
      </c>
      <c r="Q45" t="s">
        <v>786</v>
      </c>
      <c r="R45" t="s">
        <v>330</v>
      </c>
      <c r="S45" t="s">
        <v>106</v>
      </c>
      <c r="T45">
        <v>27</v>
      </c>
      <c r="U45" t="s">
        <v>331</v>
      </c>
      <c r="V45" t="s">
        <v>2617</v>
      </c>
      <c r="W45" s="9">
        <v>36551</v>
      </c>
      <c r="X45" t="s">
        <v>174</v>
      </c>
      <c r="Y45" t="s">
        <v>421</v>
      </c>
      <c r="Z45">
        <v>2</v>
      </c>
      <c r="AA45" t="s">
        <v>118</v>
      </c>
      <c r="AB45">
        <v>192836</v>
      </c>
    </row>
    <row r="46" spans="3:28" ht="15" thickBot="1" x14ac:dyDescent="0.35">
      <c r="C46" s="1" t="s">
        <v>81</v>
      </c>
      <c r="D46" s="4">
        <v>184415</v>
      </c>
      <c r="E46" s="5">
        <v>2117</v>
      </c>
      <c r="F46" s="5">
        <v>22574</v>
      </c>
      <c r="G46" s="5">
        <v>1952</v>
      </c>
      <c r="H46" s="10">
        <f>1235468+F46</f>
        <v>1258042</v>
      </c>
      <c r="P46" t="s">
        <v>2797</v>
      </c>
      <c r="Q46" t="s">
        <v>2798</v>
      </c>
      <c r="R46" t="s">
        <v>236</v>
      </c>
      <c r="S46" t="s">
        <v>122</v>
      </c>
      <c r="T46">
        <v>22</v>
      </c>
      <c r="U46" t="s">
        <v>2799</v>
      </c>
      <c r="V46" t="s">
        <v>2800</v>
      </c>
      <c r="W46" s="9">
        <v>37171</v>
      </c>
      <c r="X46" t="s">
        <v>143</v>
      </c>
      <c r="Y46" t="s">
        <v>156</v>
      </c>
      <c r="Z46">
        <v>1</v>
      </c>
      <c r="AA46" t="s">
        <v>111</v>
      </c>
      <c r="AB46">
        <v>192513</v>
      </c>
    </row>
    <row r="47" spans="3:28" ht="24" thickTop="1" x14ac:dyDescent="0.45">
      <c r="H47" s="14">
        <f>AVERAGE(H35:H46)</f>
        <v>1226442.8333333333</v>
      </c>
      <c r="P47" t="s">
        <v>1115</v>
      </c>
      <c r="Q47" t="s">
        <v>457</v>
      </c>
      <c r="R47" t="s">
        <v>875</v>
      </c>
      <c r="S47" t="s">
        <v>122</v>
      </c>
      <c r="T47">
        <v>26</v>
      </c>
      <c r="U47" t="s">
        <v>1109</v>
      </c>
      <c r="V47" t="s">
        <v>1116</v>
      </c>
      <c r="W47" s="9">
        <v>37951</v>
      </c>
      <c r="X47" t="s">
        <v>143</v>
      </c>
      <c r="Y47" t="s">
        <v>536</v>
      </c>
      <c r="Z47">
        <v>0</v>
      </c>
      <c r="AA47" t="s">
        <v>118</v>
      </c>
      <c r="AB47">
        <v>192247</v>
      </c>
    </row>
    <row r="48" spans="3:28" x14ac:dyDescent="0.3">
      <c r="P48" t="s">
        <v>1009</v>
      </c>
      <c r="Q48" t="s">
        <v>989</v>
      </c>
      <c r="R48" t="s">
        <v>300</v>
      </c>
      <c r="S48" t="s">
        <v>106</v>
      </c>
      <c r="T48">
        <v>20</v>
      </c>
      <c r="U48" t="s">
        <v>1010</v>
      </c>
      <c r="V48" t="s">
        <v>1011</v>
      </c>
      <c r="W48" s="9">
        <v>30751</v>
      </c>
      <c r="X48" t="s">
        <v>219</v>
      </c>
      <c r="Y48" t="s">
        <v>390</v>
      </c>
      <c r="Z48">
        <v>9</v>
      </c>
      <c r="AA48" t="s">
        <v>118</v>
      </c>
      <c r="AB48">
        <v>192008</v>
      </c>
    </row>
    <row r="49" spans="3:28" x14ac:dyDescent="0.3">
      <c r="P49" t="s">
        <v>2888</v>
      </c>
      <c r="Q49" t="s">
        <v>2889</v>
      </c>
      <c r="R49" t="s">
        <v>276</v>
      </c>
      <c r="S49" t="s">
        <v>122</v>
      </c>
      <c r="T49">
        <v>23</v>
      </c>
      <c r="U49" t="s">
        <v>2183</v>
      </c>
      <c r="V49" t="s">
        <v>2890</v>
      </c>
      <c r="W49" s="9">
        <v>34981</v>
      </c>
      <c r="X49" t="s">
        <v>174</v>
      </c>
      <c r="Y49" t="s">
        <v>546</v>
      </c>
      <c r="Z49">
        <v>4</v>
      </c>
      <c r="AA49" t="s">
        <v>111</v>
      </c>
      <c r="AB49">
        <v>191617</v>
      </c>
    </row>
    <row r="50" spans="3:28" x14ac:dyDescent="0.3">
      <c r="P50" t="s">
        <v>2826</v>
      </c>
      <c r="Q50" t="s">
        <v>1319</v>
      </c>
      <c r="R50" t="s">
        <v>246</v>
      </c>
      <c r="S50" t="s">
        <v>122</v>
      </c>
      <c r="T50">
        <v>20</v>
      </c>
      <c r="U50" t="s">
        <v>872</v>
      </c>
      <c r="V50" t="s">
        <v>2827</v>
      </c>
      <c r="W50" s="9">
        <v>32441</v>
      </c>
      <c r="X50" t="s">
        <v>219</v>
      </c>
      <c r="Y50" t="s">
        <v>274</v>
      </c>
      <c r="Z50">
        <v>7</v>
      </c>
      <c r="AA50" t="s">
        <v>111</v>
      </c>
      <c r="AB50">
        <v>191413</v>
      </c>
    </row>
    <row r="51" spans="3:28" x14ac:dyDescent="0.3">
      <c r="P51" t="s">
        <v>2403</v>
      </c>
      <c r="Q51" t="s">
        <v>335</v>
      </c>
      <c r="R51" t="s">
        <v>1246</v>
      </c>
      <c r="S51" t="s">
        <v>122</v>
      </c>
      <c r="T51">
        <v>26</v>
      </c>
      <c r="U51" t="s">
        <v>2404</v>
      </c>
      <c r="V51" t="s">
        <v>2405</v>
      </c>
      <c r="W51" s="9">
        <v>35821</v>
      </c>
      <c r="X51" t="s">
        <v>219</v>
      </c>
      <c r="Y51" t="s">
        <v>546</v>
      </c>
      <c r="Z51">
        <v>3</v>
      </c>
      <c r="AA51" t="s">
        <v>111</v>
      </c>
      <c r="AB51">
        <v>191138</v>
      </c>
    </row>
    <row r="52" spans="3:28" x14ac:dyDescent="0.3">
      <c r="P52" t="s">
        <v>1252</v>
      </c>
      <c r="Q52" t="s">
        <v>860</v>
      </c>
      <c r="R52" t="s">
        <v>211</v>
      </c>
      <c r="S52" t="s">
        <v>122</v>
      </c>
      <c r="T52">
        <v>20</v>
      </c>
      <c r="U52" t="s">
        <v>1253</v>
      </c>
      <c r="V52" t="s">
        <v>1254</v>
      </c>
      <c r="W52" s="9">
        <v>31571</v>
      </c>
      <c r="X52" t="s">
        <v>109</v>
      </c>
      <c r="Y52" t="s">
        <v>110</v>
      </c>
      <c r="Z52">
        <v>8</v>
      </c>
      <c r="AA52" t="s">
        <v>118</v>
      </c>
      <c r="AB52">
        <v>190843</v>
      </c>
    </row>
    <row r="53" spans="3:28" x14ac:dyDescent="0.3">
      <c r="P53" t="s">
        <v>2236</v>
      </c>
      <c r="Q53" t="s">
        <v>662</v>
      </c>
      <c r="R53" t="s">
        <v>290</v>
      </c>
      <c r="S53" t="s">
        <v>106</v>
      </c>
      <c r="T53">
        <v>28</v>
      </c>
      <c r="U53" t="s">
        <v>2237</v>
      </c>
      <c r="V53" t="s">
        <v>2238</v>
      </c>
      <c r="W53" s="9">
        <v>33551</v>
      </c>
      <c r="X53" t="s">
        <v>219</v>
      </c>
      <c r="Y53" t="s">
        <v>204</v>
      </c>
      <c r="Z53">
        <v>6</v>
      </c>
      <c r="AA53" t="s">
        <v>118</v>
      </c>
      <c r="AB53">
        <v>190691</v>
      </c>
    </row>
    <row r="54" spans="3:28" x14ac:dyDescent="0.3">
      <c r="P54" t="s">
        <v>1922</v>
      </c>
      <c r="Q54" t="s">
        <v>1881</v>
      </c>
      <c r="R54" t="s">
        <v>246</v>
      </c>
      <c r="S54" t="s">
        <v>106</v>
      </c>
      <c r="T54">
        <v>28</v>
      </c>
      <c r="U54" t="s">
        <v>1923</v>
      </c>
      <c r="V54" t="s">
        <v>1924</v>
      </c>
      <c r="W54" s="9">
        <v>28451</v>
      </c>
      <c r="X54" t="s">
        <v>162</v>
      </c>
      <c r="Y54" t="s">
        <v>501</v>
      </c>
      <c r="Z54">
        <v>14</v>
      </c>
      <c r="AA54" t="s">
        <v>111</v>
      </c>
      <c r="AB54">
        <v>190314</v>
      </c>
    </row>
    <row r="55" spans="3:28" x14ac:dyDescent="0.3">
      <c r="P55" t="s">
        <v>2924</v>
      </c>
      <c r="Q55" t="s">
        <v>1990</v>
      </c>
      <c r="R55" t="s">
        <v>246</v>
      </c>
      <c r="S55" t="s">
        <v>122</v>
      </c>
      <c r="T55">
        <v>29</v>
      </c>
      <c r="U55" t="s">
        <v>872</v>
      </c>
      <c r="V55" t="s">
        <v>2925</v>
      </c>
      <c r="W55" s="9">
        <v>37501</v>
      </c>
      <c r="X55" t="s">
        <v>219</v>
      </c>
      <c r="Y55" t="s">
        <v>249</v>
      </c>
      <c r="Z55">
        <v>1</v>
      </c>
      <c r="AA55" t="s">
        <v>111</v>
      </c>
      <c r="AB55">
        <v>190064</v>
      </c>
    </row>
    <row r="56" spans="3:28" x14ac:dyDescent="0.3">
      <c r="P56" t="s">
        <v>1120</v>
      </c>
      <c r="Q56" t="s">
        <v>804</v>
      </c>
      <c r="R56" t="s">
        <v>183</v>
      </c>
      <c r="S56" t="s">
        <v>122</v>
      </c>
      <c r="T56">
        <v>20</v>
      </c>
      <c r="U56" t="s">
        <v>1121</v>
      </c>
      <c r="V56" t="s">
        <v>1122</v>
      </c>
      <c r="W56" s="9">
        <v>31121</v>
      </c>
      <c r="X56" t="s">
        <v>143</v>
      </c>
      <c r="Y56" t="s">
        <v>546</v>
      </c>
      <c r="Z56">
        <v>8</v>
      </c>
      <c r="AA56" t="s">
        <v>111</v>
      </c>
      <c r="AB56">
        <v>189837</v>
      </c>
    </row>
    <row r="57" spans="3:28" x14ac:dyDescent="0.3">
      <c r="C57" s="6" t="s">
        <v>67</v>
      </c>
      <c r="D57" s="7" t="s">
        <v>68</v>
      </c>
      <c r="E57" s="7" t="s">
        <v>69</v>
      </c>
      <c r="F57" s="7" t="s">
        <v>70</v>
      </c>
      <c r="G57" s="8" t="s">
        <v>71</v>
      </c>
      <c r="H57" s="8" t="s">
        <v>72</v>
      </c>
      <c r="P57" t="s">
        <v>1839</v>
      </c>
      <c r="Q57" t="s">
        <v>1522</v>
      </c>
      <c r="R57" t="s">
        <v>216</v>
      </c>
      <c r="S57" t="s">
        <v>122</v>
      </c>
      <c r="T57">
        <v>19</v>
      </c>
      <c r="U57" t="s">
        <v>1840</v>
      </c>
      <c r="V57" t="s">
        <v>1841</v>
      </c>
      <c r="W57" s="9">
        <v>35731</v>
      </c>
      <c r="X57" t="s">
        <v>219</v>
      </c>
      <c r="Y57" t="s">
        <v>357</v>
      </c>
      <c r="Z57">
        <v>3</v>
      </c>
      <c r="AA57" t="s">
        <v>111</v>
      </c>
      <c r="AB57">
        <v>189654</v>
      </c>
    </row>
    <row r="58" spans="3:28" x14ac:dyDescent="0.3">
      <c r="C58" s="1" t="s">
        <v>73</v>
      </c>
      <c r="D58" s="2">
        <v>220000</v>
      </c>
      <c r="E58" s="2">
        <v>300000</v>
      </c>
      <c r="F58" s="2">
        <v>9000</v>
      </c>
      <c r="G58" s="2">
        <v>330000</v>
      </c>
      <c r="H58" s="10">
        <f>SUM(D58:G58)</f>
        <v>859000</v>
      </c>
      <c r="P58" t="s">
        <v>3105</v>
      </c>
      <c r="Q58" t="s">
        <v>705</v>
      </c>
      <c r="R58" t="s">
        <v>305</v>
      </c>
      <c r="S58" t="s">
        <v>122</v>
      </c>
      <c r="T58">
        <v>18</v>
      </c>
      <c r="U58" t="s">
        <v>306</v>
      </c>
      <c r="V58" t="s">
        <v>3106</v>
      </c>
      <c r="W58" s="9">
        <v>38091</v>
      </c>
      <c r="X58" t="s">
        <v>219</v>
      </c>
      <c r="Y58" t="s">
        <v>186</v>
      </c>
      <c r="Z58">
        <v>0</v>
      </c>
      <c r="AA58" t="s">
        <v>118</v>
      </c>
      <c r="AB58">
        <v>189647</v>
      </c>
    </row>
    <row r="59" spans="3:28" x14ac:dyDescent="0.3">
      <c r="C59" s="1" t="s">
        <v>74</v>
      </c>
      <c r="D59" s="12">
        <v>367652</v>
      </c>
      <c r="E59" s="2">
        <v>465234</v>
      </c>
      <c r="F59" s="2">
        <v>10234</v>
      </c>
      <c r="G59" s="2">
        <v>500000</v>
      </c>
      <c r="H59" s="10">
        <f t="shared" ref="H59:H68" si="2">SUM(D59:G59)</f>
        <v>1343120</v>
      </c>
      <c r="P59" t="s">
        <v>3189</v>
      </c>
      <c r="Q59" t="s">
        <v>3183</v>
      </c>
      <c r="R59" t="s">
        <v>345</v>
      </c>
      <c r="S59" t="s">
        <v>106</v>
      </c>
      <c r="T59">
        <v>27</v>
      </c>
      <c r="U59" t="s">
        <v>3190</v>
      </c>
      <c r="V59" t="s">
        <v>3191</v>
      </c>
      <c r="W59" s="9">
        <v>29061</v>
      </c>
      <c r="X59" t="s">
        <v>219</v>
      </c>
      <c r="Y59" t="s">
        <v>520</v>
      </c>
      <c r="Z59">
        <v>12</v>
      </c>
      <c r="AA59" t="s">
        <v>118</v>
      </c>
      <c r="AB59">
        <v>189454</v>
      </c>
    </row>
    <row r="60" spans="3:28" x14ac:dyDescent="0.3">
      <c r="C60" s="1" t="s">
        <v>75</v>
      </c>
      <c r="D60" s="2">
        <v>700000</v>
      </c>
      <c r="E60" s="2">
        <v>630468</v>
      </c>
      <c r="F60" s="2">
        <v>11468</v>
      </c>
      <c r="G60" s="2">
        <v>18872</v>
      </c>
      <c r="H60" s="10">
        <f t="shared" si="2"/>
        <v>1360808</v>
      </c>
      <c r="P60" t="s">
        <v>210</v>
      </c>
      <c r="Q60" t="s">
        <v>206</v>
      </c>
      <c r="R60" t="s">
        <v>211</v>
      </c>
      <c r="S60" t="s">
        <v>122</v>
      </c>
      <c r="T60">
        <v>25</v>
      </c>
      <c r="U60" t="s">
        <v>212</v>
      </c>
      <c r="V60" t="s">
        <v>213</v>
      </c>
      <c r="W60" s="9">
        <v>32331</v>
      </c>
      <c r="X60" t="s">
        <v>174</v>
      </c>
      <c r="Y60" t="s">
        <v>209</v>
      </c>
      <c r="Z60">
        <v>7</v>
      </c>
      <c r="AA60" t="s">
        <v>118</v>
      </c>
      <c r="AB60">
        <v>189156</v>
      </c>
    </row>
    <row r="61" spans="3:28" x14ac:dyDescent="0.3">
      <c r="C61" s="1" t="s">
        <v>73</v>
      </c>
      <c r="D61" s="2">
        <v>305000</v>
      </c>
      <c r="E61" s="2">
        <v>795702</v>
      </c>
      <c r="F61" s="2">
        <v>1000</v>
      </c>
      <c r="G61" s="2">
        <v>20106</v>
      </c>
      <c r="H61" s="10">
        <f t="shared" si="2"/>
        <v>1121808</v>
      </c>
      <c r="P61" t="s">
        <v>2611</v>
      </c>
      <c r="Q61" t="s">
        <v>392</v>
      </c>
      <c r="R61" t="s">
        <v>1099</v>
      </c>
      <c r="S61" t="s">
        <v>122</v>
      </c>
      <c r="T61">
        <v>20</v>
      </c>
      <c r="U61" t="s">
        <v>2612</v>
      </c>
      <c r="V61" t="s">
        <v>2613</v>
      </c>
      <c r="W61" s="9">
        <v>35951</v>
      </c>
      <c r="X61" t="s">
        <v>109</v>
      </c>
      <c r="Y61" t="s">
        <v>254</v>
      </c>
      <c r="Z61">
        <v>3</v>
      </c>
      <c r="AA61" t="s">
        <v>111</v>
      </c>
      <c r="AB61">
        <v>189127</v>
      </c>
    </row>
    <row r="62" spans="3:28" x14ac:dyDescent="0.3">
      <c r="C62" s="1" t="s">
        <v>76</v>
      </c>
      <c r="D62" s="2">
        <v>5000</v>
      </c>
      <c r="E62" s="2">
        <v>96093</v>
      </c>
      <c r="F62" s="2">
        <v>13936</v>
      </c>
      <c r="G62" s="2">
        <v>21340</v>
      </c>
      <c r="H62" s="10">
        <f t="shared" si="2"/>
        <v>136369</v>
      </c>
      <c r="P62" t="s">
        <v>2218</v>
      </c>
      <c r="Q62" t="s">
        <v>2219</v>
      </c>
      <c r="R62" t="s">
        <v>633</v>
      </c>
      <c r="S62" t="s">
        <v>122</v>
      </c>
      <c r="T62">
        <v>25</v>
      </c>
      <c r="U62" t="s">
        <v>2220</v>
      </c>
      <c r="V62" t="s">
        <v>2221</v>
      </c>
      <c r="W62" s="9">
        <v>34801</v>
      </c>
      <c r="X62" t="s">
        <v>143</v>
      </c>
      <c r="Y62" t="s">
        <v>415</v>
      </c>
      <c r="Z62">
        <v>4</v>
      </c>
      <c r="AA62" t="s">
        <v>111</v>
      </c>
      <c r="AB62">
        <v>189117</v>
      </c>
    </row>
    <row r="63" spans="3:28" x14ac:dyDescent="0.3">
      <c r="C63" s="1" t="s">
        <v>77</v>
      </c>
      <c r="D63" s="2">
        <v>900000</v>
      </c>
      <c r="E63" s="2">
        <v>11261</v>
      </c>
      <c r="F63" s="2">
        <v>15170</v>
      </c>
      <c r="G63" s="2">
        <v>367652</v>
      </c>
      <c r="H63" s="10">
        <f t="shared" si="2"/>
        <v>1294083</v>
      </c>
      <c r="P63" t="s">
        <v>1235</v>
      </c>
      <c r="Q63" t="s">
        <v>1236</v>
      </c>
      <c r="R63" t="s">
        <v>353</v>
      </c>
      <c r="S63" t="s">
        <v>106</v>
      </c>
      <c r="T63">
        <v>20</v>
      </c>
      <c r="U63" t="s">
        <v>1237</v>
      </c>
      <c r="V63" t="s">
        <v>1238</v>
      </c>
      <c r="W63" s="9">
        <v>31791</v>
      </c>
      <c r="X63" t="s">
        <v>162</v>
      </c>
      <c r="Y63" t="s">
        <v>616</v>
      </c>
      <c r="Z63">
        <v>7</v>
      </c>
      <c r="AA63" t="s">
        <v>111</v>
      </c>
      <c r="AB63">
        <v>188983</v>
      </c>
    </row>
    <row r="64" spans="3:28" x14ac:dyDescent="0.3">
      <c r="C64" s="1" t="s">
        <v>73</v>
      </c>
      <c r="D64" s="2">
        <v>110590</v>
      </c>
      <c r="E64" s="2">
        <v>12914</v>
      </c>
      <c r="F64" s="2">
        <v>16404</v>
      </c>
      <c r="G64" s="2">
        <v>17871</v>
      </c>
      <c r="H64" s="10">
        <f t="shared" si="2"/>
        <v>157779</v>
      </c>
      <c r="P64" t="s">
        <v>2787</v>
      </c>
      <c r="Q64" t="s">
        <v>893</v>
      </c>
      <c r="R64" t="s">
        <v>723</v>
      </c>
      <c r="S64" t="s">
        <v>106</v>
      </c>
      <c r="T64">
        <v>26</v>
      </c>
      <c r="U64" t="s">
        <v>2706</v>
      </c>
      <c r="V64" t="s">
        <v>2788</v>
      </c>
      <c r="W64" s="9">
        <v>34311</v>
      </c>
      <c r="X64" t="s">
        <v>219</v>
      </c>
      <c r="Y64" t="s">
        <v>137</v>
      </c>
      <c r="Z64">
        <v>5</v>
      </c>
      <c r="AA64" t="s">
        <v>111</v>
      </c>
      <c r="AB64">
        <v>188976</v>
      </c>
    </row>
    <row r="65" spans="3:28" x14ac:dyDescent="0.3">
      <c r="C65" s="1" t="s">
        <v>78</v>
      </c>
      <c r="D65" s="2">
        <v>3500000</v>
      </c>
      <c r="E65" s="2">
        <v>1452</v>
      </c>
      <c r="F65" s="2">
        <v>17638</v>
      </c>
      <c r="G65" s="2">
        <v>1952</v>
      </c>
      <c r="H65" s="10">
        <f t="shared" si="2"/>
        <v>3521042</v>
      </c>
      <c r="P65" t="s">
        <v>2582</v>
      </c>
      <c r="Q65" t="s">
        <v>624</v>
      </c>
      <c r="R65" t="s">
        <v>692</v>
      </c>
      <c r="S65" t="s">
        <v>122</v>
      </c>
      <c r="T65">
        <v>27</v>
      </c>
      <c r="U65" t="s">
        <v>2583</v>
      </c>
      <c r="V65" t="s">
        <v>2584</v>
      </c>
      <c r="W65" s="9">
        <v>29951</v>
      </c>
      <c r="X65" t="s">
        <v>174</v>
      </c>
      <c r="Y65" t="s">
        <v>337</v>
      </c>
      <c r="Z65">
        <v>10</v>
      </c>
      <c r="AA65" t="s">
        <v>111</v>
      </c>
      <c r="AB65">
        <v>188844</v>
      </c>
    </row>
    <row r="66" spans="3:28" x14ac:dyDescent="0.3">
      <c r="C66" s="1" t="s">
        <v>73</v>
      </c>
      <c r="D66" s="2">
        <v>140120</v>
      </c>
      <c r="E66" s="2">
        <v>900000</v>
      </c>
      <c r="F66" s="2">
        <v>900</v>
      </c>
      <c r="G66" s="2">
        <v>1452</v>
      </c>
      <c r="H66" s="10">
        <f t="shared" si="2"/>
        <v>1042472</v>
      </c>
      <c r="P66" t="s">
        <v>640</v>
      </c>
      <c r="Q66" t="s">
        <v>170</v>
      </c>
      <c r="R66" t="s">
        <v>216</v>
      </c>
      <c r="S66" t="s">
        <v>122</v>
      </c>
      <c r="T66">
        <v>29</v>
      </c>
      <c r="U66" t="s">
        <v>242</v>
      </c>
      <c r="V66" t="s">
        <v>641</v>
      </c>
      <c r="W66" s="9">
        <v>28331</v>
      </c>
      <c r="X66" t="s">
        <v>174</v>
      </c>
      <c r="Y66" t="s">
        <v>608</v>
      </c>
      <c r="Z66">
        <v>14</v>
      </c>
      <c r="AA66" t="s">
        <v>118</v>
      </c>
      <c r="AB66">
        <v>188746</v>
      </c>
    </row>
    <row r="67" spans="3:28" x14ac:dyDescent="0.3">
      <c r="C67" s="1" t="s">
        <v>79</v>
      </c>
      <c r="D67" s="2">
        <v>850000</v>
      </c>
      <c r="E67" s="2">
        <v>920000</v>
      </c>
      <c r="F67" s="2">
        <v>20106</v>
      </c>
      <c r="G67" s="2">
        <v>621872</v>
      </c>
      <c r="H67" s="10">
        <f t="shared" si="2"/>
        <v>2411978</v>
      </c>
      <c r="P67" t="s">
        <v>2627</v>
      </c>
      <c r="Q67" t="s">
        <v>2628</v>
      </c>
      <c r="R67" t="s">
        <v>464</v>
      </c>
      <c r="S67" t="s">
        <v>106</v>
      </c>
      <c r="T67">
        <v>24</v>
      </c>
      <c r="U67" t="s">
        <v>2629</v>
      </c>
      <c r="V67" t="s">
        <v>2630</v>
      </c>
      <c r="W67" s="9">
        <v>31621</v>
      </c>
      <c r="X67" t="s">
        <v>109</v>
      </c>
      <c r="Y67" t="s">
        <v>268</v>
      </c>
      <c r="Z67">
        <v>8</v>
      </c>
      <c r="AA67" t="s">
        <v>118</v>
      </c>
      <c r="AB67">
        <v>188674</v>
      </c>
    </row>
    <row r="68" spans="3:28" x14ac:dyDescent="0.3">
      <c r="C68" s="1" t="s">
        <v>80</v>
      </c>
      <c r="D68" s="3">
        <v>169650</v>
      </c>
      <c r="E68" s="2">
        <v>1952</v>
      </c>
      <c r="F68" s="2">
        <v>21340</v>
      </c>
      <c r="G68" s="2">
        <v>17871</v>
      </c>
      <c r="H68" s="10">
        <f t="shared" si="2"/>
        <v>210813</v>
      </c>
      <c r="P68" t="s">
        <v>1511</v>
      </c>
      <c r="Q68" t="s">
        <v>834</v>
      </c>
      <c r="R68" t="s">
        <v>222</v>
      </c>
      <c r="S68" t="s">
        <v>106</v>
      </c>
      <c r="T68">
        <v>18</v>
      </c>
      <c r="U68" t="s">
        <v>1512</v>
      </c>
      <c r="V68" t="s">
        <v>1513</v>
      </c>
      <c r="W68" s="9">
        <v>32581</v>
      </c>
      <c r="X68" t="s">
        <v>109</v>
      </c>
      <c r="Y68" t="s">
        <v>695</v>
      </c>
      <c r="Z68">
        <v>7</v>
      </c>
      <c r="AA68" t="s">
        <v>118</v>
      </c>
      <c r="AB68">
        <v>188621</v>
      </c>
    </row>
    <row r="69" spans="3:28" ht="15" thickBot="1" x14ac:dyDescent="0.35">
      <c r="C69" s="1" t="s">
        <v>81</v>
      </c>
      <c r="D69" s="4">
        <v>184415</v>
      </c>
      <c r="E69" s="5">
        <v>2117</v>
      </c>
      <c r="F69" s="5">
        <v>22574</v>
      </c>
      <c r="G69" s="5">
        <v>1952</v>
      </c>
      <c r="H69" s="10">
        <f>1235468+F69</f>
        <v>1258042</v>
      </c>
      <c r="P69" t="s">
        <v>3079</v>
      </c>
      <c r="Q69" t="s">
        <v>1162</v>
      </c>
      <c r="R69" t="s">
        <v>1404</v>
      </c>
      <c r="S69" t="s">
        <v>106</v>
      </c>
      <c r="T69">
        <v>28</v>
      </c>
      <c r="U69" t="s">
        <v>3080</v>
      </c>
      <c r="V69" t="s">
        <v>3081</v>
      </c>
      <c r="W69" s="9">
        <v>37991</v>
      </c>
      <c r="X69" t="s">
        <v>143</v>
      </c>
      <c r="Y69" t="s">
        <v>520</v>
      </c>
      <c r="Z69">
        <v>0</v>
      </c>
      <c r="AA69" t="s">
        <v>111</v>
      </c>
      <c r="AB69">
        <v>188555</v>
      </c>
    </row>
    <row r="70" spans="3:28" ht="24" thickTop="1" x14ac:dyDescent="0.45">
      <c r="H70" s="14">
        <f>AVERAGE(H58:H69)</f>
        <v>1226442.8333333333</v>
      </c>
      <c r="P70" t="s">
        <v>2732</v>
      </c>
      <c r="Q70" t="s">
        <v>1175</v>
      </c>
      <c r="R70" t="s">
        <v>134</v>
      </c>
      <c r="S70" t="s">
        <v>106</v>
      </c>
      <c r="T70">
        <v>29</v>
      </c>
      <c r="U70" t="s">
        <v>2733</v>
      </c>
      <c r="V70" t="s">
        <v>2734</v>
      </c>
      <c r="W70" s="9">
        <v>28371</v>
      </c>
      <c r="X70" t="s">
        <v>219</v>
      </c>
      <c r="Y70" t="s">
        <v>137</v>
      </c>
      <c r="Z70">
        <v>14</v>
      </c>
      <c r="AA70" t="s">
        <v>111</v>
      </c>
      <c r="AB70">
        <v>188221</v>
      </c>
    </row>
    <row r="71" spans="3:28" x14ac:dyDescent="0.3">
      <c r="P71" t="s">
        <v>2180</v>
      </c>
      <c r="Q71" t="s">
        <v>339</v>
      </c>
      <c r="R71" t="s">
        <v>237</v>
      </c>
      <c r="S71" t="s">
        <v>122</v>
      </c>
      <c r="T71">
        <v>21</v>
      </c>
      <c r="U71" t="s">
        <v>1118</v>
      </c>
      <c r="V71" t="s">
        <v>2181</v>
      </c>
      <c r="W71" s="9">
        <v>35091</v>
      </c>
      <c r="X71" t="s">
        <v>219</v>
      </c>
      <c r="Y71" t="s">
        <v>695</v>
      </c>
      <c r="Z71">
        <v>4</v>
      </c>
      <c r="AA71" t="s">
        <v>118</v>
      </c>
      <c r="AB71">
        <v>188120</v>
      </c>
    </row>
    <row r="72" spans="3:28" x14ac:dyDescent="0.3">
      <c r="P72" t="s">
        <v>1980</v>
      </c>
      <c r="Q72" t="s">
        <v>930</v>
      </c>
      <c r="R72" t="s">
        <v>105</v>
      </c>
      <c r="S72" t="s">
        <v>106</v>
      </c>
      <c r="T72">
        <v>30</v>
      </c>
      <c r="U72" t="s">
        <v>1981</v>
      </c>
      <c r="V72" t="s">
        <v>1982</v>
      </c>
      <c r="W72" s="9">
        <v>36791</v>
      </c>
      <c r="X72" t="s">
        <v>219</v>
      </c>
      <c r="Y72" t="s">
        <v>254</v>
      </c>
      <c r="Z72">
        <v>2</v>
      </c>
      <c r="AA72" t="s">
        <v>118</v>
      </c>
      <c r="AB72">
        <v>188107</v>
      </c>
    </row>
    <row r="73" spans="3:28" x14ac:dyDescent="0.3">
      <c r="P73" t="s">
        <v>1494</v>
      </c>
      <c r="Q73" t="s">
        <v>260</v>
      </c>
      <c r="R73" t="s">
        <v>1323</v>
      </c>
      <c r="S73" t="s">
        <v>106</v>
      </c>
      <c r="T73">
        <v>18</v>
      </c>
      <c r="U73" t="s">
        <v>1495</v>
      </c>
      <c r="V73" t="s">
        <v>1496</v>
      </c>
      <c r="W73" s="9">
        <v>32561</v>
      </c>
      <c r="X73" t="s">
        <v>109</v>
      </c>
      <c r="Y73" t="s">
        <v>363</v>
      </c>
      <c r="Z73">
        <v>7</v>
      </c>
      <c r="AA73" t="s">
        <v>118</v>
      </c>
      <c r="AB73">
        <v>188104</v>
      </c>
    </row>
    <row r="74" spans="3:28" x14ac:dyDescent="0.3">
      <c r="P74" t="s">
        <v>1743</v>
      </c>
      <c r="Q74" t="s">
        <v>453</v>
      </c>
      <c r="R74" t="s">
        <v>771</v>
      </c>
      <c r="S74" t="s">
        <v>106</v>
      </c>
      <c r="T74">
        <v>22</v>
      </c>
      <c r="U74" t="s">
        <v>1744</v>
      </c>
      <c r="V74" t="s">
        <v>1745</v>
      </c>
      <c r="W74" s="9">
        <v>29891</v>
      </c>
      <c r="X74" t="s">
        <v>174</v>
      </c>
      <c r="Y74" t="s">
        <v>156</v>
      </c>
      <c r="Z74">
        <v>10</v>
      </c>
      <c r="AA74" t="s">
        <v>111</v>
      </c>
      <c r="AB74">
        <v>188101</v>
      </c>
    </row>
    <row r="75" spans="3:28" x14ac:dyDescent="0.3">
      <c r="P75" t="s">
        <v>1930</v>
      </c>
      <c r="Q75" t="s">
        <v>1881</v>
      </c>
      <c r="R75" t="s">
        <v>764</v>
      </c>
      <c r="S75" t="s">
        <v>106</v>
      </c>
      <c r="T75">
        <v>18</v>
      </c>
      <c r="U75" t="s">
        <v>1875</v>
      </c>
      <c r="V75" t="s">
        <v>1931</v>
      </c>
      <c r="W75" s="9">
        <v>31761</v>
      </c>
      <c r="X75" t="s">
        <v>162</v>
      </c>
      <c r="Y75" t="s">
        <v>501</v>
      </c>
      <c r="Z75">
        <v>7</v>
      </c>
      <c r="AA75" t="s">
        <v>111</v>
      </c>
      <c r="AB75">
        <v>188077</v>
      </c>
    </row>
    <row r="76" spans="3:28" x14ac:dyDescent="0.3">
      <c r="P76" t="s">
        <v>1916</v>
      </c>
      <c r="Q76" t="s">
        <v>1881</v>
      </c>
      <c r="R76" t="s">
        <v>625</v>
      </c>
      <c r="S76" t="s">
        <v>106</v>
      </c>
      <c r="T76">
        <v>22</v>
      </c>
      <c r="U76" t="s">
        <v>1917</v>
      </c>
      <c r="V76" t="s">
        <v>1918</v>
      </c>
      <c r="W76" s="9">
        <v>33461</v>
      </c>
      <c r="X76" t="s">
        <v>219</v>
      </c>
      <c r="Y76" t="s">
        <v>560</v>
      </c>
      <c r="Z76">
        <v>6</v>
      </c>
      <c r="AA76" t="s">
        <v>118</v>
      </c>
      <c r="AB76">
        <v>188076</v>
      </c>
    </row>
    <row r="77" spans="3:28" x14ac:dyDescent="0.3">
      <c r="P77" t="s">
        <v>448</v>
      </c>
      <c r="Q77" t="s">
        <v>133</v>
      </c>
      <c r="R77" t="s">
        <v>449</v>
      </c>
      <c r="S77" t="s">
        <v>122</v>
      </c>
      <c r="T77">
        <v>26</v>
      </c>
      <c r="U77" t="s">
        <v>450</v>
      </c>
      <c r="V77" t="s">
        <v>451</v>
      </c>
      <c r="W77" s="9">
        <v>29031</v>
      </c>
      <c r="X77" t="s">
        <v>174</v>
      </c>
      <c r="Y77" t="s">
        <v>137</v>
      </c>
      <c r="Z77">
        <v>12</v>
      </c>
      <c r="AA77" t="s">
        <v>118</v>
      </c>
      <c r="AB77">
        <v>187400</v>
      </c>
    </row>
    <row r="78" spans="3:28" x14ac:dyDescent="0.3">
      <c r="P78" t="s">
        <v>1082</v>
      </c>
      <c r="Q78" t="s">
        <v>1083</v>
      </c>
      <c r="R78" t="s">
        <v>398</v>
      </c>
      <c r="S78" t="s">
        <v>122</v>
      </c>
      <c r="T78">
        <v>30</v>
      </c>
      <c r="U78" t="s">
        <v>514</v>
      </c>
      <c r="V78" t="s">
        <v>1084</v>
      </c>
      <c r="W78" s="9">
        <v>32411</v>
      </c>
      <c r="X78" t="s">
        <v>174</v>
      </c>
      <c r="Y78" t="s">
        <v>498</v>
      </c>
      <c r="Z78">
        <v>7</v>
      </c>
      <c r="AA78" t="s">
        <v>111</v>
      </c>
      <c r="AB78">
        <v>187366</v>
      </c>
    </row>
    <row r="79" spans="3:28" x14ac:dyDescent="0.3">
      <c r="P79" t="s">
        <v>2855</v>
      </c>
      <c r="Q79" t="s">
        <v>2856</v>
      </c>
      <c r="R79" t="s">
        <v>594</v>
      </c>
      <c r="S79" t="s">
        <v>122</v>
      </c>
      <c r="T79">
        <v>19</v>
      </c>
      <c r="U79" t="s">
        <v>2857</v>
      </c>
      <c r="V79" t="s">
        <v>2858</v>
      </c>
      <c r="W79" s="9">
        <v>37021</v>
      </c>
      <c r="X79" t="s">
        <v>229</v>
      </c>
      <c r="Y79" t="s">
        <v>911</v>
      </c>
      <c r="Z79">
        <v>1</v>
      </c>
      <c r="AA79" t="s">
        <v>111</v>
      </c>
      <c r="AB79">
        <v>187306</v>
      </c>
    </row>
    <row r="80" spans="3:28" x14ac:dyDescent="0.3">
      <c r="P80" t="s">
        <v>2136</v>
      </c>
      <c r="Q80" t="s">
        <v>127</v>
      </c>
      <c r="R80" t="s">
        <v>246</v>
      </c>
      <c r="S80" t="s">
        <v>106</v>
      </c>
      <c r="T80">
        <v>19</v>
      </c>
      <c r="U80" t="s">
        <v>1273</v>
      </c>
      <c r="V80" t="s">
        <v>2137</v>
      </c>
      <c r="W80" s="9">
        <v>34771</v>
      </c>
      <c r="X80" t="s">
        <v>143</v>
      </c>
      <c r="Y80" t="s">
        <v>395</v>
      </c>
      <c r="Z80">
        <v>4</v>
      </c>
      <c r="AA80" t="s">
        <v>118</v>
      </c>
      <c r="AB80">
        <v>186985</v>
      </c>
    </row>
    <row r="81" spans="16:28" x14ac:dyDescent="0.3">
      <c r="P81" t="s">
        <v>2469</v>
      </c>
      <c r="Q81" t="s">
        <v>2470</v>
      </c>
      <c r="R81" t="s">
        <v>360</v>
      </c>
      <c r="S81" t="s">
        <v>106</v>
      </c>
      <c r="T81">
        <v>24</v>
      </c>
      <c r="U81" t="s">
        <v>2471</v>
      </c>
      <c r="V81" t="s">
        <v>2472</v>
      </c>
      <c r="W81" s="9">
        <v>35581</v>
      </c>
      <c r="X81" t="s">
        <v>143</v>
      </c>
      <c r="Y81" t="s">
        <v>395</v>
      </c>
      <c r="Z81">
        <v>3</v>
      </c>
      <c r="AA81" t="s">
        <v>111</v>
      </c>
      <c r="AB81">
        <v>186971</v>
      </c>
    </row>
    <row r="82" spans="16:28" x14ac:dyDescent="0.3">
      <c r="P82" t="s">
        <v>1297</v>
      </c>
      <c r="Q82" t="s">
        <v>1292</v>
      </c>
      <c r="R82" t="s">
        <v>226</v>
      </c>
      <c r="S82" t="s">
        <v>106</v>
      </c>
      <c r="T82">
        <v>18</v>
      </c>
      <c r="U82" t="s">
        <v>1298</v>
      </c>
      <c r="V82" t="s">
        <v>1299</v>
      </c>
      <c r="W82" s="9">
        <v>36821</v>
      </c>
      <c r="X82" t="s">
        <v>109</v>
      </c>
      <c r="Y82" t="s">
        <v>268</v>
      </c>
      <c r="Z82">
        <v>2</v>
      </c>
      <c r="AA82" t="s">
        <v>111</v>
      </c>
      <c r="AB82">
        <v>186936</v>
      </c>
    </row>
    <row r="83" spans="16:28" x14ac:dyDescent="0.3">
      <c r="P83" t="s">
        <v>842</v>
      </c>
      <c r="Q83" t="s">
        <v>666</v>
      </c>
      <c r="R83" t="s">
        <v>778</v>
      </c>
      <c r="S83" t="s">
        <v>122</v>
      </c>
      <c r="T83">
        <v>29</v>
      </c>
      <c r="U83" t="s">
        <v>843</v>
      </c>
      <c r="V83" t="s">
        <v>844</v>
      </c>
      <c r="W83" s="9">
        <v>30341</v>
      </c>
      <c r="X83" t="s">
        <v>162</v>
      </c>
      <c r="Y83" t="s">
        <v>357</v>
      </c>
      <c r="Z83">
        <v>9</v>
      </c>
      <c r="AA83" t="s">
        <v>118</v>
      </c>
      <c r="AB83">
        <v>186926</v>
      </c>
    </row>
    <row r="84" spans="16:28" x14ac:dyDescent="0.3">
      <c r="P84" t="s">
        <v>2225</v>
      </c>
      <c r="Q84" t="s">
        <v>2223</v>
      </c>
      <c r="R84" t="s">
        <v>1219</v>
      </c>
      <c r="S84" t="s">
        <v>122</v>
      </c>
      <c r="T84">
        <v>19</v>
      </c>
      <c r="U84" t="s">
        <v>2226</v>
      </c>
      <c r="V84" t="s">
        <v>2227</v>
      </c>
      <c r="W84" s="9">
        <v>31281</v>
      </c>
      <c r="X84" t="s">
        <v>174</v>
      </c>
      <c r="Y84" t="s">
        <v>268</v>
      </c>
      <c r="Z84">
        <v>8</v>
      </c>
      <c r="AA84" t="s">
        <v>118</v>
      </c>
      <c r="AB84">
        <v>186901</v>
      </c>
    </row>
    <row r="85" spans="16:28" x14ac:dyDescent="0.3">
      <c r="P85" t="s">
        <v>982</v>
      </c>
      <c r="Q85" t="s">
        <v>221</v>
      </c>
      <c r="R85" t="s">
        <v>650</v>
      </c>
      <c r="S85" t="s">
        <v>106</v>
      </c>
      <c r="T85">
        <v>30</v>
      </c>
      <c r="U85" t="s">
        <v>983</v>
      </c>
      <c r="V85" t="s">
        <v>984</v>
      </c>
      <c r="W85" s="9">
        <v>28791</v>
      </c>
      <c r="X85" t="s">
        <v>219</v>
      </c>
      <c r="Y85" t="s">
        <v>560</v>
      </c>
      <c r="Z85">
        <v>13</v>
      </c>
      <c r="AA85" t="s">
        <v>111</v>
      </c>
      <c r="AB85">
        <v>186829</v>
      </c>
    </row>
    <row r="86" spans="16:28" x14ac:dyDescent="0.3">
      <c r="P86" t="s">
        <v>683</v>
      </c>
      <c r="Q86" t="s">
        <v>113</v>
      </c>
      <c r="R86" t="s">
        <v>684</v>
      </c>
      <c r="S86" t="s">
        <v>106</v>
      </c>
      <c r="T86">
        <v>29</v>
      </c>
      <c r="U86" t="s">
        <v>685</v>
      </c>
      <c r="V86" t="s">
        <v>686</v>
      </c>
      <c r="W86" s="9">
        <v>29651</v>
      </c>
      <c r="X86" t="s">
        <v>162</v>
      </c>
      <c r="Y86" t="s">
        <v>467</v>
      </c>
      <c r="Z86">
        <v>10</v>
      </c>
      <c r="AA86" t="s">
        <v>118</v>
      </c>
      <c r="AB86">
        <v>186667</v>
      </c>
    </row>
    <row r="87" spans="16:28" x14ac:dyDescent="0.3">
      <c r="P87" t="s">
        <v>3094</v>
      </c>
      <c r="Q87" t="s">
        <v>1622</v>
      </c>
      <c r="R87" t="s">
        <v>383</v>
      </c>
      <c r="S87" t="s">
        <v>122</v>
      </c>
      <c r="T87">
        <v>22</v>
      </c>
      <c r="U87" t="s">
        <v>3095</v>
      </c>
      <c r="V87" t="s">
        <v>3096</v>
      </c>
      <c r="W87" s="9">
        <v>37791</v>
      </c>
      <c r="X87" t="s">
        <v>229</v>
      </c>
      <c r="Y87" t="s">
        <v>293</v>
      </c>
      <c r="Z87">
        <v>0</v>
      </c>
      <c r="AA87" t="s">
        <v>111</v>
      </c>
      <c r="AB87">
        <v>186648</v>
      </c>
    </row>
    <row r="88" spans="16:28" x14ac:dyDescent="0.3">
      <c r="P88" t="s">
        <v>2843</v>
      </c>
      <c r="Q88" t="s">
        <v>236</v>
      </c>
      <c r="R88" t="s">
        <v>764</v>
      </c>
      <c r="S88" t="s">
        <v>106</v>
      </c>
      <c r="T88">
        <v>24</v>
      </c>
      <c r="U88" t="s">
        <v>1519</v>
      </c>
      <c r="V88" t="s">
        <v>2844</v>
      </c>
      <c r="W88" s="9">
        <v>36991</v>
      </c>
      <c r="X88" t="s">
        <v>162</v>
      </c>
      <c r="Y88" t="s">
        <v>738</v>
      </c>
      <c r="Z88">
        <v>1</v>
      </c>
      <c r="AA88" t="s">
        <v>118</v>
      </c>
      <c r="AB88">
        <v>186373</v>
      </c>
    </row>
    <row r="89" spans="16:28" x14ac:dyDescent="0.3">
      <c r="P89" t="s">
        <v>3073</v>
      </c>
      <c r="Q89" t="s">
        <v>1570</v>
      </c>
      <c r="R89" t="s">
        <v>464</v>
      </c>
      <c r="S89" t="s">
        <v>122</v>
      </c>
      <c r="T89">
        <v>24</v>
      </c>
      <c r="U89" t="s">
        <v>3074</v>
      </c>
      <c r="V89" t="s">
        <v>3075</v>
      </c>
      <c r="W89" s="9">
        <v>37711</v>
      </c>
      <c r="X89" t="s">
        <v>162</v>
      </c>
      <c r="Y89" t="s">
        <v>131</v>
      </c>
      <c r="Z89">
        <v>0</v>
      </c>
      <c r="AA89" t="s">
        <v>118</v>
      </c>
      <c r="AB89">
        <v>186201</v>
      </c>
    </row>
    <row r="90" spans="16:28" x14ac:dyDescent="0.3">
      <c r="P90" t="s">
        <v>2284</v>
      </c>
      <c r="Q90" t="s">
        <v>913</v>
      </c>
      <c r="R90" t="s">
        <v>114</v>
      </c>
      <c r="S90" t="s">
        <v>106</v>
      </c>
      <c r="T90">
        <v>29</v>
      </c>
      <c r="U90" t="s">
        <v>2169</v>
      </c>
      <c r="V90" t="s">
        <v>2285</v>
      </c>
      <c r="W90" s="9">
        <v>33901</v>
      </c>
      <c r="X90" t="s">
        <v>229</v>
      </c>
      <c r="Y90" t="s">
        <v>144</v>
      </c>
      <c r="Z90">
        <v>5</v>
      </c>
      <c r="AA90" t="s">
        <v>118</v>
      </c>
      <c r="AB90">
        <v>185798</v>
      </c>
    </row>
    <row r="91" spans="16:28" x14ac:dyDescent="0.3">
      <c r="P91" t="s">
        <v>2614</v>
      </c>
      <c r="Q91" t="s">
        <v>534</v>
      </c>
      <c r="R91" t="s">
        <v>121</v>
      </c>
      <c r="S91" t="s">
        <v>106</v>
      </c>
      <c r="T91">
        <v>22</v>
      </c>
      <c r="U91" t="s">
        <v>123</v>
      </c>
      <c r="V91" t="s">
        <v>2615</v>
      </c>
      <c r="W91" s="9">
        <v>35961</v>
      </c>
      <c r="X91" t="s">
        <v>109</v>
      </c>
      <c r="Y91" t="s">
        <v>204</v>
      </c>
      <c r="Z91">
        <v>3</v>
      </c>
      <c r="AA91" t="s">
        <v>111</v>
      </c>
      <c r="AB91">
        <v>185554</v>
      </c>
    </row>
    <row r="92" spans="16:28" x14ac:dyDescent="0.3">
      <c r="P92" t="s">
        <v>2188</v>
      </c>
      <c r="Q92" t="s">
        <v>763</v>
      </c>
      <c r="R92" t="s">
        <v>944</v>
      </c>
      <c r="S92" t="s">
        <v>106</v>
      </c>
      <c r="T92">
        <v>21</v>
      </c>
      <c r="U92" t="s">
        <v>2189</v>
      </c>
      <c r="V92" t="s">
        <v>2190</v>
      </c>
      <c r="W92" s="9">
        <v>35661</v>
      </c>
      <c r="X92" t="s">
        <v>174</v>
      </c>
      <c r="Y92" t="s">
        <v>131</v>
      </c>
      <c r="Z92">
        <v>3</v>
      </c>
      <c r="AA92" t="s">
        <v>118</v>
      </c>
      <c r="AB92">
        <v>185348</v>
      </c>
    </row>
    <row r="93" spans="16:28" x14ac:dyDescent="0.3">
      <c r="P93" t="s">
        <v>2289</v>
      </c>
      <c r="Q93" t="s">
        <v>913</v>
      </c>
      <c r="R93" t="s">
        <v>284</v>
      </c>
      <c r="S93" t="s">
        <v>106</v>
      </c>
      <c r="T93">
        <v>27</v>
      </c>
      <c r="U93" t="s">
        <v>2290</v>
      </c>
      <c r="V93" t="s">
        <v>2291</v>
      </c>
      <c r="W93" s="9">
        <v>30901</v>
      </c>
      <c r="X93" t="s">
        <v>109</v>
      </c>
      <c r="Y93" t="s">
        <v>536</v>
      </c>
      <c r="Z93">
        <v>9</v>
      </c>
      <c r="AA93" t="s">
        <v>118</v>
      </c>
      <c r="AB93">
        <v>184808</v>
      </c>
    </row>
    <row r="94" spans="16:28" x14ac:dyDescent="0.3">
      <c r="P94" t="s">
        <v>2560</v>
      </c>
      <c r="Q94" t="s">
        <v>392</v>
      </c>
      <c r="R94" t="s">
        <v>340</v>
      </c>
      <c r="S94" t="s">
        <v>122</v>
      </c>
      <c r="T94">
        <v>30</v>
      </c>
      <c r="U94" t="s">
        <v>2561</v>
      </c>
      <c r="V94" t="s">
        <v>2562</v>
      </c>
      <c r="W94" s="9">
        <v>36191</v>
      </c>
      <c r="X94" t="s">
        <v>162</v>
      </c>
      <c r="Y94" t="s">
        <v>738</v>
      </c>
      <c r="Z94">
        <v>2</v>
      </c>
      <c r="AA94" t="s">
        <v>118</v>
      </c>
      <c r="AB94">
        <v>184800</v>
      </c>
    </row>
    <row r="95" spans="16:28" x14ac:dyDescent="0.3">
      <c r="P95" t="s">
        <v>2549</v>
      </c>
      <c r="Q95" t="s">
        <v>215</v>
      </c>
      <c r="R95" t="s">
        <v>140</v>
      </c>
      <c r="S95" t="s">
        <v>106</v>
      </c>
      <c r="T95">
        <v>20</v>
      </c>
      <c r="U95" t="s">
        <v>2550</v>
      </c>
      <c r="V95" t="s">
        <v>2551</v>
      </c>
      <c r="W95" s="9">
        <v>34261</v>
      </c>
      <c r="X95" t="s">
        <v>219</v>
      </c>
      <c r="Y95" t="s">
        <v>125</v>
      </c>
      <c r="Z95">
        <v>5</v>
      </c>
      <c r="AA95" t="s">
        <v>118</v>
      </c>
      <c r="AB95">
        <v>184578</v>
      </c>
    </row>
    <row r="96" spans="16:28" x14ac:dyDescent="0.3">
      <c r="P96" t="s">
        <v>2501</v>
      </c>
      <c r="Q96" t="s">
        <v>325</v>
      </c>
      <c r="R96" t="s">
        <v>944</v>
      </c>
      <c r="S96" t="s">
        <v>106</v>
      </c>
      <c r="T96">
        <v>29</v>
      </c>
      <c r="U96" t="s">
        <v>2502</v>
      </c>
      <c r="V96" t="s">
        <v>2503</v>
      </c>
      <c r="W96" s="9">
        <v>29151</v>
      </c>
      <c r="X96" t="s">
        <v>109</v>
      </c>
      <c r="Y96" t="s">
        <v>616</v>
      </c>
      <c r="Z96">
        <v>12</v>
      </c>
      <c r="AA96" t="s">
        <v>118</v>
      </c>
      <c r="AB96">
        <v>184346</v>
      </c>
    </row>
    <row r="97" spans="16:28" x14ac:dyDescent="0.3">
      <c r="P97" t="s">
        <v>3168</v>
      </c>
      <c r="Q97" t="s">
        <v>2856</v>
      </c>
      <c r="R97" t="s">
        <v>449</v>
      </c>
      <c r="S97" t="s">
        <v>122</v>
      </c>
      <c r="T97">
        <v>30</v>
      </c>
      <c r="U97" t="s">
        <v>3169</v>
      </c>
      <c r="V97" t="s">
        <v>3170</v>
      </c>
      <c r="W97" s="9">
        <v>36801</v>
      </c>
      <c r="X97" t="s">
        <v>219</v>
      </c>
      <c r="Y97" t="s">
        <v>536</v>
      </c>
      <c r="Z97">
        <v>2</v>
      </c>
      <c r="AA97" t="s">
        <v>118</v>
      </c>
      <c r="AB97">
        <v>184124</v>
      </c>
    </row>
    <row r="98" spans="16:28" x14ac:dyDescent="0.3">
      <c r="P98" t="s">
        <v>1198</v>
      </c>
      <c r="Q98" t="s">
        <v>582</v>
      </c>
      <c r="R98" t="s">
        <v>193</v>
      </c>
      <c r="S98" t="s">
        <v>106</v>
      </c>
      <c r="T98">
        <v>18</v>
      </c>
      <c r="U98" t="s">
        <v>1199</v>
      </c>
      <c r="V98" t="s">
        <v>1200</v>
      </c>
      <c r="W98" s="9">
        <v>31551</v>
      </c>
      <c r="X98" t="s">
        <v>109</v>
      </c>
      <c r="Y98" t="s">
        <v>249</v>
      </c>
      <c r="Z98">
        <v>8</v>
      </c>
      <c r="AA98" t="s">
        <v>118</v>
      </c>
      <c r="AB98">
        <v>183995</v>
      </c>
    </row>
    <row r="99" spans="16:28" x14ac:dyDescent="0.3">
      <c r="P99" t="s">
        <v>2716</v>
      </c>
      <c r="Q99" t="s">
        <v>1256</v>
      </c>
      <c r="R99" t="s">
        <v>418</v>
      </c>
      <c r="S99" t="s">
        <v>106</v>
      </c>
      <c r="T99">
        <v>30</v>
      </c>
      <c r="U99" t="s">
        <v>2717</v>
      </c>
      <c r="V99" t="s">
        <v>2718</v>
      </c>
      <c r="W99" s="9">
        <v>32711</v>
      </c>
      <c r="X99" t="s">
        <v>109</v>
      </c>
      <c r="Y99" t="s">
        <v>268</v>
      </c>
      <c r="Z99">
        <v>7</v>
      </c>
      <c r="AA99" t="s">
        <v>111</v>
      </c>
      <c r="AB99">
        <v>183800</v>
      </c>
    </row>
    <row r="100" spans="16:28" x14ac:dyDescent="0.3">
      <c r="P100" t="s">
        <v>2473</v>
      </c>
      <c r="Q100" t="s">
        <v>2268</v>
      </c>
      <c r="R100" t="s">
        <v>583</v>
      </c>
      <c r="S100" t="s">
        <v>106</v>
      </c>
      <c r="T100">
        <v>25</v>
      </c>
      <c r="U100" t="s">
        <v>2474</v>
      </c>
      <c r="V100" t="s">
        <v>2475</v>
      </c>
      <c r="W100" s="9">
        <v>35591</v>
      </c>
      <c r="X100" t="s">
        <v>143</v>
      </c>
      <c r="Y100" t="s">
        <v>520</v>
      </c>
      <c r="Z100">
        <v>3</v>
      </c>
      <c r="AA100" t="s">
        <v>118</v>
      </c>
      <c r="AB100">
        <v>183632</v>
      </c>
    </row>
    <row r="101" spans="16:28" x14ac:dyDescent="0.3">
      <c r="P101" t="s">
        <v>878</v>
      </c>
      <c r="Q101" t="s">
        <v>688</v>
      </c>
      <c r="R101" t="s">
        <v>340</v>
      </c>
      <c r="S101" t="s">
        <v>122</v>
      </c>
      <c r="T101">
        <v>24</v>
      </c>
      <c r="U101" t="s">
        <v>879</v>
      </c>
      <c r="V101" t="s">
        <v>880</v>
      </c>
      <c r="W101" s="9">
        <v>32111</v>
      </c>
      <c r="X101" t="s">
        <v>143</v>
      </c>
      <c r="Y101" t="s">
        <v>144</v>
      </c>
      <c r="Z101">
        <v>7</v>
      </c>
      <c r="AA101" t="s">
        <v>111</v>
      </c>
      <c r="AB101">
        <v>183313</v>
      </c>
    </row>
    <row r="102" spans="16:28" x14ac:dyDescent="0.3">
      <c r="P102" t="s">
        <v>1963</v>
      </c>
      <c r="Q102" t="s">
        <v>1245</v>
      </c>
      <c r="R102" t="s">
        <v>237</v>
      </c>
      <c r="S102" t="s">
        <v>122</v>
      </c>
      <c r="T102">
        <v>20</v>
      </c>
      <c r="U102" t="s">
        <v>1964</v>
      </c>
      <c r="V102" t="s">
        <v>1965</v>
      </c>
      <c r="W102" s="9">
        <v>37601</v>
      </c>
      <c r="X102" t="s">
        <v>162</v>
      </c>
      <c r="Y102" t="s">
        <v>351</v>
      </c>
      <c r="Z102">
        <v>0</v>
      </c>
      <c r="AA102" t="s">
        <v>118</v>
      </c>
      <c r="AB102">
        <v>183165</v>
      </c>
    </row>
    <row r="103" spans="16:28" x14ac:dyDescent="0.3">
      <c r="P103" t="s">
        <v>1762</v>
      </c>
      <c r="Q103" t="s">
        <v>283</v>
      </c>
      <c r="R103" t="s">
        <v>549</v>
      </c>
      <c r="S103" t="s">
        <v>106</v>
      </c>
      <c r="T103">
        <v>23</v>
      </c>
      <c r="U103" t="s">
        <v>1763</v>
      </c>
      <c r="V103" t="s">
        <v>1764</v>
      </c>
      <c r="W103" s="9">
        <v>29931</v>
      </c>
      <c r="X103" t="s">
        <v>174</v>
      </c>
      <c r="Y103" t="s">
        <v>186</v>
      </c>
      <c r="Z103">
        <v>10</v>
      </c>
      <c r="AA103" t="s">
        <v>111</v>
      </c>
      <c r="AB103">
        <v>183124</v>
      </c>
    </row>
    <row r="104" spans="16:28" x14ac:dyDescent="0.3">
      <c r="P104" t="s">
        <v>2105</v>
      </c>
      <c r="Q104" t="s">
        <v>2099</v>
      </c>
      <c r="R104" t="s">
        <v>723</v>
      </c>
      <c r="S104" t="s">
        <v>122</v>
      </c>
      <c r="T104">
        <v>20</v>
      </c>
      <c r="U104" t="s">
        <v>2106</v>
      </c>
      <c r="V104" t="s">
        <v>2107</v>
      </c>
      <c r="W104" s="9">
        <v>32871</v>
      </c>
      <c r="X104" t="s">
        <v>229</v>
      </c>
      <c r="Y104" t="s">
        <v>337</v>
      </c>
      <c r="Z104">
        <v>6</v>
      </c>
      <c r="AA104" t="s">
        <v>118</v>
      </c>
      <c r="AB104">
        <v>183116</v>
      </c>
    </row>
    <row r="105" spans="16:28" x14ac:dyDescent="0.3">
      <c r="P105" t="s">
        <v>2999</v>
      </c>
      <c r="Q105" t="s">
        <v>729</v>
      </c>
      <c r="R105" t="s">
        <v>216</v>
      </c>
      <c r="S105" t="s">
        <v>106</v>
      </c>
      <c r="T105">
        <v>28</v>
      </c>
      <c r="U105" t="s">
        <v>242</v>
      </c>
      <c r="V105" t="s">
        <v>3000</v>
      </c>
      <c r="W105" s="9">
        <v>37331</v>
      </c>
      <c r="X105" t="s">
        <v>174</v>
      </c>
      <c r="Y105" t="s">
        <v>240</v>
      </c>
      <c r="Z105">
        <v>1</v>
      </c>
      <c r="AA105" t="s">
        <v>111</v>
      </c>
      <c r="AB105">
        <v>183047</v>
      </c>
    </row>
    <row r="106" spans="16:28" x14ac:dyDescent="0.3">
      <c r="P106" t="s">
        <v>1422</v>
      </c>
      <c r="Q106" t="s">
        <v>680</v>
      </c>
      <c r="R106" t="s">
        <v>637</v>
      </c>
      <c r="S106" t="s">
        <v>106</v>
      </c>
      <c r="T106">
        <v>26</v>
      </c>
      <c r="U106" t="s">
        <v>1423</v>
      </c>
      <c r="V106" t="s">
        <v>1424</v>
      </c>
      <c r="W106" s="9">
        <v>31931</v>
      </c>
      <c r="X106" t="s">
        <v>229</v>
      </c>
      <c r="Y106" t="s">
        <v>150</v>
      </c>
      <c r="Z106">
        <v>7</v>
      </c>
      <c r="AA106" t="s">
        <v>118</v>
      </c>
      <c r="AB106">
        <v>182620</v>
      </c>
    </row>
    <row r="107" spans="16:28" x14ac:dyDescent="0.3">
      <c r="P107" t="s">
        <v>438</v>
      </c>
      <c r="Q107" t="s">
        <v>439</v>
      </c>
      <c r="R107" t="s">
        <v>418</v>
      </c>
      <c r="S107" t="s">
        <v>106</v>
      </c>
      <c r="T107">
        <v>29</v>
      </c>
      <c r="U107" t="s">
        <v>419</v>
      </c>
      <c r="V107" t="s">
        <v>440</v>
      </c>
      <c r="W107" s="9">
        <v>28921</v>
      </c>
      <c r="X107" t="s">
        <v>229</v>
      </c>
      <c r="Y107" t="s">
        <v>441</v>
      </c>
      <c r="Z107">
        <v>12</v>
      </c>
      <c r="AA107" t="s">
        <v>118</v>
      </c>
      <c r="AB107">
        <v>182226</v>
      </c>
    </row>
    <row r="108" spans="16:28" x14ac:dyDescent="0.3">
      <c r="P108" t="s">
        <v>1350</v>
      </c>
      <c r="Q108" t="s">
        <v>1232</v>
      </c>
      <c r="R108" t="s">
        <v>256</v>
      </c>
      <c r="S108" t="s">
        <v>106</v>
      </c>
      <c r="T108">
        <v>27</v>
      </c>
      <c r="U108" t="s">
        <v>1351</v>
      </c>
      <c r="V108" t="s">
        <v>1352</v>
      </c>
      <c r="W108" s="9">
        <v>34201</v>
      </c>
      <c r="X108" t="s">
        <v>174</v>
      </c>
      <c r="Y108" t="s">
        <v>209</v>
      </c>
      <c r="Z108">
        <v>5</v>
      </c>
      <c r="AA108" t="s">
        <v>118</v>
      </c>
      <c r="AB108">
        <v>182111</v>
      </c>
    </row>
    <row r="109" spans="16:28" x14ac:dyDescent="0.3">
      <c r="P109" t="s">
        <v>3017</v>
      </c>
      <c r="Q109" t="s">
        <v>1823</v>
      </c>
      <c r="R109" t="s">
        <v>276</v>
      </c>
      <c r="S109" t="s">
        <v>106</v>
      </c>
      <c r="T109">
        <v>29</v>
      </c>
      <c r="U109" t="s">
        <v>2183</v>
      </c>
      <c r="V109" t="s">
        <v>3018</v>
      </c>
      <c r="W109" s="9">
        <v>37741</v>
      </c>
      <c r="X109" t="s">
        <v>162</v>
      </c>
      <c r="Y109" t="s">
        <v>180</v>
      </c>
      <c r="Z109">
        <v>0</v>
      </c>
      <c r="AA109" t="s">
        <v>111</v>
      </c>
      <c r="AB109">
        <v>182108</v>
      </c>
    </row>
    <row r="110" spans="16:28" x14ac:dyDescent="0.3">
      <c r="P110" t="s">
        <v>2708</v>
      </c>
      <c r="Q110" t="s">
        <v>1256</v>
      </c>
      <c r="R110" t="s">
        <v>171</v>
      </c>
      <c r="S110" t="s">
        <v>106</v>
      </c>
      <c r="T110">
        <v>23</v>
      </c>
      <c r="U110" t="s">
        <v>471</v>
      </c>
      <c r="V110" t="s">
        <v>2709</v>
      </c>
      <c r="W110" s="9">
        <v>29201</v>
      </c>
      <c r="X110" t="s">
        <v>229</v>
      </c>
      <c r="Y110" t="s">
        <v>156</v>
      </c>
      <c r="Z110">
        <v>11</v>
      </c>
      <c r="AA110" t="s">
        <v>111</v>
      </c>
      <c r="AB110">
        <v>182042</v>
      </c>
    </row>
    <row r="111" spans="16:28" x14ac:dyDescent="0.3">
      <c r="P111" t="s">
        <v>3221</v>
      </c>
      <c r="Q111" t="s">
        <v>206</v>
      </c>
      <c r="R111" t="s">
        <v>1099</v>
      </c>
      <c r="S111" t="s">
        <v>122</v>
      </c>
      <c r="T111">
        <v>28</v>
      </c>
      <c r="U111" t="s">
        <v>3222</v>
      </c>
      <c r="V111" t="s">
        <v>3223</v>
      </c>
      <c r="W111" s="9">
        <v>37591</v>
      </c>
      <c r="X111" t="s">
        <v>109</v>
      </c>
      <c r="Y111" t="s">
        <v>110</v>
      </c>
      <c r="Z111">
        <v>1</v>
      </c>
      <c r="AA111" t="s">
        <v>118</v>
      </c>
      <c r="AB111">
        <v>181909</v>
      </c>
    </row>
    <row r="112" spans="16:28" x14ac:dyDescent="0.3">
      <c r="P112" t="s">
        <v>470</v>
      </c>
      <c r="Q112" t="s">
        <v>405</v>
      </c>
      <c r="R112" t="s">
        <v>171</v>
      </c>
      <c r="S112" t="s">
        <v>122</v>
      </c>
      <c r="T112">
        <v>25</v>
      </c>
      <c r="U112" t="s">
        <v>471</v>
      </c>
      <c r="V112" t="s">
        <v>472</v>
      </c>
      <c r="W112" s="9">
        <v>29231</v>
      </c>
      <c r="X112" t="s">
        <v>229</v>
      </c>
      <c r="Y112" t="s">
        <v>117</v>
      </c>
      <c r="Z112">
        <v>11</v>
      </c>
      <c r="AA112" t="s">
        <v>111</v>
      </c>
      <c r="AB112">
        <v>181720</v>
      </c>
    </row>
    <row r="113" spans="16:28" x14ac:dyDescent="0.3">
      <c r="P113" t="s">
        <v>1098</v>
      </c>
      <c r="Q113" t="s">
        <v>624</v>
      </c>
      <c r="R113" t="s">
        <v>1099</v>
      </c>
      <c r="S113" t="s">
        <v>122</v>
      </c>
      <c r="T113">
        <v>18</v>
      </c>
      <c r="U113" t="s">
        <v>1100</v>
      </c>
      <c r="V113" t="s">
        <v>1101</v>
      </c>
      <c r="W113" s="9">
        <v>31101</v>
      </c>
      <c r="X113" t="s">
        <v>143</v>
      </c>
      <c r="Y113" t="s">
        <v>110</v>
      </c>
      <c r="Z113">
        <v>8</v>
      </c>
      <c r="AA113" t="s">
        <v>111</v>
      </c>
      <c r="AB113">
        <v>181500</v>
      </c>
    </row>
    <row r="114" spans="16:28" x14ac:dyDescent="0.3">
      <c r="P114" t="s">
        <v>2541</v>
      </c>
      <c r="Q114" t="s">
        <v>215</v>
      </c>
      <c r="R114" t="s">
        <v>211</v>
      </c>
      <c r="S114" t="s">
        <v>106</v>
      </c>
      <c r="T114">
        <v>27</v>
      </c>
      <c r="U114" t="s">
        <v>2542</v>
      </c>
      <c r="V114" t="s">
        <v>2543</v>
      </c>
      <c r="W114" s="9">
        <v>31371</v>
      </c>
      <c r="X114" t="s">
        <v>174</v>
      </c>
      <c r="Y114" t="s">
        <v>240</v>
      </c>
      <c r="Z114">
        <v>8</v>
      </c>
      <c r="AA114" t="s">
        <v>118</v>
      </c>
      <c r="AB114">
        <v>181211</v>
      </c>
    </row>
    <row r="115" spans="16:28" x14ac:dyDescent="0.3">
      <c r="P115" t="s">
        <v>2684</v>
      </c>
      <c r="Q115" t="s">
        <v>2470</v>
      </c>
      <c r="R115" t="s">
        <v>530</v>
      </c>
      <c r="S115" t="s">
        <v>106</v>
      </c>
      <c r="T115">
        <v>23</v>
      </c>
      <c r="U115" t="s">
        <v>2685</v>
      </c>
      <c r="V115" t="s">
        <v>2686</v>
      </c>
      <c r="W115" s="9">
        <v>36711</v>
      </c>
      <c r="X115" t="s">
        <v>219</v>
      </c>
      <c r="Y115" t="s">
        <v>196</v>
      </c>
      <c r="Z115">
        <v>2</v>
      </c>
      <c r="AA115" t="s">
        <v>111</v>
      </c>
      <c r="AB115">
        <v>181186</v>
      </c>
    </row>
    <row r="116" spans="16:28" x14ac:dyDescent="0.3">
      <c r="P116" t="s">
        <v>1540</v>
      </c>
      <c r="Q116" t="s">
        <v>260</v>
      </c>
      <c r="R116" t="s">
        <v>994</v>
      </c>
      <c r="S116" t="s">
        <v>106</v>
      </c>
      <c r="T116">
        <v>22</v>
      </c>
      <c r="U116" t="s">
        <v>1541</v>
      </c>
      <c r="V116" t="s">
        <v>1542</v>
      </c>
      <c r="W116" s="9">
        <v>37151</v>
      </c>
      <c r="X116" t="s">
        <v>143</v>
      </c>
      <c r="Y116" t="s">
        <v>421</v>
      </c>
      <c r="Z116">
        <v>1</v>
      </c>
      <c r="AA116" t="s">
        <v>111</v>
      </c>
      <c r="AB116">
        <v>181101</v>
      </c>
    </row>
    <row r="117" spans="16:28" x14ac:dyDescent="0.3">
      <c r="P117" t="s">
        <v>1951</v>
      </c>
      <c r="Q117" t="s">
        <v>170</v>
      </c>
      <c r="R117" t="s">
        <v>598</v>
      </c>
      <c r="S117" t="s">
        <v>122</v>
      </c>
      <c r="T117">
        <v>21</v>
      </c>
      <c r="U117" t="s">
        <v>599</v>
      </c>
      <c r="V117" t="s">
        <v>1952</v>
      </c>
      <c r="W117" s="9">
        <v>33701</v>
      </c>
      <c r="X117" t="s">
        <v>162</v>
      </c>
      <c r="Y117" t="s">
        <v>608</v>
      </c>
      <c r="Z117">
        <v>5</v>
      </c>
      <c r="AA117" t="s">
        <v>118</v>
      </c>
      <c r="AB117">
        <v>180998</v>
      </c>
    </row>
    <row r="118" spans="16:28" x14ac:dyDescent="0.3">
      <c r="P118" t="s">
        <v>1338</v>
      </c>
      <c r="Q118" t="s">
        <v>464</v>
      </c>
      <c r="R118" t="s">
        <v>458</v>
      </c>
      <c r="S118" t="s">
        <v>106</v>
      </c>
      <c r="T118">
        <v>28</v>
      </c>
      <c r="U118" t="s">
        <v>663</v>
      </c>
      <c r="V118" t="s">
        <v>1339</v>
      </c>
      <c r="W118" s="9">
        <v>32171</v>
      </c>
      <c r="X118" t="s">
        <v>143</v>
      </c>
      <c r="Y118" t="s">
        <v>196</v>
      </c>
      <c r="Z118">
        <v>7</v>
      </c>
      <c r="AA118" t="s">
        <v>118</v>
      </c>
      <c r="AB118">
        <v>180834</v>
      </c>
    </row>
    <row r="119" spans="16:28" x14ac:dyDescent="0.3">
      <c r="P119" t="s">
        <v>3024</v>
      </c>
      <c r="Q119" t="s">
        <v>392</v>
      </c>
      <c r="R119" t="s">
        <v>637</v>
      </c>
      <c r="S119" t="s">
        <v>122</v>
      </c>
      <c r="T119">
        <v>22</v>
      </c>
      <c r="U119" t="s">
        <v>3025</v>
      </c>
      <c r="V119" t="s">
        <v>3026</v>
      </c>
      <c r="W119" s="9">
        <v>36481</v>
      </c>
      <c r="X119" t="s">
        <v>174</v>
      </c>
      <c r="Y119" t="s">
        <v>240</v>
      </c>
      <c r="Z119">
        <v>2</v>
      </c>
      <c r="AA119" t="s">
        <v>111</v>
      </c>
      <c r="AB119">
        <v>180813</v>
      </c>
    </row>
    <row r="120" spans="16:28" x14ac:dyDescent="0.3">
      <c r="P120" t="s">
        <v>2331</v>
      </c>
      <c r="Q120" t="s">
        <v>1236</v>
      </c>
      <c r="R120" t="s">
        <v>692</v>
      </c>
      <c r="S120" t="s">
        <v>106</v>
      </c>
      <c r="T120">
        <v>22</v>
      </c>
      <c r="U120" t="s">
        <v>1538</v>
      </c>
      <c r="V120" t="s">
        <v>2332</v>
      </c>
      <c r="W120" s="9">
        <v>35441</v>
      </c>
      <c r="X120" t="s">
        <v>229</v>
      </c>
      <c r="Y120" t="s">
        <v>180</v>
      </c>
      <c r="Z120">
        <v>3</v>
      </c>
      <c r="AA120" t="s">
        <v>111</v>
      </c>
      <c r="AB120">
        <v>180705</v>
      </c>
    </row>
    <row r="121" spans="16:28" x14ac:dyDescent="0.3">
      <c r="P121" t="s">
        <v>1975</v>
      </c>
      <c r="Q121" t="s">
        <v>570</v>
      </c>
      <c r="R121" t="s">
        <v>418</v>
      </c>
      <c r="S121" t="s">
        <v>106</v>
      </c>
      <c r="T121">
        <v>27</v>
      </c>
      <c r="U121" t="s">
        <v>1155</v>
      </c>
      <c r="V121" t="s">
        <v>1976</v>
      </c>
      <c r="W121" s="9">
        <v>34381</v>
      </c>
      <c r="X121" t="s">
        <v>109</v>
      </c>
      <c r="Y121" t="s">
        <v>437</v>
      </c>
      <c r="Z121">
        <v>5</v>
      </c>
      <c r="AA121" t="s">
        <v>118</v>
      </c>
      <c r="AB121">
        <v>180468</v>
      </c>
    </row>
    <row r="122" spans="16:28" x14ac:dyDescent="0.3">
      <c r="P122" t="s">
        <v>2891</v>
      </c>
      <c r="Q122" t="s">
        <v>2889</v>
      </c>
      <c r="R122" t="s">
        <v>583</v>
      </c>
      <c r="S122" t="s">
        <v>122</v>
      </c>
      <c r="T122">
        <v>30</v>
      </c>
      <c r="U122" t="s">
        <v>2758</v>
      </c>
      <c r="V122" t="s">
        <v>2892</v>
      </c>
      <c r="W122" s="9">
        <v>36891</v>
      </c>
      <c r="X122" t="s">
        <v>109</v>
      </c>
      <c r="Y122" t="s">
        <v>279</v>
      </c>
      <c r="Z122">
        <v>2</v>
      </c>
      <c r="AA122" t="s">
        <v>111</v>
      </c>
      <c r="AB122">
        <v>180319</v>
      </c>
    </row>
    <row r="123" spans="16:28" x14ac:dyDescent="0.3">
      <c r="P123" t="s">
        <v>1738</v>
      </c>
      <c r="Q123" t="s">
        <v>104</v>
      </c>
      <c r="R123" t="s">
        <v>251</v>
      </c>
      <c r="S123" t="s">
        <v>106</v>
      </c>
      <c r="T123">
        <v>18</v>
      </c>
      <c r="U123" t="s">
        <v>1739</v>
      </c>
      <c r="V123" t="s">
        <v>1740</v>
      </c>
      <c r="W123" s="9">
        <v>33001</v>
      </c>
      <c r="X123" t="s">
        <v>143</v>
      </c>
      <c r="Y123" t="s">
        <v>357</v>
      </c>
      <c r="Z123">
        <v>6</v>
      </c>
      <c r="AA123" t="s">
        <v>118</v>
      </c>
      <c r="AB123">
        <v>180192</v>
      </c>
    </row>
    <row r="124" spans="16:28" x14ac:dyDescent="0.3">
      <c r="P124" t="s">
        <v>653</v>
      </c>
      <c r="Q124" t="s">
        <v>647</v>
      </c>
      <c r="R124" t="s">
        <v>654</v>
      </c>
      <c r="S124" t="s">
        <v>106</v>
      </c>
      <c r="T124">
        <v>24</v>
      </c>
      <c r="U124" t="s">
        <v>655</v>
      </c>
      <c r="V124" t="s">
        <v>656</v>
      </c>
      <c r="W124" s="9">
        <v>33071</v>
      </c>
      <c r="X124" t="s">
        <v>143</v>
      </c>
      <c r="Y124" t="s">
        <v>240</v>
      </c>
      <c r="Z124">
        <v>6</v>
      </c>
      <c r="AA124" t="s">
        <v>111</v>
      </c>
      <c r="AB124">
        <v>180075</v>
      </c>
    </row>
    <row r="125" spans="16:28" x14ac:dyDescent="0.3">
      <c r="P125" t="s">
        <v>1809</v>
      </c>
      <c r="Q125" t="s">
        <v>1706</v>
      </c>
      <c r="R125" t="s">
        <v>159</v>
      </c>
      <c r="S125" t="s">
        <v>106</v>
      </c>
      <c r="T125">
        <v>26</v>
      </c>
      <c r="U125" t="s">
        <v>1810</v>
      </c>
      <c r="V125" t="s">
        <v>1811</v>
      </c>
      <c r="W125" s="9">
        <v>29501</v>
      </c>
      <c r="X125" t="s">
        <v>109</v>
      </c>
      <c r="Y125" t="s">
        <v>823</v>
      </c>
      <c r="Z125">
        <v>11</v>
      </c>
      <c r="AA125" t="s">
        <v>118</v>
      </c>
      <c r="AB125">
        <v>179918</v>
      </c>
    </row>
    <row r="126" spans="16:28" x14ac:dyDescent="0.3">
      <c r="P126" t="s">
        <v>976</v>
      </c>
      <c r="Q126" t="s">
        <v>221</v>
      </c>
      <c r="R126" t="s">
        <v>517</v>
      </c>
      <c r="S126" t="s">
        <v>106</v>
      </c>
      <c r="T126">
        <v>26</v>
      </c>
      <c r="U126" t="s">
        <v>977</v>
      </c>
      <c r="V126" t="s">
        <v>978</v>
      </c>
      <c r="W126" s="9">
        <v>29111</v>
      </c>
      <c r="X126" t="s">
        <v>109</v>
      </c>
      <c r="Y126" t="s">
        <v>560</v>
      </c>
      <c r="Z126">
        <v>12</v>
      </c>
      <c r="AA126" t="s">
        <v>111</v>
      </c>
      <c r="AB126">
        <v>179917</v>
      </c>
    </row>
    <row r="127" spans="16:28" x14ac:dyDescent="0.3">
      <c r="P127" t="s">
        <v>742</v>
      </c>
      <c r="Q127" t="s">
        <v>743</v>
      </c>
      <c r="R127" t="s">
        <v>317</v>
      </c>
      <c r="S127" t="s">
        <v>106</v>
      </c>
      <c r="T127">
        <v>23</v>
      </c>
      <c r="U127" t="s">
        <v>744</v>
      </c>
      <c r="V127" t="s">
        <v>745</v>
      </c>
      <c r="W127" s="9">
        <v>36391</v>
      </c>
      <c r="X127" t="s">
        <v>143</v>
      </c>
      <c r="Y127" t="s">
        <v>191</v>
      </c>
      <c r="Z127">
        <v>2</v>
      </c>
      <c r="AA127" t="s">
        <v>118</v>
      </c>
      <c r="AB127">
        <v>179598</v>
      </c>
    </row>
    <row r="128" spans="16:28" x14ac:dyDescent="0.3">
      <c r="P128" t="s">
        <v>1289</v>
      </c>
      <c r="Q128" t="s">
        <v>789</v>
      </c>
      <c r="R128" t="s">
        <v>128</v>
      </c>
      <c r="S128" t="s">
        <v>122</v>
      </c>
      <c r="T128">
        <v>18</v>
      </c>
      <c r="U128" t="s">
        <v>129</v>
      </c>
      <c r="V128" t="s">
        <v>1290</v>
      </c>
      <c r="W128" s="9">
        <v>31851</v>
      </c>
      <c r="X128" t="s">
        <v>229</v>
      </c>
      <c r="Y128" t="s">
        <v>390</v>
      </c>
      <c r="Z128">
        <v>7</v>
      </c>
      <c r="AA128" t="s">
        <v>111</v>
      </c>
      <c r="AB128">
        <v>179456</v>
      </c>
    </row>
    <row r="129" spans="16:28" x14ac:dyDescent="0.3">
      <c r="P129" t="s">
        <v>2261</v>
      </c>
      <c r="Q129" t="s">
        <v>146</v>
      </c>
      <c r="R129" t="s">
        <v>1092</v>
      </c>
      <c r="S129" t="s">
        <v>106</v>
      </c>
      <c r="T129">
        <v>18</v>
      </c>
      <c r="U129" t="s">
        <v>2262</v>
      </c>
      <c r="V129" t="s">
        <v>2263</v>
      </c>
      <c r="W129" s="9">
        <v>37111</v>
      </c>
      <c r="X129" t="s">
        <v>143</v>
      </c>
      <c r="Y129" t="s">
        <v>268</v>
      </c>
      <c r="Z129">
        <v>1</v>
      </c>
      <c r="AA129" t="s">
        <v>118</v>
      </c>
      <c r="AB129">
        <v>179353</v>
      </c>
    </row>
    <row r="130" spans="16:28" x14ac:dyDescent="0.3">
      <c r="P130" t="s">
        <v>2144</v>
      </c>
      <c r="Q130" t="s">
        <v>1537</v>
      </c>
      <c r="R130" t="s">
        <v>1284</v>
      </c>
      <c r="S130" t="s">
        <v>122</v>
      </c>
      <c r="T130">
        <v>24</v>
      </c>
      <c r="U130" t="s">
        <v>2145</v>
      </c>
      <c r="V130" t="s">
        <v>2146</v>
      </c>
      <c r="W130" s="9">
        <v>30561</v>
      </c>
      <c r="X130" t="s">
        <v>143</v>
      </c>
      <c r="Y130" t="s">
        <v>441</v>
      </c>
      <c r="Z130">
        <v>9</v>
      </c>
      <c r="AA130" t="s">
        <v>111</v>
      </c>
      <c r="AB130">
        <v>179294</v>
      </c>
    </row>
    <row r="131" spans="16:28" x14ac:dyDescent="0.3">
      <c r="P131" t="s">
        <v>1949</v>
      </c>
      <c r="Q131" t="s">
        <v>270</v>
      </c>
      <c r="R131" t="s">
        <v>637</v>
      </c>
      <c r="S131" t="s">
        <v>106</v>
      </c>
      <c r="T131">
        <v>19</v>
      </c>
      <c r="U131" t="s">
        <v>1829</v>
      </c>
      <c r="V131" t="s">
        <v>1950</v>
      </c>
      <c r="W131" s="9">
        <v>37871</v>
      </c>
      <c r="X131" t="s">
        <v>143</v>
      </c>
      <c r="Y131" t="s">
        <v>501</v>
      </c>
      <c r="Z131">
        <v>0</v>
      </c>
      <c r="AA131" t="s">
        <v>118</v>
      </c>
      <c r="AB131">
        <v>179162</v>
      </c>
    </row>
    <row r="132" spans="16:28" x14ac:dyDescent="0.3">
      <c r="P132" t="s">
        <v>2526</v>
      </c>
      <c r="Q132" t="s">
        <v>989</v>
      </c>
      <c r="R132" t="s">
        <v>345</v>
      </c>
      <c r="S132" t="s">
        <v>106</v>
      </c>
      <c r="T132">
        <v>18</v>
      </c>
      <c r="U132" t="s">
        <v>2527</v>
      </c>
      <c r="V132" t="s">
        <v>2528</v>
      </c>
      <c r="W132" s="9">
        <v>30971</v>
      </c>
      <c r="X132" t="s">
        <v>229</v>
      </c>
      <c r="Y132" t="s">
        <v>156</v>
      </c>
      <c r="Z132">
        <v>8</v>
      </c>
      <c r="AA132" t="s">
        <v>111</v>
      </c>
      <c r="AB132">
        <v>178972</v>
      </c>
    </row>
    <row r="133" spans="16:28" x14ac:dyDescent="0.3">
      <c r="P133" t="s">
        <v>792</v>
      </c>
      <c r="Q133" t="s">
        <v>793</v>
      </c>
      <c r="R133" t="s">
        <v>571</v>
      </c>
      <c r="S133" t="s">
        <v>122</v>
      </c>
      <c r="T133">
        <v>20</v>
      </c>
      <c r="U133" t="s">
        <v>794</v>
      </c>
      <c r="V133" t="s">
        <v>795</v>
      </c>
      <c r="W133" s="9">
        <v>37881</v>
      </c>
      <c r="X133" t="s">
        <v>143</v>
      </c>
      <c r="Y133" t="s">
        <v>191</v>
      </c>
      <c r="Z133">
        <v>0</v>
      </c>
      <c r="AA133" t="s">
        <v>118</v>
      </c>
      <c r="AB133">
        <v>178593</v>
      </c>
    </row>
    <row r="134" spans="16:28" x14ac:dyDescent="0.3">
      <c r="P134" t="s">
        <v>2448</v>
      </c>
      <c r="Q134" t="s">
        <v>1070</v>
      </c>
      <c r="R134" t="s">
        <v>723</v>
      </c>
      <c r="S134" t="s">
        <v>122</v>
      </c>
      <c r="T134">
        <v>20</v>
      </c>
      <c r="U134" t="s">
        <v>954</v>
      </c>
      <c r="V134" t="s">
        <v>2449</v>
      </c>
      <c r="W134" s="9">
        <v>35531</v>
      </c>
      <c r="X134" t="s">
        <v>143</v>
      </c>
      <c r="Y134" t="s">
        <v>274</v>
      </c>
      <c r="Z134">
        <v>3</v>
      </c>
      <c r="AA134" t="s">
        <v>118</v>
      </c>
      <c r="AB134">
        <v>178538</v>
      </c>
    </row>
    <row r="135" spans="16:28" x14ac:dyDescent="0.3">
      <c r="P135" t="s">
        <v>2467</v>
      </c>
      <c r="Q135" t="s">
        <v>1416</v>
      </c>
      <c r="R135" t="s">
        <v>944</v>
      </c>
      <c r="S135" t="s">
        <v>106</v>
      </c>
      <c r="T135">
        <v>24</v>
      </c>
      <c r="U135" t="s">
        <v>945</v>
      </c>
      <c r="V135" t="s">
        <v>2468</v>
      </c>
      <c r="W135" s="9">
        <v>35571</v>
      </c>
      <c r="X135" t="s">
        <v>143</v>
      </c>
      <c r="Y135" t="s">
        <v>421</v>
      </c>
      <c r="Z135">
        <v>3</v>
      </c>
      <c r="AA135" t="s">
        <v>111</v>
      </c>
      <c r="AB135">
        <v>178486</v>
      </c>
    </row>
    <row r="136" spans="16:28" x14ac:dyDescent="0.3">
      <c r="P136" t="s">
        <v>1311</v>
      </c>
      <c r="Q136" t="s">
        <v>715</v>
      </c>
      <c r="R136" t="s">
        <v>369</v>
      </c>
      <c r="S136" t="s">
        <v>122</v>
      </c>
      <c r="T136">
        <v>21</v>
      </c>
      <c r="U136" t="s">
        <v>1312</v>
      </c>
      <c r="V136" t="s">
        <v>1313</v>
      </c>
      <c r="W136" s="9">
        <v>31861</v>
      </c>
      <c r="X136" t="s">
        <v>229</v>
      </c>
      <c r="Y136" t="s">
        <v>390</v>
      </c>
      <c r="Z136">
        <v>7</v>
      </c>
      <c r="AA136" t="s">
        <v>111</v>
      </c>
      <c r="AB136">
        <v>177829</v>
      </c>
    </row>
    <row r="137" spans="16:28" x14ac:dyDescent="0.3">
      <c r="P137" t="s">
        <v>992</v>
      </c>
      <c r="Q137" t="s">
        <v>993</v>
      </c>
      <c r="R137" t="s">
        <v>994</v>
      </c>
      <c r="S137" t="s">
        <v>122</v>
      </c>
      <c r="T137">
        <v>19</v>
      </c>
      <c r="U137" t="s">
        <v>995</v>
      </c>
      <c r="V137" t="s">
        <v>996</v>
      </c>
      <c r="W137" s="9">
        <v>30831</v>
      </c>
      <c r="X137" t="s">
        <v>109</v>
      </c>
      <c r="Y137" t="s">
        <v>546</v>
      </c>
      <c r="Z137">
        <v>9</v>
      </c>
      <c r="AA137" t="s">
        <v>118</v>
      </c>
      <c r="AB137">
        <v>177772</v>
      </c>
    </row>
    <row r="138" spans="16:28" x14ac:dyDescent="0.3">
      <c r="P138" t="s">
        <v>1560</v>
      </c>
      <c r="Q138" t="s">
        <v>453</v>
      </c>
      <c r="R138" t="s">
        <v>782</v>
      </c>
      <c r="S138" t="s">
        <v>106</v>
      </c>
      <c r="T138">
        <v>22</v>
      </c>
      <c r="U138" t="s">
        <v>1561</v>
      </c>
      <c r="V138" t="s">
        <v>1562</v>
      </c>
      <c r="W138" s="9">
        <v>32291</v>
      </c>
      <c r="X138" t="s">
        <v>174</v>
      </c>
      <c r="Y138" t="s">
        <v>911</v>
      </c>
      <c r="Z138">
        <v>7</v>
      </c>
      <c r="AA138" t="s">
        <v>111</v>
      </c>
      <c r="AB138">
        <v>177713</v>
      </c>
    </row>
    <row r="139" spans="16:28" x14ac:dyDescent="0.3">
      <c r="P139" t="s">
        <v>1048</v>
      </c>
      <c r="Q139" t="s">
        <v>120</v>
      </c>
      <c r="R139" t="s">
        <v>875</v>
      </c>
      <c r="S139" t="s">
        <v>122</v>
      </c>
      <c r="T139">
        <v>21</v>
      </c>
      <c r="U139" t="s">
        <v>1049</v>
      </c>
      <c r="V139" t="s">
        <v>1050</v>
      </c>
      <c r="W139" s="9">
        <v>31151</v>
      </c>
      <c r="X139" t="s">
        <v>143</v>
      </c>
      <c r="Y139" t="s">
        <v>254</v>
      </c>
      <c r="Z139">
        <v>8</v>
      </c>
      <c r="AA139" t="s">
        <v>111</v>
      </c>
      <c r="AB139">
        <v>177650</v>
      </c>
    </row>
    <row r="140" spans="16:28" x14ac:dyDescent="0.3">
      <c r="P140" t="s">
        <v>1993</v>
      </c>
      <c r="Q140" t="s">
        <v>427</v>
      </c>
      <c r="R140" t="s">
        <v>594</v>
      </c>
      <c r="S140" t="s">
        <v>122</v>
      </c>
      <c r="T140">
        <v>26</v>
      </c>
      <c r="U140" t="s">
        <v>595</v>
      </c>
      <c r="V140" t="s">
        <v>1994</v>
      </c>
      <c r="W140" s="9">
        <v>33751</v>
      </c>
      <c r="X140" t="s">
        <v>162</v>
      </c>
      <c r="Y140" t="s">
        <v>738</v>
      </c>
      <c r="Z140">
        <v>5</v>
      </c>
      <c r="AA140" t="s">
        <v>111</v>
      </c>
      <c r="AB140">
        <v>177564</v>
      </c>
    </row>
    <row r="141" spans="16:28" x14ac:dyDescent="0.3">
      <c r="P141" t="s">
        <v>1966</v>
      </c>
      <c r="Q141" t="s">
        <v>1245</v>
      </c>
      <c r="R141" t="s">
        <v>383</v>
      </c>
      <c r="S141" t="s">
        <v>122</v>
      </c>
      <c r="T141">
        <v>25</v>
      </c>
      <c r="U141" t="s">
        <v>1967</v>
      </c>
      <c r="V141" t="s">
        <v>1968</v>
      </c>
      <c r="W141" s="9">
        <v>36741</v>
      </c>
      <c r="X141" t="s">
        <v>219</v>
      </c>
      <c r="Y141" t="s">
        <v>191</v>
      </c>
      <c r="Z141">
        <v>2</v>
      </c>
      <c r="AA141" t="s">
        <v>111</v>
      </c>
      <c r="AB141">
        <v>177415</v>
      </c>
    </row>
    <row r="142" spans="16:28" x14ac:dyDescent="0.3">
      <c r="P142" t="s">
        <v>962</v>
      </c>
      <c r="Q142" t="s">
        <v>963</v>
      </c>
      <c r="R142" t="s">
        <v>778</v>
      </c>
      <c r="S142" t="s">
        <v>122</v>
      </c>
      <c r="T142">
        <v>28</v>
      </c>
      <c r="U142" t="s">
        <v>964</v>
      </c>
      <c r="V142" t="s">
        <v>965</v>
      </c>
      <c r="W142" s="9">
        <v>30801</v>
      </c>
      <c r="X142" t="s">
        <v>219</v>
      </c>
      <c r="Y142" t="s">
        <v>333</v>
      </c>
      <c r="Z142">
        <v>9</v>
      </c>
      <c r="AA142" t="s">
        <v>118</v>
      </c>
      <c r="AB142">
        <v>177295</v>
      </c>
    </row>
    <row r="143" spans="16:28" x14ac:dyDescent="0.3">
      <c r="P143" t="s">
        <v>1042</v>
      </c>
      <c r="Q143" t="s">
        <v>503</v>
      </c>
      <c r="R143" t="s">
        <v>994</v>
      </c>
      <c r="S143" t="s">
        <v>106</v>
      </c>
      <c r="T143">
        <v>25</v>
      </c>
      <c r="U143" t="s">
        <v>1043</v>
      </c>
      <c r="V143" t="s">
        <v>1044</v>
      </c>
      <c r="W143" s="9">
        <v>37211</v>
      </c>
      <c r="X143" t="s">
        <v>143</v>
      </c>
      <c r="Y143" t="s">
        <v>695</v>
      </c>
      <c r="Z143">
        <v>1</v>
      </c>
      <c r="AA143" t="s">
        <v>118</v>
      </c>
      <c r="AB143">
        <v>177134</v>
      </c>
    </row>
    <row r="144" spans="16:28" x14ac:dyDescent="0.3">
      <c r="P144" t="s">
        <v>623</v>
      </c>
      <c r="Q144" t="s">
        <v>624</v>
      </c>
      <c r="R144" t="s">
        <v>625</v>
      </c>
      <c r="S144" t="s">
        <v>122</v>
      </c>
      <c r="T144">
        <v>24</v>
      </c>
      <c r="U144" t="s">
        <v>626</v>
      </c>
      <c r="V144" t="s">
        <v>627</v>
      </c>
      <c r="W144" s="9">
        <v>29601</v>
      </c>
      <c r="X144" t="s">
        <v>162</v>
      </c>
      <c r="Y144" t="s">
        <v>268</v>
      </c>
      <c r="Z144">
        <v>10</v>
      </c>
      <c r="AA144" t="s">
        <v>118</v>
      </c>
      <c r="AB144">
        <v>177016</v>
      </c>
    </row>
    <row r="145" spans="16:28" x14ac:dyDescent="0.3">
      <c r="P145" t="s">
        <v>2899</v>
      </c>
      <c r="Q145" t="s">
        <v>1403</v>
      </c>
      <c r="R145" t="s">
        <v>815</v>
      </c>
      <c r="S145" t="s">
        <v>122</v>
      </c>
      <c r="T145">
        <v>25</v>
      </c>
      <c r="U145" t="s">
        <v>2900</v>
      </c>
      <c r="V145" t="s">
        <v>2901</v>
      </c>
      <c r="W145" s="9">
        <v>38251</v>
      </c>
      <c r="X145" t="s">
        <v>109</v>
      </c>
      <c r="Y145" t="s">
        <v>823</v>
      </c>
      <c r="Z145">
        <v>0</v>
      </c>
      <c r="AA145" t="s">
        <v>111</v>
      </c>
      <c r="AB145">
        <v>176881</v>
      </c>
    </row>
    <row r="146" spans="16:28" x14ac:dyDescent="0.3">
      <c r="P146" t="s">
        <v>2848</v>
      </c>
      <c r="Q146" t="s">
        <v>245</v>
      </c>
      <c r="R146" t="s">
        <v>198</v>
      </c>
      <c r="S146" t="s">
        <v>122</v>
      </c>
      <c r="T146">
        <v>28</v>
      </c>
      <c r="U146" t="s">
        <v>199</v>
      </c>
      <c r="V146" t="s">
        <v>2849</v>
      </c>
      <c r="W146" s="9">
        <v>37001</v>
      </c>
      <c r="X146" t="s">
        <v>162</v>
      </c>
      <c r="Y146" t="s">
        <v>415</v>
      </c>
      <c r="Z146">
        <v>1</v>
      </c>
      <c r="AA146" t="s">
        <v>111</v>
      </c>
      <c r="AB146">
        <v>176677</v>
      </c>
    </row>
    <row r="147" spans="16:28" x14ac:dyDescent="0.3">
      <c r="P147" t="s">
        <v>2568</v>
      </c>
      <c r="Q147" t="s">
        <v>1175</v>
      </c>
      <c r="R147" t="s">
        <v>594</v>
      </c>
      <c r="S147" t="s">
        <v>106</v>
      </c>
      <c r="T147">
        <v>19</v>
      </c>
      <c r="U147" t="s">
        <v>2569</v>
      </c>
      <c r="V147" t="s">
        <v>2570</v>
      </c>
      <c r="W147" s="9">
        <v>35931</v>
      </c>
      <c r="X147" t="s">
        <v>109</v>
      </c>
      <c r="Y147" t="s">
        <v>738</v>
      </c>
      <c r="Z147">
        <v>3</v>
      </c>
      <c r="AA147" t="s">
        <v>111</v>
      </c>
      <c r="AB147">
        <v>176576</v>
      </c>
    </row>
    <row r="148" spans="16:28" x14ac:dyDescent="0.3">
      <c r="P148" t="s">
        <v>1790</v>
      </c>
      <c r="Q148" t="s">
        <v>1775</v>
      </c>
      <c r="R148" t="s">
        <v>1284</v>
      </c>
      <c r="S148" t="s">
        <v>106</v>
      </c>
      <c r="T148">
        <v>30</v>
      </c>
      <c r="U148" t="s">
        <v>1791</v>
      </c>
      <c r="V148" t="s">
        <v>1792</v>
      </c>
      <c r="W148" s="9">
        <v>31751</v>
      </c>
      <c r="X148" t="s">
        <v>109</v>
      </c>
      <c r="Y148" t="s">
        <v>738</v>
      </c>
      <c r="Z148">
        <v>8</v>
      </c>
      <c r="AA148" t="s">
        <v>111</v>
      </c>
      <c r="AB148">
        <v>176556</v>
      </c>
    </row>
    <row r="149" spans="16:28" x14ac:dyDescent="0.3">
      <c r="P149" t="s">
        <v>3178</v>
      </c>
      <c r="Q149" t="s">
        <v>1775</v>
      </c>
      <c r="R149" t="s">
        <v>637</v>
      </c>
      <c r="S149" t="s">
        <v>106</v>
      </c>
      <c r="T149">
        <v>22</v>
      </c>
      <c r="U149" t="s">
        <v>1829</v>
      </c>
      <c r="V149" t="s">
        <v>3179</v>
      </c>
      <c r="W149" s="9">
        <v>38041</v>
      </c>
      <c r="X149" t="s">
        <v>174</v>
      </c>
      <c r="Y149" t="s">
        <v>421</v>
      </c>
      <c r="Z149">
        <v>0</v>
      </c>
      <c r="AA149" t="s">
        <v>118</v>
      </c>
      <c r="AB149">
        <v>176522</v>
      </c>
    </row>
    <row r="150" spans="16:28" x14ac:dyDescent="0.3">
      <c r="P150" t="s">
        <v>2308</v>
      </c>
      <c r="Q150" t="s">
        <v>309</v>
      </c>
      <c r="R150" t="s">
        <v>605</v>
      </c>
      <c r="S150" t="s">
        <v>122</v>
      </c>
      <c r="T150">
        <v>28</v>
      </c>
      <c r="U150" t="s">
        <v>2309</v>
      </c>
      <c r="V150" t="s">
        <v>2310</v>
      </c>
      <c r="W150" s="9">
        <v>35251</v>
      </c>
      <c r="X150" t="s">
        <v>109</v>
      </c>
      <c r="Y150" t="s">
        <v>137</v>
      </c>
      <c r="Z150">
        <v>4</v>
      </c>
      <c r="AA150" t="s">
        <v>118</v>
      </c>
      <c r="AB150">
        <v>176376</v>
      </c>
    </row>
    <row r="151" spans="16:28" x14ac:dyDescent="0.3">
      <c r="P151" t="s">
        <v>3130</v>
      </c>
      <c r="Q151" t="s">
        <v>431</v>
      </c>
      <c r="R151" t="s">
        <v>153</v>
      </c>
      <c r="S151" t="s">
        <v>122</v>
      </c>
      <c r="T151">
        <v>20</v>
      </c>
      <c r="U151" t="s">
        <v>3131</v>
      </c>
      <c r="V151" t="s">
        <v>3132</v>
      </c>
      <c r="W151" s="9">
        <v>35651</v>
      </c>
      <c r="X151" t="s">
        <v>174</v>
      </c>
      <c r="Y151" t="s">
        <v>137</v>
      </c>
      <c r="Z151">
        <v>3</v>
      </c>
      <c r="AA151" t="s">
        <v>118</v>
      </c>
      <c r="AB151">
        <v>176376</v>
      </c>
    </row>
    <row r="152" spans="16:28" x14ac:dyDescent="0.3">
      <c r="P152" t="s">
        <v>3051</v>
      </c>
      <c r="Q152" t="s">
        <v>2258</v>
      </c>
      <c r="R152" t="s">
        <v>284</v>
      </c>
      <c r="S152" t="s">
        <v>122</v>
      </c>
      <c r="T152">
        <v>29</v>
      </c>
      <c r="U152" t="s">
        <v>3052</v>
      </c>
      <c r="V152" t="s">
        <v>3053</v>
      </c>
      <c r="W152" s="9">
        <v>35401</v>
      </c>
      <c r="X152" t="s">
        <v>162</v>
      </c>
      <c r="Y152" t="s">
        <v>144</v>
      </c>
      <c r="Z152">
        <v>3</v>
      </c>
      <c r="AA152" t="s">
        <v>111</v>
      </c>
      <c r="AB152">
        <v>176067</v>
      </c>
    </row>
    <row r="153" spans="16:28" x14ac:dyDescent="0.3">
      <c r="P153" t="s">
        <v>1584</v>
      </c>
      <c r="Q153" t="s">
        <v>1150</v>
      </c>
      <c r="R153" t="s">
        <v>226</v>
      </c>
      <c r="S153" t="s">
        <v>106</v>
      </c>
      <c r="T153">
        <v>30</v>
      </c>
      <c r="U153" t="s">
        <v>1585</v>
      </c>
      <c r="V153" t="s">
        <v>1586</v>
      </c>
      <c r="W153" s="9">
        <v>29521</v>
      </c>
      <c r="X153" t="s">
        <v>109</v>
      </c>
      <c r="Y153" t="s">
        <v>343</v>
      </c>
      <c r="Z153">
        <v>11</v>
      </c>
      <c r="AA153" t="s">
        <v>111</v>
      </c>
      <c r="AB153">
        <v>176045</v>
      </c>
    </row>
    <row r="154" spans="16:28" x14ac:dyDescent="0.3">
      <c r="P154" t="s">
        <v>2941</v>
      </c>
      <c r="Q154" t="s">
        <v>846</v>
      </c>
      <c r="R154" t="s">
        <v>105</v>
      </c>
      <c r="S154" t="s">
        <v>122</v>
      </c>
      <c r="T154">
        <v>24</v>
      </c>
      <c r="U154" t="s">
        <v>2942</v>
      </c>
      <c r="V154" t="s">
        <v>2943</v>
      </c>
      <c r="W154" s="9">
        <v>37321</v>
      </c>
      <c r="X154" t="s">
        <v>174</v>
      </c>
      <c r="Y154" t="s">
        <v>274</v>
      </c>
      <c r="Z154">
        <v>1</v>
      </c>
      <c r="AA154" t="s">
        <v>118</v>
      </c>
      <c r="AB154">
        <v>176011</v>
      </c>
    </row>
    <row r="155" spans="16:28" x14ac:dyDescent="0.3">
      <c r="P155" t="s">
        <v>1303</v>
      </c>
      <c r="Q155" t="s">
        <v>1292</v>
      </c>
      <c r="R155" t="s">
        <v>134</v>
      </c>
      <c r="S155" t="s">
        <v>106</v>
      </c>
      <c r="T155">
        <v>23</v>
      </c>
      <c r="U155" t="s">
        <v>681</v>
      </c>
      <c r="V155" t="s">
        <v>1304</v>
      </c>
      <c r="W155" s="9">
        <v>36101</v>
      </c>
      <c r="X155" t="s">
        <v>162</v>
      </c>
      <c r="Y155" t="s">
        <v>823</v>
      </c>
      <c r="Z155">
        <v>2</v>
      </c>
      <c r="AA155" t="s">
        <v>111</v>
      </c>
      <c r="AB155">
        <v>175967</v>
      </c>
    </row>
    <row r="156" spans="16:28" x14ac:dyDescent="0.3">
      <c r="P156" t="s">
        <v>1606</v>
      </c>
      <c r="Q156" t="s">
        <v>1344</v>
      </c>
      <c r="R156" t="s">
        <v>478</v>
      </c>
      <c r="S156" t="s">
        <v>122</v>
      </c>
      <c r="T156">
        <v>23</v>
      </c>
      <c r="U156" t="s">
        <v>1607</v>
      </c>
      <c r="V156" t="s">
        <v>1608</v>
      </c>
      <c r="W156" s="9">
        <v>32321</v>
      </c>
      <c r="X156" t="s">
        <v>174</v>
      </c>
      <c r="Y156" t="s">
        <v>409</v>
      </c>
      <c r="Z156">
        <v>7</v>
      </c>
      <c r="AA156" t="s">
        <v>118</v>
      </c>
      <c r="AB156">
        <v>175689</v>
      </c>
    </row>
    <row r="157" spans="16:28" x14ac:dyDescent="0.3">
      <c r="P157" t="s">
        <v>426</v>
      </c>
      <c r="Q157" t="s">
        <v>427</v>
      </c>
      <c r="R157" t="s">
        <v>284</v>
      </c>
      <c r="S157" t="s">
        <v>122</v>
      </c>
      <c r="T157">
        <v>22</v>
      </c>
      <c r="U157" t="s">
        <v>428</v>
      </c>
      <c r="V157" t="s">
        <v>429</v>
      </c>
      <c r="W157" s="9">
        <v>29481</v>
      </c>
      <c r="X157" t="s">
        <v>109</v>
      </c>
      <c r="Y157" t="s">
        <v>196</v>
      </c>
      <c r="Z157">
        <v>11</v>
      </c>
      <c r="AA157" t="s">
        <v>118</v>
      </c>
      <c r="AB157">
        <v>175596</v>
      </c>
    </row>
    <row r="158" spans="16:28" x14ac:dyDescent="0.3">
      <c r="P158" t="s">
        <v>665</v>
      </c>
      <c r="Q158" t="s">
        <v>666</v>
      </c>
      <c r="R158" t="s">
        <v>147</v>
      </c>
      <c r="S158" t="s">
        <v>122</v>
      </c>
      <c r="T158">
        <v>25</v>
      </c>
      <c r="U158" t="s">
        <v>667</v>
      </c>
      <c r="V158" t="s">
        <v>668</v>
      </c>
      <c r="W158" s="9">
        <v>29721</v>
      </c>
      <c r="X158" t="s">
        <v>229</v>
      </c>
      <c r="Y158" t="s">
        <v>343</v>
      </c>
      <c r="Z158">
        <v>10</v>
      </c>
      <c r="AA158" t="s">
        <v>111</v>
      </c>
      <c r="AB158">
        <v>175592</v>
      </c>
    </row>
    <row r="159" spans="16:28" x14ac:dyDescent="0.3">
      <c r="P159" t="s">
        <v>2128</v>
      </c>
      <c r="Q159" t="s">
        <v>1344</v>
      </c>
      <c r="R159" t="s">
        <v>893</v>
      </c>
      <c r="S159" t="s">
        <v>122</v>
      </c>
      <c r="T159">
        <v>23</v>
      </c>
      <c r="U159" t="s">
        <v>2129</v>
      </c>
      <c r="V159" t="s">
        <v>2130</v>
      </c>
      <c r="W159" s="9">
        <v>32091</v>
      </c>
      <c r="X159" t="s">
        <v>143</v>
      </c>
      <c r="Y159" t="s">
        <v>498</v>
      </c>
      <c r="Z159">
        <v>7</v>
      </c>
      <c r="AA159" t="s">
        <v>118</v>
      </c>
      <c r="AB159">
        <v>175382</v>
      </c>
    </row>
    <row r="160" spans="16:28" x14ac:dyDescent="0.3">
      <c r="P160" t="s">
        <v>2025</v>
      </c>
      <c r="Q160" t="s">
        <v>1126</v>
      </c>
      <c r="R160" t="s">
        <v>354</v>
      </c>
      <c r="S160" t="s">
        <v>106</v>
      </c>
      <c r="T160">
        <v>22</v>
      </c>
      <c r="U160" t="s">
        <v>2026</v>
      </c>
      <c r="V160" t="s">
        <v>2027</v>
      </c>
      <c r="W160" s="9">
        <v>32791</v>
      </c>
      <c r="X160" t="s">
        <v>162</v>
      </c>
      <c r="Y160" t="s">
        <v>196</v>
      </c>
      <c r="Z160">
        <v>6</v>
      </c>
      <c r="AA160" t="s">
        <v>111</v>
      </c>
      <c r="AB160">
        <v>175060</v>
      </c>
    </row>
    <row r="161" spans="16:28" x14ac:dyDescent="0.3">
      <c r="P161" t="s">
        <v>2152</v>
      </c>
      <c r="Q161" t="s">
        <v>905</v>
      </c>
      <c r="R161" t="s">
        <v>464</v>
      </c>
      <c r="S161" t="s">
        <v>106</v>
      </c>
      <c r="T161">
        <v>30</v>
      </c>
      <c r="U161" t="s">
        <v>2153</v>
      </c>
      <c r="V161" t="s">
        <v>2154</v>
      </c>
      <c r="W161" s="9">
        <v>34451</v>
      </c>
      <c r="X161" t="s">
        <v>109</v>
      </c>
      <c r="Y161" t="s">
        <v>240</v>
      </c>
      <c r="Z161">
        <v>5</v>
      </c>
      <c r="AA161" t="s">
        <v>118</v>
      </c>
      <c r="AB161">
        <v>174911</v>
      </c>
    </row>
    <row r="162" spans="16:28" x14ac:dyDescent="0.3">
      <c r="P162" t="s">
        <v>2554</v>
      </c>
      <c r="Q162" t="s">
        <v>215</v>
      </c>
      <c r="R162" t="s">
        <v>583</v>
      </c>
      <c r="S162" t="s">
        <v>106</v>
      </c>
      <c r="T162">
        <v>27</v>
      </c>
      <c r="U162" t="s">
        <v>2555</v>
      </c>
      <c r="V162" t="s">
        <v>2556</v>
      </c>
      <c r="W162" s="9">
        <v>29511</v>
      </c>
      <c r="X162" t="s">
        <v>109</v>
      </c>
      <c r="Y162" t="s">
        <v>144</v>
      </c>
      <c r="Z162">
        <v>11</v>
      </c>
      <c r="AA162" t="s">
        <v>118</v>
      </c>
      <c r="AB162">
        <v>174796</v>
      </c>
    </row>
    <row r="163" spans="16:28" x14ac:dyDescent="0.3">
      <c r="P163" t="s">
        <v>442</v>
      </c>
      <c r="Q163" t="s">
        <v>435</v>
      </c>
      <c r="R163" t="s">
        <v>146</v>
      </c>
      <c r="S163" t="s">
        <v>106</v>
      </c>
      <c r="T163">
        <v>19</v>
      </c>
      <c r="U163" t="s">
        <v>443</v>
      </c>
      <c r="V163" t="s">
        <v>444</v>
      </c>
      <c r="W163" s="9">
        <v>33941</v>
      </c>
      <c r="X163" t="s">
        <v>143</v>
      </c>
      <c r="Y163" t="s">
        <v>125</v>
      </c>
      <c r="Z163">
        <v>5</v>
      </c>
      <c r="AA163" t="s">
        <v>111</v>
      </c>
      <c r="AB163">
        <v>174561</v>
      </c>
    </row>
    <row r="164" spans="16:28" x14ac:dyDescent="0.3">
      <c r="P164" t="s">
        <v>1864</v>
      </c>
      <c r="Q164" t="s">
        <v>397</v>
      </c>
      <c r="R164" t="s">
        <v>406</v>
      </c>
      <c r="S164" t="s">
        <v>122</v>
      </c>
      <c r="T164">
        <v>21</v>
      </c>
      <c r="U164" t="s">
        <v>1865</v>
      </c>
      <c r="V164" t="s">
        <v>1866</v>
      </c>
      <c r="W164" s="9">
        <v>33971</v>
      </c>
      <c r="X164" t="s">
        <v>143</v>
      </c>
      <c r="Y164" t="s">
        <v>823</v>
      </c>
      <c r="Z164">
        <v>5</v>
      </c>
      <c r="AA164" t="s">
        <v>111</v>
      </c>
      <c r="AB164">
        <v>174559</v>
      </c>
    </row>
    <row r="165" spans="16:28" x14ac:dyDescent="0.3">
      <c r="P165" t="s">
        <v>2580</v>
      </c>
      <c r="Q165" t="s">
        <v>1881</v>
      </c>
      <c r="R165" t="s">
        <v>771</v>
      </c>
      <c r="S165" t="s">
        <v>106</v>
      </c>
      <c r="T165">
        <v>22</v>
      </c>
      <c r="U165" t="s">
        <v>1744</v>
      </c>
      <c r="V165" t="s">
        <v>2581</v>
      </c>
      <c r="W165" s="9">
        <v>36231</v>
      </c>
      <c r="X165" t="s">
        <v>229</v>
      </c>
      <c r="Y165" t="s">
        <v>274</v>
      </c>
      <c r="Z165">
        <v>2</v>
      </c>
      <c r="AA165" t="s">
        <v>111</v>
      </c>
      <c r="AB165">
        <v>174186</v>
      </c>
    </row>
    <row r="166" spans="16:28" x14ac:dyDescent="0.3">
      <c r="P166" t="s">
        <v>2727</v>
      </c>
      <c r="Q166" t="s">
        <v>1126</v>
      </c>
      <c r="R166" t="s">
        <v>782</v>
      </c>
      <c r="S166" t="s">
        <v>106</v>
      </c>
      <c r="T166">
        <v>19</v>
      </c>
      <c r="U166" t="s">
        <v>2728</v>
      </c>
      <c r="V166" t="s">
        <v>2729</v>
      </c>
      <c r="W166" s="9">
        <v>36331</v>
      </c>
      <c r="X166" t="s">
        <v>143</v>
      </c>
      <c r="Y166" t="s">
        <v>117</v>
      </c>
      <c r="Z166">
        <v>2</v>
      </c>
      <c r="AA166" t="s">
        <v>118</v>
      </c>
      <c r="AB166">
        <v>173928</v>
      </c>
    </row>
    <row r="167" spans="16:28" x14ac:dyDescent="0.3">
      <c r="P167" t="s">
        <v>827</v>
      </c>
      <c r="Q167" t="s">
        <v>729</v>
      </c>
      <c r="R167" t="s">
        <v>147</v>
      </c>
      <c r="S167" t="s">
        <v>106</v>
      </c>
      <c r="T167">
        <v>20</v>
      </c>
      <c r="U167" t="s">
        <v>828</v>
      </c>
      <c r="V167" t="s">
        <v>829</v>
      </c>
      <c r="W167" s="9">
        <v>30111</v>
      </c>
      <c r="X167" t="s">
        <v>109</v>
      </c>
      <c r="Y167" t="s">
        <v>695</v>
      </c>
      <c r="Z167">
        <v>10</v>
      </c>
      <c r="AA167" t="s">
        <v>111</v>
      </c>
      <c r="AB167">
        <v>173835</v>
      </c>
    </row>
    <row r="168" spans="16:28" x14ac:dyDescent="0.3">
      <c r="P168" t="s">
        <v>1123</v>
      </c>
      <c r="Q168" t="s">
        <v>457</v>
      </c>
      <c r="R168" t="s">
        <v>183</v>
      </c>
      <c r="S168" t="s">
        <v>122</v>
      </c>
      <c r="T168">
        <v>24</v>
      </c>
      <c r="U168" t="s">
        <v>1103</v>
      </c>
      <c r="V168" t="s">
        <v>1124</v>
      </c>
      <c r="W168" s="9">
        <v>28831</v>
      </c>
      <c r="X168" t="s">
        <v>162</v>
      </c>
      <c r="Y168" t="s">
        <v>520</v>
      </c>
      <c r="Z168">
        <v>12</v>
      </c>
      <c r="AA168" t="s">
        <v>118</v>
      </c>
      <c r="AB168">
        <v>173797</v>
      </c>
    </row>
    <row r="169" spans="16:28" x14ac:dyDescent="0.3">
      <c r="P169" t="s">
        <v>1935</v>
      </c>
      <c r="Q169" t="s">
        <v>786</v>
      </c>
      <c r="R169" t="s">
        <v>764</v>
      </c>
      <c r="S169" t="s">
        <v>106</v>
      </c>
      <c r="T169">
        <v>20</v>
      </c>
      <c r="U169" t="s">
        <v>1519</v>
      </c>
      <c r="V169" t="s">
        <v>1936</v>
      </c>
      <c r="W169" s="9">
        <v>33411</v>
      </c>
      <c r="X169" t="s">
        <v>219</v>
      </c>
      <c r="Y169" t="s">
        <v>560</v>
      </c>
      <c r="Z169">
        <v>6</v>
      </c>
      <c r="AA169" t="s">
        <v>111</v>
      </c>
      <c r="AB169">
        <v>173541</v>
      </c>
    </row>
    <row r="170" spans="16:28" x14ac:dyDescent="0.3">
      <c r="P170" t="s">
        <v>1514</v>
      </c>
      <c r="Q170" t="s">
        <v>1515</v>
      </c>
      <c r="R170" t="s">
        <v>1246</v>
      </c>
      <c r="S170" t="s">
        <v>122</v>
      </c>
      <c r="T170">
        <v>20</v>
      </c>
      <c r="U170" t="s">
        <v>1516</v>
      </c>
      <c r="V170" t="s">
        <v>1517</v>
      </c>
      <c r="W170" s="9">
        <v>33421</v>
      </c>
      <c r="X170" t="s">
        <v>219</v>
      </c>
      <c r="Y170" t="s">
        <v>415</v>
      </c>
      <c r="Z170">
        <v>6</v>
      </c>
      <c r="AA170" t="s">
        <v>118</v>
      </c>
      <c r="AB170">
        <v>173167</v>
      </c>
    </row>
    <row r="171" spans="16:28" x14ac:dyDescent="0.3">
      <c r="P171" t="s">
        <v>632</v>
      </c>
      <c r="Q171" t="s">
        <v>170</v>
      </c>
      <c r="R171" t="s">
        <v>633</v>
      </c>
      <c r="S171" t="s">
        <v>122</v>
      </c>
      <c r="T171">
        <v>25</v>
      </c>
      <c r="U171" t="s">
        <v>634</v>
      </c>
      <c r="V171" t="s">
        <v>635</v>
      </c>
      <c r="W171" s="9">
        <v>29451</v>
      </c>
      <c r="X171" t="s">
        <v>219</v>
      </c>
      <c r="Y171" t="s">
        <v>363</v>
      </c>
      <c r="Z171">
        <v>11</v>
      </c>
      <c r="AA171" t="s">
        <v>118</v>
      </c>
      <c r="AB171">
        <v>172948</v>
      </c>
    </row>
    <row r="172" spans="16:28" x14ac:dyDescent="0.3">
      <c r="P172" t="s">
        <v>1648</v>
      </c>
      <c r="Q172" t="s">
        <v>387</v>
      </c>
      <c r="R172" t="s">
        <v>193</v>
      </c>
      <c r="S172" t="s">
        <v>122</v>
      </c>
      <c r="T172">
        <v>21</v>
      </c>
      <c r="U172" t="s">
        <v>1649</v>
      </c>
      <c r="V172" t="s">
        <v>1650</v>
      </c>
      <c r="W172" s="9">
        <v>34531</v>
      </c>
      <c r="X172" t="s">
        <v>162</v>
      </c>
      <c r="Y172" t="s">
        <v>298</v>
      </c>
      <c r="Z172">
        <v>4</v>
      </c>
      <c r="AA172" t="s">
        <v>111</v>
      </c>
      <c r="AB172">
        <v>172920</v>
      </c>
    </row>
    <row r="173" spans="16:28" x14ac:dyDescent="0.3">
      <c r="P173" t="s">
        <v>1828</v>
      </c>
      <c r="Q173" t="s">
        <v>397</v>
      </c>
      <c r="R173" t="s">
        <v>637</v>
      </c>
      <c r="S173" t="s">
        <v>122</v>
      </c>
      <c r="T173">
        <v>24</v>
      </c>
      <c r="U173" t="s">
        <v>1829</v>
      </c>
      <c r="V173" t="s">
        <v>1830</v>
      </c>
      <c r="W173" s="9">
        <v>28841</v>
      </c>
      <c r="X173" t="s">
        <v>162</v>
      </c>
      <c r="Y173" t="s">
        <v>293</v>
      </c>
      <c r="Z173">
        <v>12</v>
      </c>
      <c r="AA173" t="s">
        <v>111</v>
      </c>
      <c r="AB173">
        <v>172694</v>
      </c>
    </row>
    <row r="174" spans="16:28" x14ac:dyDescent="0.3">
      <c r="P174" t="s">
        <v>997</v>
      </c>
      <c r="Q174" t="s">
        <v>221</v>
      </c>
      <c r="R174" t="s">
        <v>354</v>
      </c>
      <c r="S174" t="s">
        <v>106</v>
      </c>
      <c r="T174">
        <v>30</v>
      </c>
      <c r="U174" t="s">
        <v>355</v>
      </c>
      <c r="V174" t="s">
        <v>998</v>
      </c>
      <c r="W174" s="9">
        <v>31991</v>
      </c>
      <c r="X174" t="s">
        <v>229</v>
      </c>
      <c r="Y174" t="s">
        <v>186</v>
      </c>
      <c r="Z174">
        <v>7</v>
      </c>
      <c r="AA174" t="s">
        <v>118</v>
      </c>
      <c r="AB174">
        <v>172552</v>
      </c>
    </row>
    <row r="175" spans="16:28" x14ac:dyDescent="0.3">
      <c r="P175" t="s">
        <v>524</v>
      </c>
      <c r="Q175" t="s">
        <v>525</v>
      </c>
      <c r="R175" t="s">
        <v>251</v>
      </c>
      <c r="S175" t="s">
        <v>122</v>
      </c>
      <c r="T175">
        <v>24</v>
      </c>
      <c r="U175" t="s">
        <v>526</v>
      </c>
      <c r="V175" t="s">
        <v>527</v>
      </c>
      <c r="W175" s="9">
        <v>29281</v>
      </c>
      <c r="X175" t="s">
        <v>143</v>
      </c>
      <c r="Y175" t="s">
        <v>363</v>
      </c>
      <c r="Z175">
        <v>11</v>
      </c>
      <c r="AA175" t="s">
        <v>111</v>
      </c>
      <c r="AB175">
        <v>172471</v>
      </c>
    </row>
    <row r="176" spans="16:28" x14ac:dyDescent="0.3">
      <c r="P176" t="s">
        <v>3182</v>
      </c>
      <c r="Q176" t="s">
        <v>3183</v>
      </c>
      <c r="R176" t="s">
        <v>171</v>
      </c>
      <c r="S176" t="s">
        <v>106</v>
      </c>
      <c r="T176">
        <v>23</v>
      </c>
      <c r="U176" t="s">
        <v>3184</v>
      </c>
      <c r="V176" t="s">
        <v>3185</v>
      </c>
      <c r="W176" s="9">
        <v>34291</v>
      </c>
      <c r="X176" t="s">
        <v>219</v>
      </c>
      <c r="Y176" t="s">
        <v>209</v>
      </c>
      <c r="Z176">
        <v>5</v>
      </c>
      <c r="AA176" t="s">
        <v>111</v>
      </c>
      <c r="AB176">
        <v>172459</v>
      </c>
    </row>
    <row r="177" spans="16:28" x14ac:dyDescent="0.3">
      <c r="P177" t="s">
        <v>2438</v>
      </c>
      <c r="Q177" t="s">
        <v>789</v>
      </c>
      <c r="R177" t="s">
        <v>464</v>
      </c>
      <c r="S177" t="s">
        <v>122</v>
      </c>
      <c r="T177">
        <v>26</v>
      </c>
      <c r="U177" t="s">
        <v>465</v>
      </c>
      <c r="V177" t="s">
        <v>2439</v>
      </c>
      <c r="W177" s="9">
        <v>35831</v>
      </c>
      <c r="X177" t="s">
        <v>219</v>
      </c>
      <c r="Y177" t="s">
        <v>298</v>
      </c>
      <c r="Z177">
        <v>3</v>
      </c>
      <c r="AA177" t="s">
        <v>118</v>
      </c>
      <c r="AB177">
        <v>171499</v>
      </c>
    </row>
    <row r="178" spans="16:28" x14ac:dyDescent="0.3">
      <c r="P178" t="s">
        <v>197</v>
      </c>
      <c r="Q178" t="s">
        <v>182</v>
      </c>
      <c r="R178" t="s">
        <v>198</v>
      </c>
      <c r="S178" t="s">
        <v>106</v>
      </c>
      <c r="T178">
        <v>25</v>
      </c>
      <c r="U178" t="s">
        <v>199</v>
      </c>
      <c r="V178" t="s">
        <v>200</v>
      </c>
      <c r="W178" s="9">
        <v>29491</v>
      </c>
      <c r="X178" t="s">
        <v>109</v>
      </c>
      <c r="Y178" t="s">
        <v>191</v>
      </c>
      <c r="Z178">
        <v>11</v>
      </c>
      <c r="AA178" t="s">
        <v>118</v>
      </c>
      <c r="AB178">
        <v>171383</v>
      </c>
    </row>
    <row r="179" spans="16:28" x14ac:dyDescent="0.3">
      <c r="P179" t="s">
        <v>2001</v>
      </c>
      <c r="Q179" t="s">
        <v>557</v>
      </c>
      <c r="R179" t="s">
        <v>771</v>
      </c>
      <c r="S179" t="s">
        <v>106</v>
      </c>
      <c r="T179">
        <v>25</v>
      </c>
      <c r="U179" t="s">
        <v>2002</v>
      </c>
      <c r="V179" t="s">
        <v>2003</v>
      </c>
      <c r="W179" s="9">
        <v>31631</v>
      </c>
      <c r="X179" t="s">
        <v>109</v>
      </c>
      <c r="Y179" t="s">
        <v>721</v>
      </c>
      <c r="Z179">
        <v>8</v>
      </c>
      <c r="AA179" t="s">
        <v>118</v>
      </c>
      <c r="AB179">
        <v>171056</v>
      </c>
    </row>
    <row r="180" spans="16:28" x14ac:dyDescent="0.3">
      <c r="P180" t="s">
        <v>521</v>
      </c>
      <c r="Q180" t="s">
        <v>392</v>
      </c>
      <c r="R180" t="s">
        <v>360</v>
      </c>
      <c r="S180" t="s">
        <v>122</v>
      </c>
      <c r="T180">
        <v>30</v>
      </c>
      <c r="U180" t="s">
        <v>522</v>
      </c>
      <c r="V180" t="s">
        <v>523</v>
      </c>
      <c r="W180" s="9">
        <v>29351</v>
      </c>
      <c r="X180" t="s">
        <v>143</v>
      </c>
      <c r="Y180" t="s">
        <v>186</v>
      </c>
      <c r="Z180">
        <v>11</v>
      </c>
      <c r="AA180" t="s">
        <v>111</v>
      </c>
      <c r="AB180">
        <v>170333</v>
      </c>
    </row>
    <row r="181" spans="16:28" x14ac:dyDescent="0.3">
      <c r="P181" t="s">
        <v>2794</v>
      </c>
      <c r="Q181" t="s">
        <v>893</v>
      </c>
      <c r="R181" t="s">
        <v>1404</v>
      </c>
      <c r="S181" t="s">
        <v>106</v>
      </c>
      <c r="T181">
        <v>18</v>
      </c>
      <c r="U181" t="s">
        <v>2795</v>
      </c>
      <c r="V181" t="s">
        <v>2796</v>
      </c>
      <c r="W181" s="9">
        <v>30511</v>
      </c>
      <c r="X181" t="s">
        <v>143</v>
      </c>
      <c r="Y181" t="s">
        <v>287</v>
      </c>
      <c r="Z181">
        <v>9</v>
      </c>
      <c r="AA181" t="s">
        <v>118</v>
      </c>
      <c r="AB181">
        <v>170232</v>
      </c>
    </row>
    <row r="182" spans="16:28" x14ac:dyDescent="0.3">
      <c r="P182" t="s">
        <v>1283</v>
      </c>
      <c r="Q182" t="s">
        <v>1039</v>
      </c>
      <c r="R182" t="s">
        <v>1284</v>
      </c>
      <c r="S182" t="s">
        <v>122</v>
      </c>
      <c r="T182">
        <v>20</v>
      </c>
      <c r="U182" t="s">
        <v>1285</v>
      </c>
      <c r="V182" t="s">
        <v>1286</v>
      </c>
      <c r="W182" s="9">
        <v>31591</v>
      </c>
      <c r="X182" t="s">
        <v>109</v>
      </c>
      <c r="Y182" t="s">
        <v>608</v>
      </c>
      <c r="Z182">
        <v>8</v>
      </c>
      <c r="AA182" t="s">
        <v>111</v>
      </c>
      <c r="AB182">
        <v>170179</v>
      </c>
    </row>
    <row r="183" spans="16:28" x14ac:dyDescent="0.3">
      <c r="P183" t="s">
        <v>542</v>
      </c>
      <c r="Q183" t="s">
        <v>543</v>
      </c>
      <c r="R183" t="s">
        <v>491</v>
      </c>
      <c r="S183" t="s">
        <v>106</v>
      </c>
      <c r="T183">
        <v>24</v>
      </c>
      <c r="U183" t="s">
        <v>544</v>
      </c>
      <c r="V183" t="s">
        <v>545</v>
      </c>
      <c r="W183" s="9">
        <v>29371</v>
      </c>
      <c r="X183" t="s">
        <v>174</v>
      </c>
      <c r="Y183" t="s">
        <v>546</v>
      </c>
      <c r="Z183">
        <v>11</v>
      </c>
      <c r="AA183" t="s">
        <v>111</v>
      </c>
      <c r="AB183">
        <v>170164</v>
      </c>
    </row>
    <row r="184" spans="16:28" x14ac:dyDescent="0.3">
      <c r="P184" t="s">
        <v>1932</v>
      </c>
      <c r="Q184" t="s">
        <v>1881</v>
      </c>
      <c r="R184" t="s">
        <v>226</v>
      </c>
      <c r="S184" t="s">
        <v>106</v>
      </c>
      <c r="T184">
        <v>22</v>
      </c>
      <c r="U184" t="s">
        <v>1933</v>
      </c>
      <c r="V184" t="s">
        <v>1934</v>
      </c>
      <c r="W184" s="9">
        <v>29901</v>
      </c>
      <c r="X184" t="s">
        <v>174</v>
      </c>
      <c r="Y184" t="s">
        <v>695</v>
      </c>
      <c r="Z184">
        <v>10</v>
      </c>
      <c r="AA184" t="s">
        <v>111</v>
      </c>
      <c r="AB184">
        <v>169745</v>
      </c>
    </row>
    <row r="185" spans="16:28" x14ac:dyDescent="0.3">
      <c r="P185" t="s">
        <v>704</v>
      </c>
      <c r="Q185" t="s">
        <v>705</v>
      </c>
      <c r="R185" t="s">
        <v>650</v>
      </c>
      <c r="S185" t="s">
        <v>122</v>
      </c>
      <c r="T185">
        <v>27</v>
      </c>
      <c r="U185" t="s">
        <v>651</v>
      </c>
      <c r="V185" t="s">
        <v>706</v>
      </c>
      <c r="W185" s="9">
        <v>31681</v>
      </c>
      <c r="X185" t="s">
        <v>109</v>
      </c>
      <c r="Y185" t="s">
        <v>150</v>
      </c>
      <c r="Z185">
        <v>8</v>
      </c>
      <c r="AA185" t="s">
        <v>111</v>
      </c>
      <c r="AB185">
        <v>169721</v>
      </c>
    </row>
    <row r="186" spans="16:28" x14ac:dyDescent="0.3">
      <c r="P186" t="s">
        <v>3085</v>
      </c>
      <c r="Q186" t="s">
        <v>566</v>
      </c>
      <c r="R186" t="s">
        <v>300</v>
      </c>
      <c r="S186" t="s">
        <v>122</v>
      </c>
      <c r="T186">
        <v>25</v>
      </c>
      <c r="U186" t="s">
        <v>3086</v>
      </c>
      <c r="V186" t="s">
        <v>3087</v>
      </c>
      <c r="W186" s="9">
        <v>31641</v>
      </c>
      <c r="X186" t="s">
        <v>109</v>
      </c>
      <c r="Y186" t="s">
        <v>117</v>
      </c>
      <c r="Z186">
        <v>8</v>
      </c>
      <c r="AA186" t="s">
        <v>118</v>
      </c>
      <c r="AB186">
        <v>169640</v>
      </c>
    </row>
    <row r="187" spans="16:28" x14ac:dyDescent="0.3">
      <c r="P187" t="s">
        <v>956</v>
      </c>
      <c r="Q187" t="s">
        <v>846</v>
      </c>
      <c r="R187" t="s">
        <v>562</v>
      </c>
      <c r="S187" t="s">
        <v>122</v>
      </c>
      <c r="T187">
        <v>27</v>
      </c>
      <c r="U187" t="s">
        <v>957</v>
      </c>
      <c r="V187" t="s">
        <v>958</v>
      </c>
      <c r="W187" s="9">
        <v>28811</v>
      </c>
      <c r="X187" t="s">
        <v>109</v>
      </c>
      <c r="Y187" t="s">
        <v>721</v>
      </c>
      <c r="Z187">
        <v>13</v>
      </c>
      <c r="AA187" t="s">
        <v>111</v>
      </c>
      <c r="AB187">
        <v>169338</v>
      </c>
    </row>
    <row r="188" spans="16:28" x14ac:dyDescent="0.3">
      <c r="P188" t="s">
        <v>2360</v>
      </c>
      <c r="Q188" t="s">
        <v>335</v>
      </c>
      <c r="R188" t="s">
        <v>159</v>
      </c>
      <c r="S188" t="s">
        <v>122</v>
      </c>
      <c r="T188">
        <v>30</v>
      </c>
      <c r="U188" t="s">
        <v>202</v>
      </c>
      <c r="V188" t="s">
        <v>2361</v>
      </c>
      <c r="W188" s="9">
        <v>35161</v>
      </c>
      <c r="X188" t="s">
        <v>219</v>
      </c>
      <c r="Y188" t="s">
        <v>351</v>
      </c>
      <c r="Z188">
        <v>4</v>
      </c>
      <c r="AA188" t="s">
        <v>118</v>
      </c>
      <c r="AB188">
        <v>169265</v>
      </c>
    </row>
    <row r="189" spans="16:28" x14ac:dyDescent="0.3">
      <c r="P189" t="s">
        <v>2086</v>
      </c>
      <c r="Q189" t="s">
        <v>1990</v>
      </c>
      <c r="R189" t="s">
        <v>271</v>
      </c>
      <c r="S189" t="s">
        <v>122</v>
      </c>
      <c r="T189">
        <v>29</v>
      </c>
      <c r="U189" t="s">
        <v>2087</v>
      </c>
      <c r="V189" t="s">
        <v>2088</v>
      </c>
      <c r="W189" s="9">
        <v>34741</v>
      </c>
      <c r="X189" t="s">
        <v>229</v>
      </c>
      <c r="Y189" t="s">
        <v>274</v>
      </c>
      <c r="Z189">
        <v>4</v>
      </c>
      <c r="AA189" t="s">
        <v>118</v>
      </c>
      <c r="AB189">
        <v>169248</v>
      </c>
    </row>
    <row r="190" spans="16:28" x14ac:dyDescent="0.3">
      <c r="P190" t="s">
        <v>1664</v>
      </c>
      <c r="Q190" t="s">
        <v>1570</v>
      </c>
      <c r="R190" t="s">
        <v>893</v>
      </c>
      <c r="S190" t="s">
        <v>122</v>
      </c>
      <c r="T190">
        <v>26</v>
      </c>
      <c r="U190" t="s">
        <v>1665</v>
      </c>
      <c r="V190" t="s">
        <v>1666</v>
      </c>
      <c r="W190" s="9">
        <v>32141</v>
      </c>
      <c r="X190" t="s">
        <v>143</v>
      </c>
      <c r="Y190" t="s">
        <v>163</v>
      </c>
      <c r="Z190">
        <v>7</v>
      </c>
      <c r="AA190" t="s">
        <v>118</v>
      </c>
      <c r="AB190">
        <v>168761</v>
      </c>
    </row>
    <row r="191" spans="16:28" x14ac:dyDescent="0.3">
      <c r="P191" t="s">
        <v>2660</v>
      </c>
      <c r="Q191" t="s">
        <v>321</v>
      </c>
      <c r="R191" t="s">
        <v>539</v>
      </c>
      <c r="S191" t="s">
        <v>106</v>
      </c>
      <c r="T191">
        <v>24</v>
      </c>
      <c r="U191" t="s">
        <v>2661</v>
      </c>
      <c r="V191" t="s">
        <v>2662</v>
      </c>
      <c r="W191" s="9">
        <v>34671</v>
      </c>
      <c r="X191" t="s">
        <v>229</v>
      </c>
      <c r="Y191" t="s">
        <v>343</v>
      </c>
      <c r="Z191">
        <v>4</v>
      </c>
      <c r="AA191" t="s">
        <v>111</v>
      </c>
      <c r="AB191">
        <v>168722</v>
      </c>
    </row>
    <row r="192" spans="16:28" x14ac:dyDescent="0.3">
      <c r="P192" t="s">
        <v>1748</v>
      </c>
      <c r="Q192" t="s">
        <v>453</v>
      </c>
      <c r="R192" t="s">
        <v>747</v>
      </c>
      <c r="S192" t="s">
        <v>106</v>
      </c>
      <c r="T192">
        <v>26</v>
      </c>
      <c r="U192" t="s">
        <v>1749</v>
      </c>
      <c r="V192" t="s">
        <v>1750</v>
      </c>
      <c r="W192" s="9">
        <v>29461</v>
      </c>
      <c r="X192" t="s">
        <v>219</v>
      </c>
      <c r="Y192" t="s">
        <v>738</v>
      </c>
      <c r="Z192">
        <v>11</v>
      </c>
      <c r="AA192" t="s">
        <v>111</v>
      </c>
      <c r="AB192">
        <v>168537</v>
      </c>
    </row>
    <row r="193" spans="16:28" x14ac:dyDescent="0.3">
      <c r="P193" t="s">
        <v>874</v>
      </c>
      <c r="Q193" t="s">
        <v>688</v>
      </c>
      <c r="R193" t="s">
        <v>875</v>
      </c>
      <c r="S193" t="s">
        <v>122</v>
      </c>
      <c r="T193">
        <v>18</v>
      </c>
      <c r="U193" t="s">
        <v>876</v>
      </c>
      <c r="V193" t="s">
        <v>877</v>
      </c>
      <c r="W193" s="9">
        <v>35621</v>
      </c>
      <c r="X193" t="s">
        <v>174</v>
      </c>
      <c r="Y193" t="s">
        <v>608</v>
      </c>
      <c r="Z193">
        <v>3</v>
      </c>
      <c r="AA193" t="s">
        <v>111</v>
      </c>
      <c r="AB193">
        <v>168308</v>
      </c>
    </row>
    <row r="194" spans="16:28" x14ac:dyDescent="0.3">
      <c r="P194" t="s">
        <v>2095</v>
      </c>
      <c r="Q194" t="s">
        <v>1046</v>
      </c>
      <c r="R194" t="s">
        <v>815</v>
      </c>
      <c r="S194" t="s">
        <v>122</v>
      </c>
      <c r="T194">
        <v>30</v>
      </c>
      <c r="U194" t="s">
        <v>2096</v>
      </c>
      <c r="V194" t="s">
        <v>2097</v>
      </c>
      <c r="W194" s="9">
        <v>34111</v>
      </c>
      <c r="X194" t="s">
        <v>143</v>
      </c>
      <c r="Y194" t="s">
        <v>390</v>
      </c>
      <c r="Z194">
        <v>5</v>
      </c>
      <c r="AA194" t="s">
        <v>111</v>
      </c>
      <c r="AB194">
        <v>168074</v>
      </c>
    </row>
    <row r="195" spans="16:28" x14ac:dyDescent="0.3">
      <c r="P195" t="s">
        <v>2098</v>
      </c>
      <c r="Q195" t="s">
        <v>2099</v>
      </c>
      <c r="R195" t="s">
        <v>782</v>
      </c>
      <c r="S195" t="s">
        <v>122</v>
      </c>
      <c r="T195">
        <v>23</v>
      </c>
      <c r="U195" t="s">
        <v>2100</v>
      </c>
      <c r="V195" t="s">
        <v>2101</v>
      </c>
      <c r="W195" s="9">
        <v>31361</v>
      </c>
      <c r="X195" t="s">
        <v>174</v>
      </c>
      <c r="Y195" t="s">
        <v>110</v>
      </c>
      <c r="Z195">
        <v>8</v>
      </c>
      <c r="AA195" t="s">
        <v>118</v>
      </c>
      <c r="AB195">
        <v>168033</v>
      </c>
    </row>
    <row r="196" spans="16:28" x14ac:dyDescent="0.3">
      <c r="P196" t="s">
        <v>1088</v>
      </c>
      <c r="Q196" t="s">
        <v>1083</v>
      </c>
      <c r="R196" t="s">
        <v>618</v>
      </c>
      <c r="S196" t="s">
        <v>122</v>
      </c>
      <c r="T196">
        <v>22</v>
      </c>
      <c r="U196" t="s">
        <v>1089</v>
      </c>
      <c r="V196" t="s">
        <v>1090</v>
      </c>
      <c r="W196" s="9">
        <v>33861</v>
      </c>
      <c r="X196" t="s">
        <v>229</v>
      </c>
      <c r="Y196" t="s">
        <v>125</v>
      </c>
      <c r="Z196">
        <v>5</v>
      </c>
      <c r="AA196" t="s">
        <v>111</v>
      </c>
      <c r="AB196">
        <v>167794</v>
      </c>
    </row>
    <row r="197" spans="16:28" x14ac:dyDescent="0.3">
      <c r="P197" t="s">
        <v>2958</v>
      </c>
      <c r="Q197" t="s">
        <v>2029</v>
      </c>
      <c r="R197" t="s">
        <v>188</v>
      </c>
      <c r="S197" t="s">
        <v>106</v>
      </c>
      <c r="T197">
        <v>19</v>
      </c>
      <c r="U197" t="s">
        <v>630</v>
      </c>
      <c r="V197" t="s">
        <v>2959</v>
      </c>
      <c r="W197" s="9">
        <v>32031</v>
      </c>
      <c r="X197" t="s">
        <v>143</v>
      </c>
      <c r="Y197" t="s">
        <v>467</v>
      </c>
      <c r="Z197">
        <v>7</v>
      </c>
      <c r="AA197" t="s">
        <v>111</v>
      </c>
      <c r="AB197">
        <v>167662</v>
      </c>
    </row>
    <row r="198" spans="16:28" x14ac:dyDescent="0.3">
      <c r="P198" t="s">
        <v>845</v>
      </c>
      <c r="Q198" t="s">
        <v>846</v>
      </c>
      <c r="R198" t="s">
        <v>147</v>
      </c>
      <c r="S198" t="s">
        <v>122</v>
      </c>
      <c r="T198">
        <v>19</v>
      </c>
      <c r="U198" t="s">
        <v>847</v>
      </c>
      <c r="V198" t="s">
        <v>848</v>
      </c>
      <c r="W198" s="9">
        <v>30411</v>
      </c>
      <c r="X198" t="s">
        <v>229</v>
      </c>
      <c r="Y198" t="s">
        <v>823</v>
      </c>
      <c r="Z198">
        <v>9</v>
      </c>
      <c r="AA198" t="s">
        <v>111</v>
      </c>
      <c r="AB198">
        <v>167626</v>
      </c>
    </row>
    <row r="199" spans="16:28" x14ac:dyDescent="0.3">
      <c r="P199" t="s">
        <v>175</v>
      </c>
      <c r="Q199" t="s">
        <v>176</v>
      </c>
      <c r="R199" t="s">
        <v>177</v>
      </c>
      <c r="S199" t="s">
        <v>122</v>
      </c>
      <c r="T199">
        <v>30</v>
      </c>
      <c r="U199" t="s">
        <v>178</v>
      </c>
      <c r="V199" t="s">
        <v>179</v>
      </c>
      <c r="W199" s="9">
        <v>28431</v>
      </c>
      <c r="X199" t="s">
        <v>143</v>
      </c>
      <c r="Y199" t="s">
        <v>180</v>
      </c>
      <c r="Z199">
        <v>15</v>
      </c>
      <c r="AA199" t="s">
        <v>111</v>
      </c>
      <c r="AB199">
        <v>167344</v>
      </c>
    </row>
    <row r="200" spans="16:28" x14ac:dyDescent="0.3">
      <c r="P200" t="s">
        <v>2740</v>
      </c>
      <c r="Q200" t="s">
        <v>482</v>
      </c>
      <c r="R200" t="s">
        <v>747</v>
      </c>
      <c r="S200" t="s">
        <v>122</v>
      </c>
      <c r="T200">
        <v>19</v>
      </c>
      <c r="U200" t="s">
        <v>2741</v>
      </c>
      <c r="V200" t="s">
        <v>2742</v>
      </c>
      <c r="W200" s="9">
        <v>36631</v>
      </c>
      <c r="X200" t="s">
        <v>219</v>
      </c>
      <c r="Y200" t="s">
        <v>144</v>
      </c>
      <c r="Z200">
        <v>2</v>
      </c>
      <c r="AA200" t="s">
        <v>111</v>
      </c>
      <c r="AB200">
        <v>167198</v>
      </c>
    </row>
    <row r="201" spans="16:28" x14ac:dyDescent="0.3">
      <c r="P201" t="s">
        <v>3107</v>
      </c>
      <c r="Q201" t="s">
        <v>392</v>
      </c>
      <c r="R201" t="s">
        <v>1472</v>
      </c>
      <c r="S201" t="s">
        <v>122</v>
      </c>
      <c r="T201">
        <v>19</v>
      </c>
      <c r="U201" t="s">
        <v>3108</v>
      </c>
      <c r="V201" t="s">
        <v>3109</v>
      </c>
      <c r="W201" s="9">
        <v>38011</v>
      </c>
      <c r="X201" t="s">
        <v>174</v>
      </c>
      <c r="Y201" t="s">
        <v>695</v>
      </c>
      <c r="Z201">
        <v>0</v>
      </c>
      <c r="AA201" t="s">
        <v>118</v>
      </c>
      <c r="AB201">
        <v>167127</v>
      </c>
    </row>
    <row r="202" spans="16:28" x14ac:dyDescent="0.3">
      <c r="P202" t="s">
        <v>1801</v>
      </c>
      <c r="Q202" t="s">
        <v>589</v>
      </c>
      <c r="R202" t="s">
        <v>491</v>
      </c>
      <c r="S202" t="s">
        <v>122</v>
      </c>
      <c r="T202">
        <v>29</v>
      </c>
      <c r="U202" t="s">
        <v>1802</v>
      </c>
      <c r="V202" t="s">
        <v>1803</v>
      </c>
      <c r="W202" s="9">
        <v>33641</v>
      </c>
      <c r="X202" t="s">
        <v>109</v>
      </c>
      <c r="Y202" t="s">
        <v>144</v>
      </c>
      <c r="Z202">
        <v>6</v>
      </c>
      <c r="AA202" t="s">
        <v>111</v>
      </c>
      <c r="AB202">
        <v>166980</v>
      </c>
    </row>
    <row r="203" spans="16:28" x14ac:dyDescent="0.3">
      <c r="P203" t="s">
        <v>2161</v>
      </c>
      <c r="Q203" t="s">
        <v>697</v>
      </c>
      <c r="R203" t="s">
        <v>1099</v>
      </c>
      <c r="S203" t="s">
        <v>122</v>
      </c>
      <c r="T203">
        <v>18</v>
      </c>
      <c r="U203" t="s">
        <v>2162</v>
      </c>
      <c r="V203" t="s">
        <v>2163</v>
      </c>
      <c r="W203" s="9">
        <v>34471</v>
      </c>
      <c r="X203" t="s">
        <v>162</v>
      </c>
      <c r="Y203" t="s">
        <v>395</v>
      </c>
      <c r="Z203">
        <v>4</v>
      </c>
      <c r="AA203" t="s">
        <v>111</v>
      </c>
      <c r="AB203">
        <v>166684</v>
      </c>
    </row>
    <row r="204" spans="16:28" x14ac:dyDescent="0.3">
      <c r="P204" t="s">
        <v>1006</v>
      </c>
      <c r="Q204" t="s">
        <v>674</v>
      </c>
      <c r="R204" t="s">
        <v>290</v>
      </c>
      <c r="S204" t="s">
        <v>122</v>
      </c>
      <c r="T204">
        <v>19</v>
      </c>
      <c r="U204" t="s">
        <v>1007</v>
      </c>
      <c r="V204" t="s">
        <v>1008</v>
      </c>
      <c r="W204" s="9">
        <v>33561</v>
      </c>
      <c r="X204" t="s">
        <v>109</v>
      </c>
      <c r="Y204" t="s">
        <v>351</v>
      </c>
      <c r="Z204">
        <v>6</v>
      </c>
      <c r="AA204" t="s">
        <v>118</v>
      </c>
      <c r="AB204">
        <v>166599</v>
      </c>
    </row>
    <row r="205" spans="16:28" x14ac:dyDescent="0.3">
      <c r="P205" t="s">
        <v>728</v>
      </c>
      <c r="Q205" t="s">
        <v>729</v>
      </c>
      <c r="R205" t="s">
        <v>625</v>
      </c>
      <c r="S205" t="s">
        <v>106</v>
      </c>
      <c r="T205">
        <v>27</v>
      </c>
      <c r="U205" t="s">
        <v>730</v>
      </c>
      <c r="V205" t="s">
        <v>731</v>
      </c>
      <c r="W205" s="9">
        <v>33541</v>
      </c>
      <c r="X205" t="s">
        <v>219</v>
      </c>
      <c r="Y205" t="s">
        <v>156</v>
      </c>
      <c r="Z205">
        <v>6</v>
      </c>
      <c r="AA205" t="s">
        <v>118</v>
      </c>
      <c r="AB205">
        <v>166218</v>
      </c>
    </row>
    <row r="206" spans="16:28" x14ac:dyDescent="0.3">
      <c r="P206" t="s">
        <v>1255</v>
      </c>
      <c r="Q206" t="s">
        <v>1256</v>
      </c>
      <c r="R206" t="s">
        <v>893</v>
      </c>
      <c r="S206" t="s">
        <v>106</v>
      </c>
      <c r="T206">
        <v>20</v>
      </c>
      <c r="U206" t="s">
        <v>1257</v>
      </c>
      <c r="V206" t="s">
        <v>1258</v>
      </c>
      <c r="W206" s="9">
        <v>31581</v>
      </c>
      <c r="X206" t="s">
        <v>109</v>
      </c>
      <c r="Y206" t="s">
        <v>498</v>
      </c>
      <c r="Z206">
        <v>8</v>
      </c>
      <c r="AA206" t="s">
        <v>111</v>
      </c>
      <c r="AB206">
        <v>165955</v>
      </c>
    </row>
    <row r="207" spans="16:28" x14ac:dyDescent="0.3">
      <c r="P207" t="s">
        <v>2092</v>
      </c>
      <c r="Q207" t="s">
        <v>566</v>
      </c>
      <c r="R207" t="s">
        <v>216</v>
      </c>
      <c r="S207" t="s">
        <v>122</v>
      </c>
      <c r="T207">
        <v>28</v>
      </c>
      <c r="U207" t="s">
        <v>2093</v>
      </c>
      <c r="V207" t="s">
        <v>2094</v>
      </c>
      <c r="W207" s="9">
        <v>34101</v>
      </c>
      <c r="X207" t="s">
        <v>143</v>
      </c>
      <c r="Y207" t="s">
        <v>191</v>
      </c>
      <c r="Z207">
        <v>5</v>
      </c>
      <c r="AA207" t="s">
        <v>118</v>
      </c>
      <c r="AB207">
        <v>165782</v>
      </c>
    </row>
    <row r="208" spans="16:28" x14ac:dyDescent="0.3">
      <c r="P208" t="s">
        <v>3186</v>
      </c>
      <c r="Q208" t="s">
        <v>3183</v>
      </c>
      <c r="R208" t="s">
        <v>153</v>
      </c>
      <c r="S208" t="s">
        <v>106</v>
      </c>
      <c r="T208">
        <v>28</v>
      </c>
      <c r="U208" t="s">
        <v>3187</v>
      </c>
      <c r="V208" t="s">
        <v>3188</v>
      </c>
      <c r="W208" s="9">
        <v>36031</v>
      </c>
      <c r="X208" t="s">
        <v>109</v>
      </c>
      <c r="Y208" t="s">
        <v>293</v>
      </c>
      <c r="Z208">
        <v>3</v>
      </c>
      <c r="AA208" t="s">
        <v>118</v>
      </c>
      <c r="AB208">
        <v>165765</v>
      </c>
    </row>
    <row r="209" spans="16:28" x14ac:dyDescent="0.3">
      <c r="P209" t="s">
        <v>2271</v>
      </c>
      <c r="Q209" t="s">
        <v>2272</v>
      </c>
      <c r="R209" t="s">
        <v>246</v>
      </c>
      <c r="S209" t="s">
        <v>122</v>
      </c>
      <c r="T209">
        <v>22</v>
      </c>
      <c r="U209" t="s">
        <v>2273</v>
      </c>
      <c r="V209" t="s">
        <v>2274</v>
      </c>
      <c r="W209" s="9">
        <v>38211</v>
      </c>
      <c r="X209" t="s">
        <v>109</v>
      </c>
      <c r="Y209" t="s">
        <v>156</v>
      </c>
      <c r="Z209">
        <v>0</v>
      </c>
      <c r="AA209" t="s">
        <v>111</v>
      </c>
      <c r="AB209">
        <v>165669</v>
      </c>
    </row>
    <row r="210" spans="16:28" x14ac:dyDescent="0.3">
      <c r="P210" t="s">
        <v>2850</v>
      </c>
      <c r="Q210" t="s">
        <v>423</v>
      </c>
      <c r="R210" t="s">
        <v>290</v>
      </c>
      <c r="S210" t="s">
        <v>106</v>
      </c>
      <c r="T210">
        <v>18</v>
      </c>
      <c r="U210" t="s">
        <v>2778</v>
      </c>
      <c r="V210" t="s">
        <v>2851</v>
      </c>
      <c r="W210" s="9">
        <v>37261</v>
      </c>
      <c r="X210" t="s">
        <v>174</v>
      </c>
      <c r="Y210" t="s">
        <v>137</v>
      </c>
      <c r="Z210">
        <v>1</v>
      </c>
      <c r="AA210" t="s">
        <v>118</v>
      </c>
      <c r="AB210">
        <v>165081</v>
      </c>
    </row>
    <row r="211" spans="16:28" x14ac:dyDescent="0.3">
      <c r="P211" t="s">
        <v>2215</v>
      </c>
      <c r="Q211" t="s">
        <v>963</v>
      </c>
      <c r="R211" t="s">
        <v>265</v>
      </c>
      <c r="S211" t="s">
        <v>122</v>
      </c>
      <c r="T211">
        <v>18</v>
      </c>
      <c r="U211" t="s">
        <v>2216</v>
      </c>
      <c r="V211" t="s">
        <v>2217</v>
      </c>
      <c r="W211" s="9">
        <v>37241</v>
      </c>
      <c r="X211" t="s">
        <v>174</v>
      </c>
      <c r="Y211" t="s">
        <v>268</v>
      </c>
      <c r="Z211">
        <v>1</v>
      </c>
      <c r="AA211" t="s">
        <v>111</v>
      </c>
      <c r="AB211">
        <v>165033</v>
      </c>
    </row>
    <row r="212" spans="16:28" x14ac:dyDescent="0.3">
      <c r="P212" t="s">
        <v>901</v>
      </c>
      <c r="Q212" t="s">
        <v>643</v>
      </c>
      <c r="R212" t="s">
        <v>478</v>
      </c>
      <c r="S212" t="s">
        <v>106</v>
      </c>
      <c r="T212">
        <v>24</v>
      </c>
      <c r="U212" t="s">
        <v>902</v>
      </c>
      <c r="V212" t="s">
        <v>903</v>
      </c>
      <c r="W212" s="9">
        <v>32121</v>
      </c>
      <c r="X212" t="s">
        <v>143</v>
      </c>
      <c r="Y212" t="s">
        <v>520</v>
      </c>
      <c r="Z212">
        <v>7</v>
      </c>
      <c r="AA212" t="s">
        <v>111</v>
      </c>
      <c r="AB212">
        <v>164667</v>
      </c>
    </row>
    <row r="213" spans="16:28" x14ac:dyDescent="0.3">
      <c r="P213" t="s">
        <v>3042</v>
      </c>
      <c r="Q213" t="s">
        <v>2258</v>
      </c>
      <c r="R213" t="s">
        <v>353</v>
      </c>
      <c r="S213" t="s">
        <v>122</v>
      </c>
      <c r="T213">
        <v>30</v>
      </c>
      <c r="U213" t="s">
        <v>3043</v>
      </c>
      <c r="V213" t="s">
        <v>3044</v>
      </c>
      <c r="W213" s="9">
        <v>28441</v>
      </c>
      <c r="X213" t="s">
        <v>143</v>
      </c>
      <c r="Y213" t="s">
        <v>268</v>
      </c>
      <c r="Z213">
        <v>15</v>
      </c>
      <c r="AA213" t="s">
        <v>111</v>
      </c>
      <c r="AB213">
        <v>164566</v>
      </c>
    </row>
    <row r="214" spans="16:28" x14ac:dyDescent="0.3">
      <c r="P214" t="s">
        <v>2588</v>
      </c>
      <c r="Q214" t="s">
        <v>1308</v>
      </c>
      <c r="R214" t="s">
        <v>153</v>
      </c>
      <c r="S214" t="s">
        <v>122</v>
      </c>
      <c r="T214">
        <v>24</v>
      </c>
      <c r="U214" t="s">
        <v>1142</v>
      </c>
      <c r="V214" t="s">
        <v>2589</v>
      </c>
      <c r="W214" s="9">
        <v>36531</v>
      </c>
      <c r="X214" t="s">
        <v>174</v>
      </c>
      <c r="Y214" t="s">
        <v>367</v>
      </c>
      <c r="Z214">
        <v>2</v>
      </c>
      <c r="AA214" t="s">
        <v>118</v>
      </c>
      <c r="AB214">
        <v>164481</v>
      </c>
    </row>
    <row r="215" spans="16:28" x14ac:dyDescent="0.3">
      <c r="P215" t="s">
        <v>2859</v>
      </c>
      <c r="Q215" t="s">
        <v>1823</v>
      </c>
      <c r="R215" t="s">
        <v>236</v>
      </c>
      <c r="S215" t="s">
        <v>106</v>
      </c>
      <c r="T215">
        <v>30</v>
      </c>
      <c r="U215" t="s">
        <v>2799</v>
      </c>
      <c r="V215" t="s">
        <v>2860</v>
      </c>
      <c r="W215" s="9">
        <v>34621</v>
      </c>
      <c r="X215" t="s">
        <v>162</v>
      </c>
      <c r="Y215" t="s">
        <v>240</v>
      </c>
      <c r="Z215">
        <v>4</v>
      </c>
      <c r="AA215" t="s">
        <v>118</v>
      </c>
      <c r="AB215">
        <v>164108</v>
      </c>
    </row>
    <row r="216" spans="16:28" x14ac:dyDescent="0.3">
      <c r="P216" t="s">
        <v>696</v>
      </c>
      <c r="Q216" t="s">
        <v>697</v>
      </c>
      <c r="R216" t="s">
        <v>232</v>
      </c>
      <c r="S216" t="s">
        <v>122</v>
      </c>
      <c r="T216">
        <v>25</v>
      </c>
      <c r="U216" t="s">
        <v>698</v>
      </c>
      <c r="V216" t="s">
        <v>699</v>
      </c>
      <c r="W216" s="9">
        <v>29731</v>
      </c>
      <c r="X216" t="s">
        <v>229</v>
      </c>
      <c r="Y216" t="s">
        <v>293</v>
      </c>
      <c r="Z216">
        <v>10</v>
      </c>
      <c r="AA216" t="s">
        <v>118</v>
      </c>
      <c r="AB216">
        <v>163711</v>
      </c>
    </row>
    <row r="217" spans="16:28" x14ac:dyDescent="0.3">
      <c r="P217" t="s">
        <v>2141</v>
      </c>
      <c r="Q217" t="s">
        <v>1537</v>
      </c>
      <c r="R217" t="s">
        <v>507</v>
      </c>
      <c r="S217" t="s">
        <v>122</v>
      </c>
      <c r="T217">
        <v>21</v>
      </c>
      <c r="U217" t="s">
        <v>2142</v>
      </c>
      <c r="V217" t="s">
        <v>2143</v>
      </c>
      <c r="W217" s="9">
        <v>36461</v>
      </c>
      <c r="X217" t="s">
        <v>174</v>
      </c>
      <c r="Y217" t="s">
        <v>279</v>
      </c>
      <c r="Z217">
        <v>2</v>
      </c>
      <c r="AA217" t="s">
        <v>111</v>
      </c>
      <c r="AB217">
        <v>163160</v>
      </c>
    </row>
    <row r="218" spans="16:28" x14ac:dyDescent="0.3">
      <c r="P218" t="s">
        <v>1819</v>
      </c>
      <c r="Q218" t="s">
        <v>397</v>
      </c>
      <c r="R218" t="s">
        <v>1032</v>
      </c>
      <c r="S218" t="s">
        <v>122</v>
      </c>
      <c r="T218">
        <v>28</v>
      </c>
      <c r="U218" t="s">
        <v>1820</v>
      </c>
      <c r="V218" t="s">
        <v>1821</v>
      </c>
      <c r="W218" s="9">
        <v>29851</v>
      </c>
      <c r="X218" t="s">
        <v>143</v>
      </c>
      <c r="Y218" t="s">
        <v>421</v>
      </c>
      <c r="Z218">
        <v>10</v>
      </c>
      <c r="AA218" t="s">
        <v>111</v>
      </c>
      <c r="AB218">
        <v>162995</v>
      </c>
    </row>
    <row r="219" spans="16:28" x14ac:dyDescent="0.3">
      <c r="P219" t="s">
        <v>2456</v>
      </c>
      <c r="Q219" t="s">
        <v>2457</v>
      </c>
      <c r="R219" t="s">
        <v>300</v>
      </c>
      <c r="S219" t="s">
        <v>106</v>
      </c>
      <c r="T219">
        <v>23</v>
      </c>
      <c r="U219" t="s">
        <v>2458</v>
      </c>
      <c r="V219" t="s">
        <v>2459</v>
      </c>
      <c r="W219" s="9">
        <v>35551</v>
      </c>
      <c r="X219" t="s">
        <v>143</v>
      </c>
      <c r="Y219" t="s">
        <v>560</v>
      </c>
      <c r="Z219">
        <v>3</v>
      </c>
      <c r="AA219" t="s">
        <v>111</v>
      </c>
      <c r="AB219">
        <v>162933</v>
      </c>
    </row>
    <row r="220" spans="16:28" x14ac:dyDescent="0.3">
      <c r="P220" t="s">
        <v>3048</v>
      </c>
      <c r="Q220" t="s">
        <v>457</v>
      </c>
      <c r="R220" t="s">
        <v>893</v>
      </c>
      <c r="S220" t="s">
        <v>122</v>
      </c>
      <c r="T220">
        <v>23</v>
      </c>
      <c r="U220" t="s">
        <v>3049</v>
      </c>
      <c r="V220" t="s">
        <v>3050</v>
      </c>
      <c r="W220" s="9">
        <v>37671</v>
      </c>
      <c r="X220" t="s">
        <v>162</v>
      </c>
      <c r="Y220" t="s">
        <v>415</v>
      </c>
      <c r="Z220">
        <v>0</v>
      </c>
      <c r="AA220" t="s">
        <v>118</v>
      </c>
      <c r="AB220">
        <v>162589</v>
      </c>
    </row>
    <row r="221" spans="16:28" x14ac:dyDescent="0.3">
      <c r="P221" t="s">
        <v>1430</v>
      </c>
      <c r="Q221" t="s">
        <v>1431</v>
      </c>
      <c r="R221" t="s">
        <v>418</v>
      </c>
      <c r="S221" t="s">
        <v>106</v>
      </c>
      <c r="T221">
        <v>19</v>
      </c>
      <c r="U221" t="s">
        <v>1432</v>
      </c>
      <c r="V221" t="s">
        <v>1433</v>
      </c>
      <c r="W221" s="9">
        <v>34921</v>
      </c>
      <c r="X221" t="s">
        <v>174</v>
      </c>
      <c r="Y221" t="s">
        <v>695</v>
      </c>
      <c r="Z221">
        <v>4</v>
      </c>
      <c r="AA221" t="s">
        <v>118</v>
      </c>
      <c r="AB221">
        <v>162515</v>
      </c>
    </row>
    <row r="222" spans="16:28" x14ac:dyDescent="0.3">
      <c r="P222" t="s">
        <v>2621</v>
      </c>
      <c r="Q222" t="s">
        <v>2457</v>
      </c>
      <c r="R222" t="s">
        <v>658</v>
      </c>
      <c r="S222" t="s">
        <v>106</v>
      </c>
      <c r="T222">
        <v>30</v>
      </c>
      <c r="U222" t="s">
        <v>2622</v>
      </c>
      <c r="V222" t="s">
        <v>2623</v>
      </c>
      <c r="W222" s="9">
        <v>33801</v>
      </c>
      <c r="X222" t="s">
        <v>162</v>
      </c>
      <c r="Y222" t="s">
        <v>367</v>
      </c>
      <c r="Z222">
        <v>5</v>
      </c>
      <c r="AA222" t="s">
        <v>118</v>
      </c>
      <c r="AB222">
        <v>162353</v>
      </c>
    </row>
    <row r="223" spans="16:28" x14ac:dyDescent="0.3">
      <c r="P223" t="s">
        <v>1095</v>
      </c>
      <c r="Q223" t="s">
        <v>1083</v>
      </c>
      <c r="R223" t="s">
        <v>598</v>
      </c>
      <c r="S223" t="s">
        <v>122</v>
      </c>
      <c r="T223">
        <v>23</v>
      </c>
      <c r="U223" t="s">
        <v>1096</v>
      </c>
      <c r="V223" t="s">
        <v>1097</v>
      </c>
      <c r="W223" s="9">
        <v>31601</v>
      </c>
      <c r="X223" t="s">
        <v>109</v>
      </c>
      <c r="Y223" t="s">
        <v>409</v>
      </c>
      <c r="Z223">
        <v>8</v>
      </c>
      <c r="AA223" t="s">
        <v>118</v>
      </c>
      <c r="AB223">
        <v>161499</v>
      </c>
    </row>
    <row r="224" spans="16:28" x14ac:dyDescent="0.3">
      <c r="P224" t="s">
        <v>920</v>
      </c>
      <c r="Q224" t="s">
        <v>921</v>
      </c>
      <c r="R224" t="s">
        <v>406</v>
      </c>
      <c r="S224" t="s">
        <v>122</v>
      </c>
      <c r="T224">
        <v>19</v>
      </c>
      <c r="U224" t="s">
        <v>922</v>
      </c>
      <c r="V224" t="s">
        <v>923</v>
      </c>
      <c r="W224" s="9">
        <v>38191</v>
      </c>
      <c r="X224" t="s">
        <v>109</v>
      </c>
      <c r="Y224" t="s">
        <v>695</v>
      </c>
      <c r="Z224">
        <v>0</v>
      </c>
      <c r="AA224" t="s">
        <v>118</v>
      </c>
      <c r="AB224">
        <v>161408</v>
      </c>
    </row>
    <row r="225" spans="16:28" x14ac:dyDescent="0.3">
      <c r="P225" t="s">
        <v>1880</v>
      </c>
      <c r="Q225" t="s">
        <v>1881</v>
      </c>
      <c r="R225" t="s">
        <v>237</v>
      </c>
      <c r="S225" t="s">
        <v>106</v>
      </c>
      <c r="T225">
        <v>18</v>
      </c>
      <c r="U225" t="s">
        <v>1882</v>
      </c>
      <c r="V225" t="s">
        <v>1883</v>
      </c>
      <c r="W225" s="9">
        <v>33381</v>
      </c>
      <c r="X225" t="s">
        <v>219</v>
      </c>
      <c r="Y225" t="s">
        <v>186</v>
      </c>
      <c r="Z225">
        <v>6</v>
      </c>
      <c r="AA225" t="s">
        <v>111</v>
      </c>
      <c r="AB225">
        <v>161234</v>
      </c>
    </row>
    <row r="226" spans="16:28" x14ac:dyDescent="0.3">
      <c r="P226" t="s">
        <v>3112</v>
      </c>
      <c r="Q226" t="s">
        <v>3113</v>
      </c>
      <c r="R226" t="s">
        <v>406</v>
      </c>
      <c r="S226" t="s">
        <v>106</v>
      </c>
      <c r="T226">
        <v>25</v>
      </c>
      <c r="U226" t="s">
        <v>3114</v>
      </c>
      <c r="V226" t="s">
        <v>3115</v>
      </c>
      <c r="W226" s="9">
        <v>30601</v>
      </c>
      <c r="X226" t="s">
        <v>143</v>
      </c>
      <c r="Y226" t="s">
        <v>363</v>
      </c>
      <c r="Z226">
        <v>9</v>
      </c>
      <c r="AA226" t="s">
        <v>118</v>
      </c>
      <c r="AB226">
        <v>160843</v>
      </c>
    </row>
    <row r="227" spans="16:28" x14ac:dyDescent="0.3">
      <c r="P227" t="s">
        <v>2608</v>
      </c>
      <c r="Q227" t="s">
        <v>1501</v>
      </c>
      <c r="R227" t="s">
        <v>406</v>
      </c>
      <c r="S227" t="s">
        <v>106</v>
      </c>
      <c r="T227">
        <v>22</v>
      </c>
      <c r="U227" t="s">
        <v>2609</v>
      </c>
      <c r="V227" t="s">
        <v>2610</v>
      </c>
      <c r="W227" s="9">
        <v>35981</v>
      </c>
      <c r="X227" t="s">
        <v>109</v>
      </c>
      <c r="Y227" t="s">
        <v>204</v>
      </c>
      <c r="Z227">
        <v>3</v>
      </c>
      <c r="AA227" t="s">
        <v>111</v>
      </c>
      <c r="AB227">
        <v>160741</v>
      </c>
    </row>
    <row r="228" spans="16:28" x14ac:dyDescent="0.3">
      <c r="P228" t="s">
        <v>1909</v>
      </c>
      <c r="Q228" t="s">
        <v>538</v>
      </c>
      <c r="R228" t="s">
        <v>418</v>
      </c>
      <c r="S228" t="s">
        <v>106</v>
      </c>
      <c r="T228">
        <v>25</v>
      </c>
      <c r="U228" t="s">
        <v>1910</v>
      </c>
      <c r="V228" t="s">
        <v>1911</v>
      </c>
      <c r="W228" s="9">
        <v>34031</v>
      </c>
      <c r="X228" t="s">
        <v>143</v>
      </c>
      <c r="Y228" t="s">
        <v>560</v>
      </c>
      <c r="Z228">
        <v>5</v>
      </c>
      <c r="AA228" t="s">
        <v>111</v>
      </c>
      <c r="AB228">
        <v>160725</v>
      </c>
    </row>
    <row r="229" spans="16:28" x14ac:dyDescent="0.3">
      <c r="P229" t="s">
        <v>434</v>
      </c>
      <c r="Q229" t="s">
        <v>435</v>
      </c>
      <c r="R229" t="s">
        <v>340</v>
      </c>
      <c r="S229" t="s">
        <v>106</v>
      </c>
      <c r="T229">
        <v>25</v>
      </c>
      <c r="U229" t="s">
        <v>365</v>
      </c>
      <c r="V229" t="s">
        <v>436</v>
      </c>
      <c r="W229" s="9">
        <v>30571</v>
      </c>
      <c r="X229" t="s">
        <v>143</v>
      </c>
      <c r="Y229" t="s">
        <v>437</v>
      </c>
      <c r="Z229">
        <v>9</v>
      </c>
      <c r="AA229" t="s">
        <v>111</v>
      </c>
      <c r="AB229">
        <v>160624</v>
      </c>
    </row>
    <row r="230" spans="16:28" x14ac:dyDescent="0.3">
      <c r="P230" t="s">
        <v>853</v>
      </c>
      <c r="Q230" t="s">
        <v>666</v>
      </c>
      <c r="R230" t="s">
        <v>658</v>
      </c>
      <c r="S230" t="s">
        <v>122</v>
      </c>
      <c r="T230">
        <v>19</v>
      </c>
      <c r="U230" t="s">
        <v>854</v>
      </c>
      <c r="V230" t="s">
        <v>855</v>
      </c>
      <c r="W230" s="9">
        <v>30421</v>
      </c>
      <c r="X230" t="s">
        <v>229</v>
      </c>
      <c r="Y230" t="s">
        <v>415</v>
      </c>
      <c r="Z230">
        <v>9</v>
      </c>
      <c r="AA230" t="s">
        <v>111</v>
      </c>
      <c r="AB230">
        <v>160547</v>
      </c>
    </row>
    <row r="231" spans="16:28" x14ac:dyDescent="0.3">
      <c r="P231" t="s">
        <v>2702</v>
      </c>
      <c r="Q231" t="s">
        <v>423</v>
      </c>
      <c r="R231" t="s">
        <v>121</v>
      </c>
      <c r="S231" t="s">
        <v>106</v>
      </c>
      <c r="T231">
        <v>26</v>
      </c>
      <c r="U231" t="s">
        <v>2703</v>
      </c>
      <c r="V231" t="s">
        <v>2704</v>
      </c>
      <c r="W231" s="9">
        <v>28351</v>
      </c>
      <c r="X231" t="s">
        <v>219</v>
      </c>
      <c r="Y231" t="s">
        <v>415</v>
      </c>
      <c r="Z231">
        <v>13</v>
      </c>
      <c r="AA231" t="s">
        <v>111</v>
      </c>
      <c r="AB231">
        <v>160281</v>
      </c>
    </row>
    <row r="232" spans="16:28" x14ac:dyDescent="0.3">
      <c r="P232" t="s">
        <v>1397</v>
      </c>
      <c r="Q232" t="s">
        <v>963</v>
      </c>
      <c r="R232" t="s">
        <v>256</v>
      </c>
      <c r="S232" t="s">
        <v>122</v>
      </c>
      <c r="T232">
        <v>19</v>
      </c>
      <c r="U232" t="s">
        <v>1398</v>
      </c>
      <c r="V232" t="s">
        <v>1399</v>
      </c>
      <c r="W232" s="9">
        <v>32221</v>
      </c>
      <c r="X232" t="s">
        <v>174</v>
      </c>
      <c r="Y232" t="s">
        <v>204</v>
      </c>
      <c r="Z232">
        <v>7</v>
      </c>
      <c r="AA232" t="s">
        <v>111</v>
      </c>
      <c r="AB232">
        <v>160257</v>
      </c>
    </row>
    <row r="233" spans="16:28" x14ac:dyDescent="0.3">
      <c r="P233" t="s">
        <v>2746</v>
      </c>
      <c r="Q233" t="s">
        <v>1031</v>
      </c>
      <c r="R233" t="s">
        <v>747</v>
      </c>
      <c r="S233" t="s">
        <v>122</v>
      </c>
      <c r="T233">
        <v>24</v>
      </c>
      <c r="U233" t="s">
        <v>2747</v>
      </c>
      <c r="V233" t="s">
        <v>2748</v>
      </c>
      <c r="W233" s="9">
        <v>31011</v>
      </c>
      <c r="X233" t="s">
        <v>229</v>
      </c>
      <c r="Y233" t="s">
        <v>357</v>
      </c>
      <c r="Z233">
        <v>8</v>
      </c>
      <c r="AA233" t="s">
        <v>111</v>
      </c>
      <c r="AB233">
        <v>159688</v>
      </c>
    </row>
    <row r="234" spans="16:28" x14ac:dyDescent="0.3">
      <c r="P234" t="s">
        <v>2299</v>
      </c>
      <c r="Q234" t="s">
        <v>2293</v>
      </c>
      <c r="R234" t="s">
        <v>562</v>
      </c>
      <c r="S234" t="s">
        <v>106</v>
      </c>
      <c r="T234">
        <v>18</v>
      </c>
      <c r="U234" t="s">
        <v>2253</v>
      </c>
      <c r="V234" t="s">
        <v>2300</v>
      </c>
      <c r="W234" s="9">
        <v>37121</v>
      </c>
      <c r="X234" t="s">
        <v>143</v>
      </c>
      <c r="Y234" t="s">
        <v>117</v>
      </c>
      <c r="Z234">
        <v>1</v>
      </c>
      <c r="AA234" t="s">
        <v>118</v>
      </c>
      <c r="AB234">
        <v>159353</v>
      </c>
    </row>
    <row r="235" spans="16:28" x14ac:dyDescent="0.3">
      <c r="P235" t="s">
        <v>1241</v>
      </c>
      <c r="Q235" t="s">
        <v>789</v>
      </c>
      <c r="R235" t="s">
        <v>539</v>
      </c>
      <c r="S235" t="s">
        <v>122</v>
      </c>
      <c r="T235">
        <v>20</v>
      </c>
      <c r="U235" t="s">
        <v>1242</v>
      </c>
      <c r="V235" t="s">
        <v>1243</v>
      </c>
      <c r="W235" s="9">
        <v>36051</v>
      </c>
      <c r="X235" t="s">
        <v>162</v>
      </c>
      <c r="Y235" t="s">
        <v>204</v>
      </c>
      <c r="Z235">
        <v>2</v>
      </c>
      <c r="AA235" t="s">
        <v>118</v>
      </c>
      <c r="AB235">
        <v>159319</v>
      </c>
    </row>
    <row r="236" spans="16:28" x14ac:dyDescent="0.3">
      <c r="P236" t="s">
        <v>859</v>
      </c>
      <c r="Q236" t="s">
        <v>860</v>
      </c>
      <c r="R236" t="s">
        <v>861</v>
      </c>
      <c r="S236" t="s">
        <v>122</v>
      </c>
      <c r="T236">
        <v>22</v>
      </c>
      <c r="U236" t="s">
        <v>862</v>
      </c>
      <c r="V236" t="s">
        <v>863</v>
      </c>
      <c r="W236" s="9">
        <v>31351</v>
      </c>
      <c r="X236" t="s">
        <v>174</v>
      </c>
      <c r="Y236" t="s">
        <v>156</v>
      </c>
      <c r="Z236">
        <v>8</v>
      </c>
      <c r="AA236" t="s">
        <v>118</v>
      </c>
      <c r="AB236">
        <v>159184</v>
      </c>
    </row>
    <row r="237" spans="16:28" x14ac:dyDescent="0.3">
      <c r="P237" t="s">
        <v>1022</v>
      </c>
      <c r="Q237" t="s">
        <v>860</v>
      </c>
      <c r="R237" t="s">
        <v>507</v>
      </c>
      <c r="S237" t="s">
        <v>122</v>
      </c>
      <c r="T237">
        <v>21</v>
      </c>
      <c r="U237" t="s">
        <v>1023</v>
      </c>
      <c r="V237" t="s">
        <v>1024</v>
      </c>
      <c r="W237" s="9">
        <v>30851</v>
      </c>
      <c r="X237" t="s">
        <v>109</v>
      </c>
      <c r="Y237" t="s">
        <v>268</v>
      </c>
      <c r="Z237">
        <v>9</v>
      </c>
      <c r="AA237" t="s">
        <v>118</v>
      </c>
      <c r="AB237">
        <v>159124</v>
      </c>
    </row>
    <row r="238" spans="16:28" x14ac:dyDescent="0.3">
      <c r="P238" t="s">
        <v>785</v>
      </c>
      <c r="Q238" t="s">
        <v>786</v>
      </c>
      <c r="R238" t="s">
        <v>265</v>
      </c>
      <c r="S238" t="s">
        <v>106</v>
      </c>
      <c r="T238">
        <v>25</v>
      </c>
      <c r="U238" t="s">
        <v>266</v>
      </c>
      <c r="V238" t="s">
        <v>787</v>
      </c>
      <c r="W238" s="9">
        <v>29091</v>
      </c>
      <c r="X238" t="s">
        <v>109</v>
      </c>
      <c r="Y238" t="s">
        <v>240</v>
      </c>
      <c r="Z238">
        <v>12</v>
      </c>
      <c r="AA238" t="s">
        <v>111</v>
      </c>
      <c r="AB238">
        <v>158729</v>
      </c>
    </row>
    <row r="239" spans="16:28" x14ac:dyDescent="0.3">
      <c r="P239" t="s">
        <v>2131</v>
      </c>
      <c r="Q239" t="s">
        <v>893</v>
      </c>
      <c r="R239" t="s">
        <v>177</v>
      </c>
      <c r="S239" t="s">
        <v>106</v>
      </c>
      <c r="T239">
        <v>29</v>
      </c>
      <c r="U239" t="s">
        <v>2132</v>
      </c>
      <c r="V239" t="s">
        <v>2133</v>
      </c>
      <c r="W239" s="9">
        <v>34441</v>
      </c>
      <c r="X239" t="s">
        <v>109</v>
      </c>
      <c r="Y239" t="s">
        <v>415</v>
      </c>
      <c r="Z239">
        <v>5</v>
      </c>
      <c r="AA239" t="s">
        <v>118</v>
      </c>
      <c r="AB239">
        <v>158718</v>
      </c>
    </row>
    <row r="240" spans="16:28" x14ac:dyDescent="0.3">
      <c r="P240" t="s">
        <v>3039</v>
      </c>
      <c r="Q240" t="s">
        <v>2258</v>
      </c>
      <c r="R240" t="s">
        <v>163</v>
      </c>
      <c r="S240" t="s">
        <v>122</v>
      </c>
      <c r="T240">
        <v>24</v>
      </c>
      <c r="U240" t="s">
        <v>3040</v>
      </c>
      <c r="V240" t="s">
        <v>3041</v>
      </c>
      <c r="W240" s="9">
        <v>35361</v>
      </c>
      <c r="X240" t="s">
        <v>162</v>
      </c>
      <c r="Y240" t="s">
        <v>125</v>
      </c>
      <c r="Z240">
        <v>3</v>
      </c>
      <c r="AA240" t="s">
        <v>118</v>
      </c>
      <c r="AB240">
        <v>158578</v>
      </c>
    </row>
    <row r="241" spans="16:28" x14ac:dyDescent="0.3">
      <c r="P241" t="s">
        <v>2519</v>
      </c>
      <c r="Q241" t="s">
        <v>2258</v>
      </c>
      <c r="R241" t="s">
        <v>487</v>
      </c>
      <c r="S241" t="s">
        <v>122</v>
      </c>
      <c r="T241">
        <v>27</v>
      </c>
      <c r="U241" t="s">
        <v>2297</v>
      </c>
      <c r="V241" t="s">
        <v>2520</v>
      </c>
      <c r="W241" s="9">
        <v>35871</v>
      </c>
      <c r="X241" t="s">
        <v>219</v>
      </c>
      <c r="Y241" t="s">
        <v>137</v>
      </c>
      <c r="Z241">
        <v>3</v>
      </c>
      <c r="AA241" t="s">
        <v>111</v>
      </c>
      <c r="AB241">
        <v>158384</v>
      </c>
    </row>
    <row r="242" spans="16:28" x14ac:dyDescent="0.3">
      <c r="P242" t="s">
        <v>811</v>
      </c>
      <c r="Q242" t="s">
        <v>804</v>
      </c>
      <c r="R242" t="s">
        <v>562</v>
      </c>
      <c r="S242" t="s">
        <v>122</v>
      </c>
      <c r="T242">
        <v>27</v>
      </c>
      <c r="U242" t="s">
        <v>812</v>
      </c>
      <c r="V242" t="s">
        <v>813</v>
      </c>
      <c r="W242" s="9">
        <v>34321</v>
      </c>
      <c r="X242" t="s">
        <v>219</v>
      </c>
      <c r="Y242" t="s">
        <v>204</v>
      </c>
      <c r="Z242">
        <v>5</v>
      </c>
      <c r="AA242" t="s">
        <v>111</v>
      </c>
      <c r="AB242">
        <v>158300</v>
      </c>
    </row>
    <row r="243" spans="16:28" x14ac:dyDescent="0.3">
      <c r="P243" t="s">
        <v>3082</v>
      </c>
      <c r="Q243" t="s">
        <v>1064</v>
      </c>
      <c r="R243" t="s">
        <v>882</v>
      </c>
      <c r="S243" t="s">
        <v>106</v>
      </c>
      <c r="T243">
        <v>30</v>
      </c>
      <c r="U243" t="s">
        <v>3083</v>
      </c>
      <c r="V243" t="s">
        <v>3084</v>
      </c>
      <c r="W243" s="9">
        <v>38001</v>
      </c>
      <c r="X243" t="s">
        <v>143</v>
      </c>
      <c r="Y243" t="s">
        <v>180</v>
      </c>
      <c r="Z243">
        <v>0</v>
      </c>
      <c r="AA243" t="s">
        <v>118</v>
      </c>
      <c r="AB243">
        <v>158277</v>
      </c>
    </row>
    <row r="244" spans="16:28" x14ac:dyDescent="0.3">
      <c r="P244" t="s">
        <v>1465</v>
      </c>
      <c r="Q244" t="s">
        <v>1452</v>
      </c>
      <c r="R244" t="s">
        <v>684</v>
      </c>
      <c r="S244" t="s">
        <v>122</v>
      </c>
      <c r="T244">
        <v>30</v>
      </c>
      <c r="U244" t="s">
        <v>1466</v>
      </c>
      <c r="V244" t="s">
        <v>1467</v>
      </c>
      <c r="W244" s="9">
        <v>29791</v>
      </c>
      <c r="X244" t="s">
        <v>229</v>
      </c>
      <c r="Y244" t="s">
        <v>268</v>
      </c>
      <c r="Z244">
        <v>10</v>
      </c>
      <c r="AA244" t="s">
        <v>111</v>
      </c>
      <c r="AB244">
        <v>158276</v>
      </c>
    </row>
    <row r="245" spans="16:28" x14ac:dyDescent="0.3">
      <c r="P245" t="s">
        <v>2032</v>
      </c>
      <c r="Q245" t="s">
        <v>2033</v>
      </c>
      <c r="R245" t="s">
        <v>360</v>
      </c>
      <c r="S245" t="s">
        <v>122</v>
      </c>
      <c r="T245">
        <v>20</v>
      </c>
      <c r="U245" t="s">
        <v>931</v>
      </c>
      <c r="V245" t="s">
        <v>2034</v>
      </c>
      <c r="W245" s="9">
        <v>33431</v>
      </c>
      <c r="X245" t="s">
        <v>219</v>
      </c>
      <c r="Y245" t="s">
        <v>390</v>
      </c>
      <c r="Z245">
        <v>6</v>
      </c>
      <c r="AA245" t="s">
        <v>118</v>
      </c>
      <c r="AB245">
        <v>157943</v>
      </c>
    </row>
    <row r="246" spans="16:28" x14ac:dyDescent="0.3">
      <c r="P246" t="s">
        <v>2624</v>
      </c>
      <c r="Q246" t="s">
        <v>2457</v>
      </c>
      <c r="R246" t="s">
        <v>159</v>
      </c>
      <c r="S246" t="s">
        <v>106</v>
      </c>
      <c r="T246">
        <v>22</v>
      </c>
      <c r="U246" t="s">
        <v>2625</v>
      </c>
      <c r="V246" t="s">
        <v>2626</v>
      </c>
      <c r="W246" s="9">
        <v>38221</v>
      </c>
      <c r="X246" t="s">
        <v>109</v>
      </c>
      <c r="Y246" t="s">
        <v>144</v>
      </c>
      <c r="Z246">
        <v>0</v>
      </c>
      <c r="AA246" t="s">
        <v>118</v>
      </c>
      <c r="AB246">
        <v>157926</v>
      </c>
    </row>
    <row r="247" spans="16:28" x14ac:dyDescent="0.3">
      <c r="P247" t="s">
        <v>1928</v>
      </c>
      <c r="Q247" t="s">
        <v>1881</v>
      </c>
      <c r="R247" t="s">
        <v>222</v>
      </c>
      <c r="S247" t="s">
        <v>106</v>
      </c>
      <c r="T247">
        <v>18</v>
      </c>
      <c r="U247" t="s">
        <v>760</v>
      </c>
      <c r="V247" t="s">
        <v>1929</v>
      </c>
      <c r="W247" s="9">
        <v>37231</v>
      </c>
      <c r="X247" t="s">
        <v>174</v>
      </c>
      <c r="Y247" t="s">
        <v>249</v>
      </c>
      <c r="Z247">
        <v>1</v>
      </c>
      <c r="AA247" t="s">
        <v>118</v>
      </c>
      <c r="AB247">
        <v>157848</v>
      </c>
    </row>
    <row r="248" spans="16:28" x14ac:dyDescent="0.3">
      <c r="P248" t="s">
        <v>669</v>
      </c>
      <c r="Q248" t="s">
        <v>402</v>
      </c>
      <c r="R248" t="s">
        <v>670</v>
      </c>
      <c r="S248" t="s">
        <v>122</v>
      </c>
      <c r="T248">
        <v>20</v>
      </c>
      <c r="U248" t="s">
        <v>671</v>
      </c>
      <c r="V248" t="s">
        <v>672</v>
      </c>
      <c r="W248" s="9">
        <v>31311</v>
      </c>
      <c r="X248" t="s">
        <v>174</v>
      </c>
      <c r="Y248" t="s">
        <v>367</v>
      </c>
      <c r="Z248">
        <v>8</v>
      </c>
      <c r="AA248" t="s">
        <v>118</v>
      </c>
      <c r="AB248">
        <v>157722</v>
      </c>
    </row>
    <row r="249" spans="16:28" x14ac:dyDescent="0.3">
      <c r="P249" t="s">
        <v>2400</v>
      </c>
      <c r="Q249" t="s">
        <v>850</v>
      </c>
      <c r="R249" t="s">
        <v>237</v>
      </c>
      <c r="S249" t="s">
        <v>122</v>
      </c>
      <c r="T249">
        <v>19</v>
      </c>
      <c r="U249" t="s">
        <v>2401</v>
      </c>
      <c r="V249" t="s">
        <v>2402</v>
      </c>
      <c r="W249" s="9">
        <v>36831</v>
      </c>
      <c r="X249" t="s">
        <v>109</v>
      </c>
      <c r="Y249" t="s">
        <v>608</v>
      </c>
      <c r="Z249">
        <v>2</v>
      </c>
      <c r="AA249" t="s">
        <v>118</v>
      </c>
      <c r="AB249">
        <v>157456</v>
      </c>
    </row>
    <row r="250" spans="16:28" x14ac:dyDescent="0.3">
      <c r="P250" t="s">
        <v>2022</v>
      </c>
      <c r="Q250" t="s">
        <v>534</v>
      </c>
      <c r="R250" t="s">
        <v>1323</v>
      </c>
      <c r="S250" t="s">
        <v>106</v>
      </c>
      <c r="T250">
        <v>28</v>
      </c>
      <c r="U250" t="s">
        <v>2023</v>
      </c>
      <c r="V250" t="s">
        <v>2024</v>
      </c>
      <c r="W250" s="9">
        <v>33771</v>
      </c>
      <c r="X250" t="s">
        <v>162</v>
      </c>
      <c r="Y250" t="s">
        <v>560</v>
      </c>
      <c r="Z250">
        <v>5</v>
      </c>
      <c r="AA250" t="s">
        <v>111</v>
      </c>
      <c r="AB250">
        <v>156859</v>
      </c>
    </row>
    <row r="251" spans="16:28" x14ac:dyDescent="0.3">
      <c r="P251" t="s">
        <v>445</v>
      </c>
      <c r="Q251" t="s">
        <v>435</v>
      </c>
      <c r="R251" t="s">
        <v>354</v>
      </c>
      <c r="S251" t="s">
        <v>106</v>
      </c>
      <c r="T251">
        <v>24</v>
      </c>
      <c r="U251" t="s">
        <v>446</v>
      </c>
      <c r="V251" t="s">
        <v>447</v>
      </c>
      <c r="W251" s="9">
        <v>32101</v>
      </c>
      <c r="X251" t="s">
        <v>143</v>
      </c>
      <c r="Y251" t="s">
        <v>421</v>
      </c>
      <c r="Z251">
        <v>7</v>
      </c>
      <c r="AA251" t="s">
        <v>111</v>
      </c>
      <c r="AB251">
        <v>156741</v>
      </c>
    </row>
    <row r="252" spans="16:28" x14ac:dyDescent="0.3">
      <c r="P252" t="s">
        <v>2381</v>
      </c>
      <c r="Q252" t="s">
        <v>387</v>
      </c>
      <c r="R252" t="s">
        <v>764</v>
      </c>
      <c r="S252" t="s">
        <v>122</v>
      </c>
      <c r="T252">
        <v>18</v>
      </c>
      <c r="U252" t="s">
        <v>2382</v>
      </c>
      <c r="V252" t="s">
        <v>2383</v>
      </c>
      <c r="W252" s="9">
        <v>35501</v>
      </c>
      <c r="X252" t="s">
        <v>143</v>
      </c>
      <c r="Y252" t="s">
        <v>254</v>
      </c>
      <c r="Z252">
        <v>3</v>
      </c>
      <c r="AA252" t="s">
        <v>111</v>
      </c>
      <c r="AB252">
        <v>156651</v>
      </c>
    </row>
    <row r="253" spans="16:28" x14ac:dyDescent="0.3">
      <c r="P253" t="s">
        <v>592</v>
      </c>
      <c r="Q253" t="s">
        <v>593</v>
      </c>
      <c r="R253" t="s">
        <v>594</v>
      </c>
      <c r="S253" t="s">
        <v>122</v>
      </c>
      <c r="T253">
        <v>26</v>
      </c>
      <c r="U253" t="s">
        <v>595</v>
      </c>
      <c r="V253" t="s">
        <v>596</v>
      </c>
      <c r="W253" s="9">
        <v>31651</v>
      </c>
      <c r="X253" t="s">
        <v>109</v>
      </c>
      <c r="Y253" t="s">
        <v>357</v>
      </c>
      <c r="Z253">
        <v>8</v>
      </c>
      <c r="AA253" t="s">
        <v>111</v>
      </c>
      <c r="AB253">
        <v>156097</v>
      </c>
    </row>
    <row r="254" spans="16:28" x14ac:dyDescent="0.3">
      <c r="P254" t="s">
        <v>1889</v>
      </c>
      <c r="Q254" t="s">
        <v>1390</v>
      </c>
      <c r="R254" t="s">
        <v>163</v>
      </c>
      <c r="S254" t="s">
        <v>122</v>
      </c>
      <c r="T254">
        <v>20</v>
      </c>
      <c r="U254" t="s">
        <v>1890</v>
      </c>
      <c r="V254" t="s">
        <v>1891</v>
      </c>
      <c r="W254" s="9">
        <v>29541</v>
      </c>
      <c r="X254" t="s">
        <v>162</v>
      </c>
      <c r="Y254" t="s">
        <v>293</v>
      </c>
      <c r="Z254">
        <v>10</v>
      </c>
      <c r="AA254" t="s">
        <v>111</v>
      </c>
      <c r="AB254">
        <v>155320</v>
      </c>
    </row>
    <row r="255" spans="16:28" x14ac:dyDescent="0.3">
      <c r="P255" t="s">
        <v>2762</v>
      </c>
      <c r="Q255" t="s">
        <v>405</v>
      </c>
      <c r="R255" t="s">
        <v>882</v>
      </c>
      <c r="S255" t="s">
        <v>122</v>
      </c>
      <c r="T255">
        <v>19</v>
      </c>
      <c r="U255" t="s">
        <v>2725</v>
      </c>
      <c r="V255" t="s">
        <v>2763</v>
      </c>
      <c r="W255" s="9">
        <v>31771</v>
      </c>
      <c r="X255" t="s">
        <v>162</v>
      </c>
      <c r="Y255" t="s">
        <v>287</v>
      </c>
      <c r="Z255">
        <v>7</v>
      </c>
      <c r="AA255" t="s">
        <v>118</v>
      </c>
      <c r="AB255">
        <v>155224</v>
      </c>
    </row>
    <row r="256" spans="16:28" x14ac:dyDescent="0.3">
      <c r="P256" t="s">
        <v>1326</v>
      </c>
      <c r="Q256" t="s">
        <v>1327</v>
      </c>
      <c r="R256" t="s">
        <v>147</v>
      </c>
      <c r="S256" t="s">
        <v>106</v>
      </c>
      <c r="T256">
        <v>26</v>
      </c>
      <c r="U256" t="s">
        <v>1328</v>
      </c>
      <c r="V256" t="s">
        <v>1329</v>
      </c>
      <c r="W256" s="9">
        <v>34171</v>
      </c>
      <c r="X256" t="s">
        <v>174</v>
      </c>
      <c r="Y256" t="s">
        <v>437</v>
      </c>
      <c r="Z256">
        <v>5</v>
      </c>
      <c r="AA256" t="s">
        <v>118</v>
      </c>
      <c r="AB256">
        <v>155159</v>
      </c>
    </row>
    <row r="257" spans="16:28" x14ac:dyDescent="0.3">
      <c r="P257" t="s">
        <v>375</v>
      </c>
      <c r="Q257" t="s">
        <v>376</v>
      </c>
      <c r="R257" t="s">
        <v>153</v>
      </c>
      <c r="S257" t="s">
        <v>106</v>
      </c>
      <c r="T257">
        <v>23</v>
      </c>
      <c r="U257" t="s">
        <v>154</v>
      </c>
      <c r="V257" t="s">
        <v>377</v>
      </c>
      <c r="W257" s="9">
        <v>29811</v>
      </c>
      <c r="X257" t="s">
        <v>143</v>
      </c>
      <c r="Y257" t="s">
        <v>293</v>
      </c>
      <c r="Z257">
        <v>10</v>
      </c>
      <c r="AA257" t="s">
        <v>111</v>
      </c>
      <c r="AB257">
        <v>154541</v>
      </c>
    </row>
    <row r="258" spans="16:28" x14ac:dyDescent="0.3">
      <c r="P258" t="s">
        <v>830</v>
      </c>
      <c r="Q258" t="s">
        <v>104</v>
      </c>
      <c r="R258" t="s">
        <v>491</v>
      </c>
      <c r="S258" t="s">
        <v>106</v>
      </c>
      <c r="T258">
        <v>27</v>
      </c>
      <c r="U258" t="s">
        <v>831</v>
      </c>
      <c r="V258" t="s">
        <v>832</v>
      </c>
      <c r="W258" s="9">
        <v>34581</v>
      </c>
      <c r="X258" t="s">
        <v>162</v>
      </c>
      <c r="Y258" t="s">
        <v>501</v>
      </c>
      <c r="Z258">
        <v>4</v>
      </c>
      <c r="AA258" t="s">
        <v>118</v>
      </c>
      <c r="AB258">
        <v>154345</v>
      </c>
    </row>
    <row r="259" spans="16:28" x14ac:dyDescent="0.3">
      <c r="P259" t="s">
        <v>1771</v>
      </c>
      <c r="Q259" t="s">
        <v>283</v>
      </c>
      <c r="R259" t="s">
        <v>684</v>
      </c>
      <c r="S259" t="s">
        <v>106</v>
      </c>
      <c r="T259">
        <v>24</v>
      </c>
      <c r="U259" t="s">
        <v>1772</v>
      </c>
      <c r="V259" t="s">
        <v>1773</v>
      </c>
      <c r="W259" s="9">
        <v>33081</v>
      </c>
      <c r="X259" t="s">
        <v>143</v>
      </c>
      <c r="Y259" t="s">
        <v>695</v>
      </c>
      <c r="Z259">
        <v>6</v>
      </c>
      <c r="AA259" t="s">
        <v>111</v>
      </c>
      <c r="AB259">
        <v>154025</v>
      </c>
    </row>
    <row r="260" spans="16:28" x14ac:dyDescent="0.3">
      <c r="P260" t="s">
        <v>386</v>
      </c>
      <c r="Q260" t="s">
        <v>387</v>
      </c>
      <c r="R260" t="s">
        <v>305</v>
      </c>
      <c r="S260" t="s">
        <v>122</v>
      </c>
      <c r="T260">
        <v>30</v>
      </c>
      <c r="U260" t="s">
        <v>388</v>
      </c>
      <c r="V260" t="s">
        <v>389</v>
      </c>
      <c r="W260" s="9">
        <v>28891</v>
      </c>
      <c r="X260" t="s">
        <v>162</v>
      </c>
      <c r="Y260" t="s">
        <v>390</v>
      </c>
      <c r="Z260">
        <v>12</v>
      </c>
      <c r="AA260" t="s">
        <v>118</v>
      </c>
      <c r="AB260">
        <v>153964</v>
      </c>
    </row>
    <row r="261" spans="16:28" x14ac:dyDescent="0.3">
      <c r="P261" t="s">
        <v>2167</v>
      </c>
      <c r="Q261" t="s">
        <v>2168</v>
      </c>
      <c r="R261" t="s">
        <v>114</v>
      </c>
      <c r="S261" t="s">
        <v>122</v>
      </c>
      <c r="T261">
        <v>20</v>
      </c>
      <c r="U261" t="s">
        <v>2169</v>
      </c>
      <c r="V261" t="s">
        <v>2170</v>
      </c>
      <c r="W261" s="9">
        <v>35081</v>
      </c>
      <c r="X261" t="s">
        <v>219</v>
      </c>
      <c r="Y261" t="s">
        <v>409</v>
      </c>
      <c r="Z261">
        <v>4</v>
      </c>
      <c r="AA261" t="s">
        <v>118</v>
      </c>
      <c r="AB261">
        <v>153723</v>
      </c>
    </row>
    <row r="262" spans="16:28" x14ac:dyDescent="0.3">
      <c r="P262" t="s">
        <v>344</v>
      </c>
      <c r="Q262" t="s">
        <v>335</v>
      </c>
      <c r="R262" t="s">
        <v>345</v>
      </c>
      <c r="S262" t="s">
        <v>122</v>
      </c>
      <c r="T262">
        <v>23</v>
      </c>
      <c r="U262" t="s">
        <v>346</v>
      </c>
      <c r="V262" t="s">
        <v>347</v>
      </c>
      <c r="W262" s="9">
        <v>33481</v>
      </c>
      <c r="X262" t="s">
        <v>219</v>
      </c>
      <c r="Y262" t="s">
        <v>186</v>
      </c>
      <c r="Z262">
        <v>6</v>
      </c>
      <c r="AA262" t="s">
        <v>118</v>
      </c>
      <c r="AB262">
        <v>153654</v>
      </c>
    </row>
    <row r="263" spans="16:28" x14ac:dyDescent="0.3">
      <c r="P263" t="s">
        <v>481</v>
      </c>
      <c r="Q263" t="s">
        <v>482</v>
      </c>
      <c r="R263" t="s">
        <v>483</v>
      </c>
      <c r="S263" t="s">
        <v>122</v>
      </c>
      <c r="T263">
        <v>27</v>
      </c>
      <c r="U263" t="s">
        <v>484</v>
      </c>
      <c r="V263" t="s">
        <v>485</v>
      </c>
      <c r="W263" s="9">
        <v>29331</v>
      </c>
      <c r="X263" t="s">
        <v>143</v>
      </c>
      <c r="Y263" t="s">
        <v>204</v>
      </c>
      <c r="Z263">
        <v>11</v>
      </c>
      <c r="AA263" t="s">
        <v>111</v>
      </c>
      <c r="AB263">
        <v>153325</v>
      </c>
    </row>
    <row r="264" spans="16:28" x14ac:dyDescent="0.3">
      <c r="P264" t="s">
        <v>2602</v>
      </c>
      <c r="Q264" t="s">
        <v>624</v>
      </c>
      <c r="R264" t="s">
        <v>1315</v>
      </c>
      <c r="S264" t="s">
        <v>122</v>
      </c>
      <c r="T264">
        <v>21</v>
      </c>
      <c r="U264" t="s">
        <v>2603</v>
      </c>
      <c r="V264" t="s">
        <v>2604</v>
      </c>
      <c r="W264" s="9">
        <v>33231</v>
      </c>
      <c r="X264" t="s">
        <v>174</v>
      </c>
      <c r="Y264" t="s">
        <v>137</v>
      </c>
      <c r="Z264">
        <v>6</v>
      </c>
      <c r="AA264" t="s">
        <v>118</v>
      </c>
      <c r="AB264">
        <v>153268</v>
      </c>
    </row>
    <row r="265" spans="16:28" x14ac:dyDescent="0.3">
      <c r="P265" t="s">
        <v>1728</v>
      </c>
      <c r="Q265" t="s">
        <v>1729</v>
      </c>
      <c r="R265" t="s">
        <v>140</v>
      </c>
      <c r="S265" t="s">
        <v>106</v>
      </c>
      <c r="T265">
        <v>30</v>
      </c>
      <c r="U265" t="s">
        <v>1730</v>
      </c>
      <c r="V265" t="s">
        <v>1731</v>
      </c>
      <c r="W265" s="9">
        <v>32991</v>
      </c>
      <c r="X265" t="s">
        <v>229</v>
      </c>
      <c r="Y265" t="s">
        <v>351</v>
      </c>
      <c r="Z265">
        <v>6</v>
      </c>
      <c r="AA265" t="s">
        <v>118</v>
      </c>
      <c r="AB265">
        <v>153169</v>
      </c>
    </row>
    <row r="266" spans="16:28" x14ac:dyDescent="0.3">
      <c r="P266" t="s">
        <v>192</v>
      </c>
      <c r="Q266" t="s">
        <v>182</v>
      </c>
      <c r="R266" t="s">
        <v>193</v>
      </c>
      <c r="S266" t="s">
        <v>106</v>
      </c>
      <c r="T266">
        <v>18</v>
      </c>
      <c r="U266" t="s">
        <v>194</v>
      </c>
      <c r="V266" t="s">
        <v>195</v>
      </c>
      <c r="W266" s="9">
        <v>36811</v>
      </c>
      <c r="X266" t="s">
        <v>109</v>
      </c>
      <c r="Y266" t="s">
        <v>196</v>
      </c>
      <c r="Z266">
        <v>2</v>
      </c>
      <c r="AA266" t="s">
        <v>118</v>
      </c>
      <c r="AB266">
        <v>153125</v>
      </c>
    </row>
    <row r="267" spans="16:28" x14ac:dyDescent="0.3">
      <c r="P267" t="s">
        <v>1222</v>
      </c>
      <c r="Q267" t="s">
        <v>231</v>
      </c>
      <c r="R267" t="s">
        <v>782</v>
      </c>
      <c r="S267" t="s">
        <v>106</v>
      </c>
      <c r="T267">
        <v>22</v>
      </c>
      <c r="U267" t="s">
        <v>1223</v>
      </c>
      <c r="V267" t="s">
        <v>1224</v>
      </c>
      <c r="W267" s="9">
        <v>32781</v>
      </c>
      <c r="X267" t="s">
        <v>162</v>
      </c>
      <c r="Y267" t="s">
        <v>395</v>
      </c>
      <c r="Z267">
        <v>6</v>
      </c>
      <c r="AA267" t="s">
        <v>118</v>
      </c>
      <c r="AB267">
        <v>152882</v>
      </c>
    </row>
    <row r="268" spans="16:28" x14ac:dyDescent="0.3">
      <c r="P268" t="s">
        <v>2724</v>
      </c>
      <c r="Q268" t="s">
        <v>1175</v>
      </c>
      <c r="R268" t="s">
        <v>882</v>
      </c>
      <c r="S268" t="s">
        <v>106</v>
      </c>
      <c r="T268">
        <v>18</v>
      </c>
      <c r="U268" t="s">
        <v>2725</v>
      </c>
      <c r="V268" t="s">
        <v>2726</v>
      </c>
      <c r="W268" s="9">
        <v>38181</v>
      </c>
      <c r="X268" t="s">
        <v>109</v>
      </c>
      <c r="Y268" t="s">
        <v>209</v>
      </c>
      <c r="Z268">
        <v>0</v>
      </c>
      <c r="AA268" t="s">
        <v>111</v>
      </c>
      <c r="AB268">
        <v>152768</v>
      </c>
    </row>
    <row r="269" spans="16:28" x14ac:dyDescent="0.3">
      <c r="P269" t="s">
        <v>3066</v>
      </c>
      <c r="Q269" t="s">
        <v>808</v>
      </c>
      <c r="R269" t="s">
        <v>128</v>
      </c>
      <c r="S269" t="s">
        <v>106</v>
      </c>
      <c r="T269">
        <v>19</v>
      </c>
      <c r="U269" t="s">
        <v>3067</v>
      </c>
      <c r="V269" t="s">
        <v>3068</v>
      </c>
      <c r="W269" s="9">
        <v>31301</v>
      </c>
      <c r="X269" t="s">
        <v>174</v>
      </c>
      <c r="Y269" t="s">
        <v>395</v>
      </c>
      <c r="Z269">
        <v>8</v>
      </c>
      <c r="AA269" t="s">
        <v>111</v>
      </c>
      <c r="AB269">
        <v>152479</v>
      </c>
    </row>
    <row r="270" spans="16:28" x14ac:dyDescent="0.3">
      <c r="P270" t="s">
        <v>138</v>
      </c>
      <c r="Q270" t="s">
        <v>139</v>
      </c>
      <c r="R270" t="s">
        <v>140</v>
      </c>
      <c r="S270" t="s">
        <v>106</v>
      </c>
      <c r="T270">
        <v>22</v>
      </c>
      <c r="U270" t="s">
        <v>141</v>
      </c>
      <c r="V270" t="s">
        <v>142</v>
      </c>
      <c r="W270" s="9">
        <v>36361</v>
      </c>
      <c r="X270" t="s">
        <v>143</v>
      </c>
      <c r="Y270" t="s">
        <v>144</v>
      </c>
      <c r="Z270">
        <v>2</v>
      </c>
      <c r="AA270" t="s">
        <v>118</v>
      </c>
      <c r="AB270">
        <v>152266</v>
      </c>
    </row>
    <row r="271" spans="16:28" x14ac:dyDescent="0.3">
      <c r="P271" t="s">
        <v>1874</v>
      </c>
      <c r="Q271" t="s">
        <v>582</v>
      </c>
      <c r="R271" t="s">
        <v>764</v>
      </c>
      <c r="S271" t="s">
        <v>106</v>
      </c>
      <c r="T271">
        <v>23</v>
      </c>
      <c r="U271" t="s">
        <v>1875</v>
      </c>
      <c r="V271" t="s">
        <v>1876</v>
      </c>
      <c r="W271" s="9">
        <v>35341</v>
      </c>
      <c r="X271" t="s">
        <v>162</v>
      </c>
      <c r="Y271" t="s">
        <v>721</v>
      </c>
      <c r="Z271">
        <v>3</v>
      </c>
      <c r="AA271" t="s">
        <v>118</v>
      </c>
      <c r="AB271">
        <v>152251</v>
      </c>
    </row>
    <row r="272" spans="16:28" x14ac:dyDescent="0.3">
      <c r="P272" t="s">
        <v>2134</v>
      </c>
      <c r="Q272" t="s">
        <v>1344</v>
      </c>
      <c r="R272" t="s">
        <v>354</v>
      </c>
      <c r="S272" t="s">
        <v>122</v>
      </c>
      <c r="T272">
        <v>21</v>
      </c>
      <c r="U272" t="s">
        <v>2114</v>
      </c>
      <c r="V272" t="s">
        <v>2135</v>
      </c>
      <c r="W272" s="9">
        <v>37891</v>
      </c>
      <c r="X272" t="s">
        <v>143</v>
      </c>
      <c r="Y272" t="s">
        <v>546</v>
      </c>
      <c r="Z272">
        <v>0</v>
      </c>
      <c r="AA272" t="s">
        <v>118</v>
      </c>
      <c r="AB272">
        <v>152245</v>
      </c>
    </row>
    <row r="273" spans="16:28" x14ac:dyDescent="0.3">
      <c r="P273" t="s">
        <v>2933</v>
      </c>
      <c r="Q273" t="s">
        <v>1990</v>
      </c>
      <c r="R273" t="s">
        <v>539</v>
      </c>
      <c r="S273" t="s">
        <v>122</v>
      </c>
      <c r="T273">
        <v>24</v>
      </c>
      <c r="U273" t="s">
        <v>2934</v>
      </c>
      <c r="V273" t="s">
        <v>2935</v>
      </c>
      <c r="W273" s="9">
        <v>34161</v>
      </c>
      <c r="X273" t="s">
        <v>174</v>
      </c>
      <c r="Y273" t="s">
        <v>546</v>
      </c>
      <c r="Z273">
        <v>5</v>
      </c>
      <c r="AA273" t="s">
        <v>111</v>
      </c>
      <c r="AB273">
        <v>152178</v>
      </c>
    </row>
    <row r="274" spans="16:28" x14ac:dyDescent="0.3">
      <c r="P274" t="s">
        <v>2681</v>
      </c>
      <c r="Q274" t="s">
        <v>1552</v>
      </c>
      <c r="R274" t="s">
        <v>571</v>
      </c>
      <c r="S274" t="s">
        <v>122</v>
      </c>
      <c r="T274">
        <v>27</v>
      </c>
      <c r="U274" t="s">
        <v>2682</v>
      </c>
      <c r="V274" t="s">
        <v>2683</v>
      </c>
      <c r="W274" s="9">
        <v>36291</v>
      </c>
      <c r="X274" t="s">
        <v>229</v>
      </c>
      <c r="Y274" t="s">
        <v>608</v>
      </c>
      <c r="Z274">
        <v>2</v>
      </c>
      <c r="AA274" t="s">
        <v>111</v>
      </c>
      <c r="AB274">
        <v>152131</v>
      </c>
    </row>
    <row r="275" spans="16:28" x14ac:dyDescent="0.3">
      <c r="P275" t="s">
        <v>352</v>
      </c>
      <c r="Q275" t="s">
        <v>353</v>
      </c>
      <c r="R275" t="s">
        <v>354</v>
      </c>
      <c r="S275" t="s">
        <v>106</v>
      </c>
      <c r="T275">
        <v>25</v>
      </c>
      <c r="U275" t="s">
        <v>355</v>
      </c>
      <c r="V275" t="s">
        <v>356</v>
      </c>
      <c r="W275" s="9">
        <v>28951</v>
      </c>
      <c r="X275" t="s">
        <v>143</v>
      </c>
      <c r="Y275" t="s">
        <v>357</v>
      </c>
      <c r="Z275">
        <v>12</v>
      </c>
      <c r="AA275" t="s">
        <v>111</v>
      </c>
      <c r="AB275">
        <v>152036</v>
      </c>
    </row>
    <row r="276" spans="16:28" x14ac:dyDescent="0.3">
      <c r="P276" t="s">
        <v>927</v>
      </c>
      <c r="Q276" t="s">
        <v>729</v>
      </c>
      <c r="R276" t="s">
        <v>815</v>
      </c>
      <c r="S276" t="s">
        <v>106</v>
      </c>
      <c r="T276">
        <v>27</v>
      </c>
      <c r="U276" t="s">
        <v>816</v>
      </c>
      <c r="V276" t="s">
        <v>928</v>
      </c>
      <c r="W276" s="9">
        <v>30691</v>
      </c>
      <c r="X276" t="s">
        <v>174</v>
      </c>
      <c r="Y276" t="s">
        <v>738</v>
      </c>
      <c r="Z276">
        <v>9</v>
      </c>
      <c r="AA276" t="s">
        <v>118</v>
      </c>
      <c r="AB276">
        <v>151843</v>
      </c>
    </row>
    <row r="277" spans="16:28" x14ac:dyDescent="0.3">
      <c r="P277" t="s">
        <v>2275</v>
      </c>
      <c r="Q277" t="s">
        <v>2272</v>
      </c>
      <c r="R277" t="s">
        <v>418</v>
      </c>
      <c r="S277" t="s">
        <v>122</v>
      </c>
      <c r="T277">
        <v>20</v>
      </c>
      <c r="U277" t="s">
        <v>1642</v>
      </c>
      <c r="V277" t="s">
        <v>2276</v>
      </c>
      <c r="W277" s="9">
        <v>32431</v>
      </c>
      <c r="X277" t="s">
        <v>219</v>
      </c>
      <c r="Y277" t="s">
        <v>363</v>
      </c>
      <c r="Z277">
        <v>7</v>
      </c>
      <c r="AA277" t="s">
        <v>118</v>
      </c>
      <c r="AB277">
        <v>151813</v>
      </c>
    </row>
    <row r="278" spans="16:28" x14ac:dyDescent="0.3">
      <c r="P278" t="s">
        <v>2004</v>
      </c>
      <c r="Q278" t="s">
        <v>589</v>
      </c>
      <c r="R278" t="s">
        <v>1032</v>
      </c>
      <c r="S278" t="s">
        <v>122</v>
      </c>
      <c r="T278">
        <v>27</v>
      </c>
      <c r="U278" t="s">
        <v>2005</v>
      </c>
      <c r="V278" t="s">
        <v>2006</v>
      </c>
      <c r="W278" s="9">
        <v>34391</v>
      </c>
      <c r="X278" t="s">
        <v>109</v>
      </c>
      <c r="Y278" t="s">
        <v>608</v>
      </c>
      <c r="Z278">
        <v>5</v>
      </c>
      <c r="AA278" t="s">
        <v>118</v>
      </c>
      <c r="AB278">
        <v>151747</v>
      </c>
    </row>
    <row r="279" spans="16:28" x14ac:dyDescent="0.3">
      <c r="P279" t="s">
        <v>2939</v>
      </c>
      <c r="Q279" t="s">
        <v>834</v>
      </c>
      <c r="R279" t="s">
        <v>251</v>
      </c>
      <c r="S279" t="s">
        <v>106</v>
      </c>
      <c r="T279">
        <v>25</v>
      </c>
      <c r="U279" t="s">
        <v>1784</v>
      </c>
      <c r="V279" t="s">
        <v>2940</v>
      </c>
      <c r="W279" s="9">
        <v>37831</v>
      </c>
      <c r="X279" t="s">
        <v>229</v>
      </c>
      <c r="Y279" t="s">
        <v>415</v>
      </c>
      <c r="Z279">
        <v>0</v>
      </c>
      <c r="AA279" t="s">
        <v>111</v>
      </c>
      <c r="AB279">
        <v>151663</v>
      </c>
    </row>
    <row r="280" spans="16:28" x14ac:dyDescent="0.3">
      <c r="P280" t="s">
        <v>736</v>
      </c>
      <c r="Q280" t="s">
        <v>729</v>
      </c>
      <c r="R280" t="s">
        <v>121</v>
      </c>
      <c r="S280" t="s">
        <v>106</v>
      </c>
      <c r="T280">
        <v>25</v>
      </c>
      <c r="U280" t="s">
        <v>123</v>
      </c>
      <c r="V280" t="s">
        <v>737</v>
      </c>
      <c r="W280" s="9">
        <v>31031</v>
      </c>
      <c r="X280" t="s">
        <v>229</v>
      </c>
      <c r="Y280" t="s">
        <v>738</v>
      </c>
      <c r="Z280">
        <v>8</v>
      </c>
      <c r="AA280" t="s">
        <v>118</v>
      </c>
      <c r="AB280">
        <v>151554</v>
      </c>
    </row>
    <row r="281" spans="16:28" x14ac:dyDescent="0.3">
      <c r="P281" t="s">
        <v>2771</v>
      </c>
      <c r="Q281" t="s">
        <v>893</v>
      </c>
      <c r="R281" t="s">
        <v>353</v>
      </c>
      <c r="S281" t="s">
        <v>106</v>
      </c>
      <c r="T281">
        <v>24</v>
      </c>
      <c r="U281" t="s">
        <v>2772</v>
      </c>
      <c r="V281" t="s">
        <v>2773</v>
      </c>
      <c r="W281" s="9">
        <v>36411</v>
      </c>
      <c r="X281" t="s">
        <v>143</v>
      </c>
      <c r="Y281" t="s">
        <v>279</v>
      </c>
      <c r="Z281">
        <v>2</v>
      </c>
      <c r="AA281" t="s">
        <v>111</v>
      </c>
      <c r="AB281">
        <v>151542</v>
      </c>
    </row>
    <row r="282" spans="16:28" x14ac:dyDescent="0.3">
      <c r="P282" t="s">
        <v>1451</v>
      </c>
      <c r="Q282" t="s">
        <v>1452</v>
      </c>
      <c r="R282" t="s">
        <v>605</v>
      </c>
      <c r="S282" t="s">
        <v>122</v>
      </c>
      <c r="T282">
        <v>23</v>
      </c>
      <c r="U282" t="s">
        <v>1453</v>
      </c>
      <c r="V282" t="s">
        <v>1454</v>
      </c>
      <c r="W282" s="9">
        <v>35781</v>
      </c>
      <c r="X282" t="s">
        <v>219</v>
      </c>
      <c r="Y282" t="s">
        <v>144</v>
      </c>
      <c r="Z282">
        <v>3</v>
      </c>
      <c r="AA282" t="s">
        <v>118</v>
      </c>
      <c r="AB282">
        <v>151463</v>
      </c>
    </row>
    <row r="283" spans="16:28" x14ac:dyDescent="0.3">
      <c r="P283" t="s">
        <v>1287</v>
      </c>
      <c r="Q283" t="s">
        <v>221</v>
      </c>
      <c r="R283" t="s">
        <v>237</v>
      </c>
      <c r="S283" t="s">
        <v>106</v>
      </c>
      <c r="T283">
        <v>22</v>
      </c>
      <c r="U283" t="s">
        <v>1061</v>
      </c>
      <c r="V283" t="s">
        <v>1288</v>
      </c>
      <c r="W283" s="9">
        <v>31871</v>
      </c>
      <c r="X283" t="s">
        <v>229</v>
      </c>
      <c r="Y283" t="s">
        <v>363</v>
      </c>
      <c r="Z283">
        <v>7</v>
      </c>
      <c r="AA283" t="s">
        <v>118</v>
      </c>
      <c r="AB283">
        <v>151433</v>
      </c>
    </row>
    <row r="284" spans="16:28" x14ac:dyDescent="0.3">
      <c r="P284" t="s">
        <v>1322</v>
      </c>
      <c r="Q284" t="s">
        <v>680</v>
      </c>
      <c r="R284" t="s">
        <v>1323</v>
      </c>
      <c r="S284" t="s">
        <v>106</v>
      </c>
      <c r="T284">
        <v>26</v>
      </c>
      <c r="U284" t="s">
        <v>1324</v>
      </c>
      <c r="V284" t="s">
        <v>1325</v>
      </c>
      <c r="W284" s="9">
        <v>34301</v>
      </c>
      <c r="X284" t="s">
        <v>219</v>
      </c>
      <c r="Y284" t="s">
        <v>279</v>
      </c>
      <c r="Z284">
        <v>5</v>
      </c>
      <c r="AA284" t="s">
        <v>118</v>
      </c>
      <c r="AB284">
        <v>151362</v>
      </c>
    </row>
    <row r="285" spans="16:28" x14ac:dyDescent="0.3">
      <c r="P285" t="s">
        <v>308</v>
      </c>
      <c r="Q285" t="s">
        <v>309</v>
      </c>
      <c r="R285" t="s">
        <v>222</v>
      </c>
      <c r="S285" t="s">
        <v>122</v>
      </c>
      <c r="T285">
        <v>30</v>
      </c>
      <c r="U285" t="s">
        <v>310</v>
      </c>
      <c r="V285" t="s">
        <v>311</v>
      </c>
      <c r="W285" s="9">
        <v>28551</v>
      </c>
      <c r="X285" t="s">
        <v>219</v>
      </c>
      <c r="Y285" t="s">
        <v>156</v>
      </c>
      <c r="Z285">
        <v>14</v>
      </c>
      <c r="AA285" t="s">
        <v>118</v>
      </c>
      <c r="AB285">
        <v>151292</v>
      </c>
    </row>
    <row r="286" spans="16:28" x14ac:dyDescent="0.3">
      <c r="P286" t="s">
        <v>849</v>
      </c>
      <c r="Q286" t="s">
        <v>850</v>
      </c>
      <c r="R286" t="s">
        <v>610</v>
      </c>
      <c r="S286" t="s">
        <v>122</v>
      </c>
      <c r="T286">
        <v>30</v>
      </c>
      <c r="U286" t="s">
        <v>851</v>
      </c>
      <c r="V286" t="s">
        <v>852</v>
      </c>
      <c r="W286" s="9">
        <v>30351</v>
      </c>
      <c r="X286" t="s">
        <v>162</v>
      </c>
      <c r="Y286" t="s">
        <v>110</v>
      </c>
      <c r="Z286">
        <v>9</v>
      </c>
      <c r="AA286" t="s">
        <v>118</v>
      </c>
      <c r="AB286">
        <v>151025</v>
      </c>
    </row>
    <row r="287" spans="16:28" x14ac:dyDescent="0.3">
      <c r="P287" t="s">
        <v>2070</v>
      </c>
      <c r="Q287" t="s">
        <v>570</v>
      </c>
      <c r="R287" t="s">
        <v>1112</v>
      </c>
      <c r="S287" t="s">
        <v>106</v>
      </c>
      <c r="T287">
        <v>21</v>
      </c>
      <c r="U287" t="s">
        <v>2071</v>
      </c>
      <c r="V287" t="s">
        <v>2072</v>
      </c>
      <c r="W287" s="9">
        <v>31331</v>
      </c>
      <c r="X287" t="s">
        <v>174</v>
      </c>
      <c r="Y287" t="s">
        <v>560</v>
      </c>
      <c r="Z287">
        <v>8</v>
      </c>
      <c r="AA287" t="s">
        <v>118</v>
      </c>
      <c r="AB287">
        <v>151008</v>
      </c>
    </row>
    <row r="288" spans="16:28" x14ac:dyDescent="0.3">
      <c r="P288" t="s">
        <v>3102</v>
      </c>
      <c r="Q288" t="s">
        <v>270</v>
      </c>
      <c r="R288" t="s">
        <v>1315</v>
      </c>
      <c r="S288" t="s">
        <v>106</v>
      </c>
      <c r="T288">
        <v>30</v>
      </c>
      <c r="U288" t="s">
        <v>3103</v>
      </c>
      <c r="V288" t="s">
        <v>3104</v>
      </c>
      <c r="W288" s="9">
        <v>38081</v>
      </c>
      <c r="X288" t="s">
        <v>174</v>
      </c>
      <c r="Y288" t="s">
        <v>249</v>
      </c>
      <c r="Z288">
        <v>0</v>
      </c>
      <c r="AA288" t="s">
        <v>111</v>
      </c>
      <c r="AB288">
        <v>150944</v>
      </c>
    </row>
    <row r="289" spans="16:28" x14ac:dyDescent="0.3">
      <c r="P289" t="s">
        <v>3019</v>
      </c>
      <c r="Q289" t="s">
        <v>321</v>
      </c>
      <c r="R289" t="s">
        <v>1092</v>
      </c>
      <c r="S289" t="s">
        <v>106</v>
      </c>
      <c r="T289">
        <v>22</v>
      </c>
      <c r="U289" t="s">
        <v>1176</v>
      </c>
      <c r="V289" t="s">
        <v>3020</v>
      </c>
      <c r="W289" s="9">
        <v>37651</v>
      </c>
      <c r="X289" t="s">
        <v>162</v>
      </c>
      <c r="Y289" t="s">
        <v>125</v>
      </c>
      <c r="Z289">
        <v>0</v>
      </c>
      <c r="AA289" t="s">
        <v>118</v>
      </c>
      <c r="AB289">
        <v>150940</v>
      </c>
    </row>
    <row r="290" spans="16:28" x14ac:dyDescent="0.3">
      <c r="P290" t="s">
        <v>2634</v>
      </c>
      <c r="Q290" t="s">
        <v>1171</v>
      </c>
      <c r="R290" t="s">
        <v>317</v>
      </c>
      <c r="S290" t="s">
        <v>122</v>
      </c>
      <c r="T290">
        <v>22</v>
      </c>
      <c r="U290" t="s">
        <v>2635</v>
      </c>
      <c r="V290" t="s">
        <v>2636</v>
      </c>
      <c r="W290" s="9">
        <v>34561</v>
      </c>
      <c r="X290" t="s">
        <v>162</v>
      </c>
      <c r="Y290" t="s">
        <v>390</v>
      </c>
      <c r="Z290">
        <v>4</v>
      </c>
      <c r="AA290" t="s">
        <v>111</v>
      </c>
      <c r="AB290">
        <v>150887</v>
      </c>
    </row>
    <row r="291" spans="16:28" x14ac:dyDescent="0.3">
      <c r="P291" t="s">
        <v>2346</v>
      </c>
      <c r="Q291" t="s">
        <v>2347</v>
      </c>
      <c r="R291" t="s">
        <v>232</v>
      </c>
      <c r="S291" t="s">
        <v>106</v>
      </c>
      <c r="T291">
        <v>24</v>
      </c>
      <c r="U291" t="s">
        <v>567</v>
      </c>
      <c r="V291" t="s">
        <v>2348</v>
      </c>
      <c r="W291" s="9">
        <v>35451</v>
      </c>
      <c r="X291" t="s">
        <v>229</v>
      </c>
      <c r="Y291" t="s">
        <v>209</v>
      </c>
      <c r="Z291">
        <v>3</v>
      </c>
      <c r="AA291" t="s">
        <v>111</v>
      </c>
      <c r="AB291">
        <v>150837</v>
      </c>
    </row>
    <row r="292" spans="16:28" x14ac:dyDescent="0.3">
      <c r="P292" t="s">
        <v>2365</v>
      </c>
      <c r="Q292" t="s">
        <v>582</v>
      </c>
      <c r="R292" t="s">
        <v>265</v>
      </c>
      <c r="S292" t="s">
        <v>106</v>
      </c>
      <c r="T292">
        <v>27</v>
      </c>
      <c r="U292" t="s">
        <v>2366</v>
      </c>
      <c r="V292" t="s">
        <v>2367</v>
      </c>
      <c r="W292" s="9">
        <v>35481</v>
      </c>
      <c r="X292" t="s">
        <v>229</v>
      </c>
      <c r="Y292" t="s">
        <v>204</v>
      </c>
      <c r="Z292">
        <v>3</v>
      </c>
      <c r="AA292" t="s">
        <v>118</v>
      </c>
      <c r="AB292">
        <v>150819</v>
      </c>
    </row>
    <row r="293" spans="16:28" x14ac:dyDescent="0.3">
      <c r="P293" t="s">
        <v>2510</v>
      </c>
      <c r="Q293" t="s">
        <v>715</v>
      </c>
      <c r="R293" t="s">
        <v>625</v>
      </c>
      <c r="S293" t="s">
        <v>122</v>
      </c>
      <c r="T293">
        <v>27</v>
      </c>
      <c r="U293" t="s">
        <v>2511</v>
      </c>
      <c r="V293" t="s">
        <v>2512</v>
      </c>
      <c r="W293" s="9">
        <v>28781</v>
      </c>
      <c r="X293" t="s">
        <v>219</v>
      </c>
      <c r="Y293" t="s">
        <v>441</v>
      </c>
      <c r="Z293">
        <v>13</v>
      </c>
      <c r="AA293" t="s">
        <v>111</v>
      </c>
      <c r="AB293">
        <v>150488</v>
      </c>
    </row>
    <row r="294" spans="16:28" x14ac:dyDescent="0.3">
      <c r="P294" t="s">
        <v>3209</v>
      </c>
      <c r="Q294" t="s">
        <v>2033</v>
      </c>
      <c r="R294" t="s">
        <v>271</v>
      </c>
      <c r="S294" t="s">
        <v>122</v>
      </c>
      <c r="T294">
        <v>24</v>
      </c>
      <c r="U294" t="s">
        <v>3210</v>
      </c>
      <c r="V294" t="s">
        <v>3211</v>
      </c>
      <c r="W294" s="9">
        <v>38051</v>
      </c>
      <c r="X294" t="s">
        <v>174</v>
      </c>
      <c r="Y294" t="s">
        <v>390</v>
      </c>
      <c r="Z294">
        <v>0</v>
      </c>
      <c r="AA294" t="s">
        <v>111</v>
      </c>
      <c r="AB294">
        <v>150087</v>
      </c>
    </row>
    <row r="295" spans="16:28" x14ac:dyDescent="0.3">
      <c r="P295" t="s">
        <v>452</v>
      </c>
      <c r="Q295" t="s">
        <v>453</v>
      </c>
      <c r="R295" t="s">
        <v>412</v>
      </c>
      <c r="S295" t="s">
        <v>106</v>
      </c>
      <c r="T295">
        <v>29</v>
      </c>
      <c r="U295" t="s">
        <v>454</v>
      </c>
      <c r="V295" t="s">
        <v>455</v>
      </c>
      <c r="W295" s="9">
        <v>28931</v>
      </c>
      <c r="X295" t="s">
        <v>229</v>
      </c>
      <c r="Y295" t="s">
        <v>351</v>
      </c>
      <c r="Z295">
        <v>12</v>
      </c>
      <c r="AA295" t="s">
        <v>111</v>
      </c>
      <c r="AB295">
        <v>149736</v>
      </c>
    </row>
    <row r="296" spans="16:28" x14ac:dyDescent="0.3">
      <c r="P296" t="s">
        <v>2257</v>
      </c>
      <c r="Q296" t="s">
        <v>2258</v>
      </c>
      <c r="R296" t="s">
        <v>222</v>
      </c>
      <c r="S296" t="s">
        <v>122</v>
      </c>
      <c r="T296">
        <v>26</v>
      </c>
      <c r="U296" t="s">
        <v>2259</v>
      </c>
      <c r="V296" t="s">
        <v>2260</v>
      </c>
      <c r="W296" s="9">
        <v>35121</v>
      </c>
      <c r="X296" t="s">
        <v>219</v>
      </c>
      <c r="Y296" t="s">
        <v>415</v>
      </c>
      <c r="Z296">
        <v>4</v>
      </c>
      <c r="AA296" t="s">
        <v>118</v>
      </c>
      <c r="AB296">
        <v>149685</v>
      </c>
    </row>
    <row r="297" spans="16:28" x14ac:dyDescent="0.3">
      <c r="P297" t="s">
        <v>1174</v>
      </c>
      <c r="Q297" t="s">
        <v>1175</v>
      </c>
      <c r="R297" t="s">
        <v>1092</v>
      </c>
      <c r="S297" t="s">
        <v>106</v>
      </c>
      <c r="T297">
        <v>28</v>
      </c>
      <c r="U297" t="s">
        <v>1176</v>
      </c>
      <c r="V297" t="s">
        <v>1177</v>
      </c>
      <c r="W297" s="9">
        <v>31521</v>
      </c>
      <c r="X297" t="s">
        <v>219</v>
      </c>
      <c r="Y297" t="s">
        <v>274</v>
      </c>
      <c r="Z297">
        <v>8</v>
      </c>
      <c r="AA297" t="s">
        <v>118</v>
      </c>
      <c r="AB297">
        <v>149415</v>
      </c>
    </row>
    <row r="298" spans="16:28" x14ac:dyDescent="0.3">
      <c r="P298" t="s">
        <v>2618</v>
      </c>
      <c r="Q298" t="s">
        <v>221</v>
      </c>
      <c r="R298" t="s">
        <v>300</v>
      </c>
      <c r="S298" t="s">
        <v>106</v>
      </c>
      <c r="T298">
        <v>22</v>
      </c>
      <c r="U298" t="s">
        <v>2619</v>
      </c>
      <c r="V298" t="s">
        <v>2620</v>
      </c>
      <c r="W298" s="9">
        <v>35971</v>
      </c>
      <c r="X298" t="s">
        <v>109</v>
      </c>
      <c r="Y298" t="s">
        <v>180</v>
      </c>
      <c r="Z298">
        <v>3</v>
      </c>
      <c r="AA298" t="s">
        <v>111</v>
      </c>
      <c r="AB298">
        <v>149403</v>
      </c>
    </row>
    <row r="299" spans="16:28" x14ac:dyDescent="0.3">
      <c r="P299" t="s">
        <v>145</v>
      </c>
      <c r="Q299" t="s">
        <v>146</v>
      </c>
      <c r="R299" t="s">
        <v>147</v>
      </c>
      <c r="S299" t="s">
        <v>106</v>
      </c>
      <c r="T299">
        <v>29</v>
      </c>
      <c r="U299" t="s">
        <v>148</v>
      </c>
      <c r="V299" t="s">
        <v>149</v>
      </c>
      <c r="W299" s="9">
        <v>28491</v>
      </c>
      <c r="X299" t="s">
        <v>143</v>
      </c>
      <c r="Y299" t="s">
        <v>150</v>
      </c>
      <c r="Z299">
        <v>14</v>
      </c>
      <c r="AA299" t="s">
        <v>111</v>
      </c>
      <c r="AB299">
        <v>149235</v>
      </c>
    </row>
    <row r="300" spans="16:28" x14ac:dyDescent="0.3">
      <c r="P300" t="s">
        <v>1371</v>
      </c>
      <c r="Q300" t="s">
        <v>715</v>
      </c>
      <c r="R300" t="s">
        <v>464</v>
      </c>
      <c r="S300" t="s">
        <v>122</v>
      </c>
      <c r="T300">
        <v>29</v>
      </c>
      <c r="U300" t="s">
        <v>1372</v>
      </c>
      <c r="V300" t="s">
        <v>1373</v>
      </c>
      <c r="W300" s="9">
        <v>32201</v>
      </c>
      <c r="X300" t="s">
        <v>143</v>
      </c>
      <c r="Y300" t="s">
        <v>137</v>
      </c>
      <c r="Z300">
        <v>7</v>
      </c>
      <c r="AA300" t="s">
        <v>111</v>
      </c>
      <c r="AB300">
        <v>149147</v>
      </c>
    </row>
    <row r="301" spans="16:28" x14ac:dyDescent="0.3">
      <c r="P301" t="s">
        <v>2246</v>
      </c>
      <c r="Q301" t="s">
        <v>1548</v>
      </c>
      <c r="R301" t="s">
        <v>226</v>
      </c>
      <c r="S301" t="s">
        <v>122</v>
      </c>
      <c r="T301">
        <v>26</v>
      </c>
      <c r="U301" t="s">
        <v>1585</v>
      </c>
      <c r="V301" t="s">
        <v>2247</v>
      </c>
      <c r="W301" s="9">
        <v>34821</v>
      </c>
      <c r="X301" t="s">
        <v>143</v>
      </c>
      <c r="Y301" t="s">
        <v>293</v>
      </c>
      <c r="Z301">
        <v>4</v>
      </c>
      <c r="AA301" t="s">
        <v>118</v>
      </c>
      <c r="AB301">
        <v>148925</v>
      </c>
    </row>
    <row r="302" spans="16:28" x14ac:dyDescent="0.3">
      <c r="P302" t="s">
        <v>1634</v>
      </c>
      <c r="Q302" t="s">
        <v>553</v>
      </c>
      <c r="R302" t="s">
        <v>295</v>
      </c>
      <c r="S302" t="s">
        <v>122</v>
      </c>
      <c r="T302">
        <v>25</v>
      </c>
      <c r="U302" t="s">
        <v>296</v>
      </c>
      <c r="V302" t="s">
        <v>1635</v>
      </c>
      <c r="W302" s="9">
        <v>32941</v>
      </c>
      <c r="X302" t="s">
        <v>229</v>
      </c>
      <c r="Y302" t="s">
        <v>337</v>
      </c>
      <c r="Z302">
        <v>6</v>
      </c>
      <c r="AA302" t="s">
        <v>111</v>
      </c>
      <c r="AB302">
        <v>148865</v>
      </c>
    </row>
    <row r="303" spans="16:28" x14ac:dyDescent="0.3">
      <c r="P303" t="s">
        <v>468</v>
      </c>
      <c r="Q303" t="s">
        <v>113</v>
      </c>
      <c r="R303" t="s">
        <v>354</v>
      </c>
      <c r="S303" t="s">
        <v>106</v>
      </c>
      <c r="T303">
        <v>30</v>
      </c>
      <c r="U303" t="s">
        <v>446</v>
      </c>
      <c r="V303" t="s">
        <v>469</v>
      </c>
      <c r="W303" s="9">
        <v>37221</v>
      </c>
      <c r="X303" t="s">
        <v>143</v>
      </c>
      <c r="Y303" t="s">
        <v>163</v>
      </c>
      <c r="Z303">
        <v>1</v>
      </c>
      <c r="AA303" t="s">
        <v>111</v>
      </c>
      <c r="AB303">
        <v>148805</v>
      </c>
    </row>
    <row r="304" spans="16:28" x14ac:dyDescent="0.3">
      <c r="P304" t="s">
        <v>3146</v>
      </c>
      <c r="Q304" t="s">
        <v>2347</v>
      </c>
      <c r="R304" t="s">
        <v>406</v>
      </c>
      <c r="S304" t="s">
        <v>106</v>
      </c>
      <c r="T304">
        <v>23</v>
      </c>
      <c r="U304" t="s">
        <v>3114</v>
      </c>
      <c r="V304" t="s">
        <v>3147</v>
      </c>
      <c r="W304" s="9">
        <v>36521</v>
      </c>
      <c r="X304" t="s">
        <v>174</v>
      </c>
      <c r="Y304" t="s">
        <v>117</v>
      </c>
      <c r="Z304">
        <v>2</v>
      </c>
      <c r="AA304" t="s">
        <v>118</v>
      </c>
      <c r="AB304">
        <v>148788</v>
      </c>
    </row>
    <row r="305" spans="16:28" x14ac:dyDescent="0.3">
      <c r="P305" t="s">
        <v>2640</v>
      </c>
      <c r="Q305" t="s">
        <v>2099</v>
      </c>
      <c r="R305" t="s">
        <v>295</v>
      </c>
      <c r="S305" t="s">
        <v>122</v>
      </c>
      <c r="T305">
        <v>23</v>
      </c>
      <c r="U305" t="s">
        <v>2641</v>
      </c>
      <c r="V305" t="s">
        <v>2642</v>
      </c>
      <c r="W305" s="9">
        <v>36251</v>
      </c>
      <c r="X305" t="s">
        <v>229</v>
      </c>
      <c r="Y305" t="s">
        <v>249</v>
      </c>
      <c r="Z305">
        <v>2</v>
      </c>
      <c r="AA305" t="s">
        <v>111</v>
      </c>
      <c r="AB305">
        <v>148332</v>
      </c>
    </row>
    <row r="306" spans="16:28" x14ac:dyDescent="0.3">
      <c r="P306" t="s">
        <v>2544</v>
      </c>
      <c r="Q306" t="s">
        <v>215</v>
      </c>
      <c r="R306" t="s">
        <v>1472</v>
      </c>
      <c r="S306" t="s">
        <v>106</v>
      </c>
      <c r="T306">
        <v>22</v>
      </c>
      <c r="U306" t="s">
        <v>2545</v>
      </c>
      <c r="V306" t="s">
        <v>2546</v>
      </c>
      <c r="W306" s="9">
        <v>30271</v>
      </c>
      <c r="X306" t="s">
        <v>162</v>
      </c>
      <c r="Y306" t="s">
        <v>298</v>
      </c>
      <c r="Z306">
        <v>9</v>
      </c>
      <c r="AA306" t="s">
        <v>118</v>
      </c>
      <c r="AB306">
        <v>148327</v>
      </c>
    </row>
    <row r="307" spans="16:28" x14ac:dyDescent="0.3">
      <c r="P307" t="s">
        <v>1694</v>
      </c>
      <c r="Q307" t="s">
        <v>943</v>
      </c>
      <c r="R307" t="s">
        <v>1092</v>
      </c>
      <c r="S307" t="s">
        <v>122</v>
      </c>
      <c r="T307">
        <v>26</v>
      </c>
      <c r="U307" t="s">
        <v>1695</v>
      </c>
      <c r="V307" t="s">
        <v>1696</v>
      </c>
      <c r="W307" s="9">
        <v>37481</v>
      </c>
      <c r="X307" t="s">
        <v>219</v>
      </c>
      <c r="Y307" t="s">
        <v>441</v>
      </c>
      <c r="Z307">
        <v>1</v>
      </c>
      <c r="AA307" t="s">
        <v>111</v>
      </c>
      <c r="AB307">
        <v>147520</v>
      </c>
    </row>
    <row r="308" spans="16:28" x14ac:dyDescent="0.3">
      <c r="P308" t="s">
        <v>3036</v>
      </c>
      <c r="Q308" t="s">
        <v>1404</v>
      </c>
      <c r="R308" t="s">
        <v>861</v>
      </c>
      <c r="S308" t="s">
        <v>106</v>
      </c>
      <c r="T308">
        <v>29</v>
      </c>
      <c r="U308" t="s">
        <v>3037</v>
      </c>
      <c r="V308" t="s">
        <v>3038</v>
      </c>
      <c r="W308" s="9">
        <v>32691</v>
      </c>
      <c r="X308" t="s">
        <v>109</v>
      </c>
      <c r="Y308" t="s">
        <v>608</v>
      </c>
      <c r="Z308">
        <v>7</v>
      </c>
      <c r="AA308" t="s">
        <v>118</v>
      </c>
      <c r="AB308">
        <v>147167</v>
      </c>
    </row>
    <row r="309" spans="16:28" x14ac:dyDescent="0.3">
      <c r="P309" t="s">
        <v>3045</v>
      </c>
      <c r="Q309" t="s">
        <v>2258</v>
      </c>
      <c r="R309" t="s">
        <v>251</v>
      </c>
      <c r="S309" t="s">
        <v>122</v>
      </c>
      <c r="T309">
        <v>19</v>
      </c>
      <c r="U309" t="s">
        <v>3046</v>
      </c>
      <c r="V309" t="s">
        <v>3047</v>
      </c>
      <c r="W309" s="9">
        <v>31291</v>
      </c>
      <c r="X309" t="s">
        <v>174</v>
      </c>
      <c r="Y309" t="s">
        <v>363</v>
      </c>
      <c r="Z309">
        <v>8</v>
      </c>
      <c r="AA309" t="s">
        <v>111</v>
      </c>
      <c r="AB309">
        <v>147128</v>
      </c>
    </row>
    <row r="310" spans="16:28" x14ac:dyDescent="0.3">
      <c r="P310" t="s">
        <v>1972</v>
      </c>
      <c r="Q310" t="s">
        <v>1775</v>
      </c>
      <c r="R310" t="s">
        <v>893</v>
      </c>
      <c r="S310" t="s">
        <v>106</v>
      </c>
      <c r="T310">
        <v>23</v>
      </c>
      <c r="U310" t="s">
        <v>1973</v>
      </c>
      <c r="V310" t="s">
        <v>1974</v>
      </c>
      <c r="W310" s="9">
        <v>33721</v>
      </c>
      <c r="X310" t="s">
        <v>162</v>
      </c>
      <c r="Y310" t="s">
        <v>695</v>
      </c>
      <c r="Z310">
        <v>5</v>
      </c>
      <c r="AA310" t="s">
        <v>111</v>
      </c>
      <c r="AB310">
        <v>146963</v>
      </c>
    </row>
    <row r="311" spans="16:28" x14ac:dyDescent="0.3">
      <c r="P311" t="s">
        <v>2907</v>
      </c>
      <c r="Q311" t="s">
        <v>629</v>
      </c>
      <c r="R311" t="s">
        <v>177</v>
      </c>
      <c r="S311" t="s">
        <v>106</v>
      </c>
      <c r="T311">
        <v>20</v>
      </c>
      <c r="U311" t="s">
        <v>2908</v>
      </c>
      <c r="V311" t="s">
        <v>2909</v>
      </c>
      <c r="W311" s="9">
        <v>37621</v>
      </c>
      <c r="X311" t="s">
        <v>162</v>
      </c>
      <c r="Y311" t="s">
        <v>390</v>
      </c>
      <c r="Z311">
        <v>0</v>
      </c>
      <c r="AA311" t="s">
        <v>111</v>
      </c>
      <c r="AB311">
        <v>146840</v>
      </c>
    </row>
    <row r="312" spans="16:28" x14ac:dyDescent="0.3">
      <c r="P312" t="s">
        <v>1455</v>
      </c>
      <c r="Q312" t="s">
        <v>1456</v>
      </c>
      <c r="R312" t="s">
        <v>353</v>
      </c>
      <c r="S312" t="s">
        <v>106</v>
      </c>
      <c r="T312">
        <v>26</v>
      </c>
      <c r="U312" t="s">
        <v>1457</v>
      </c>
      <c r="V312" t="s">
        <v>1458</v>
      </c>
      <c r="W312" s="9">
        <v>31941</v>
      </c>
      <c r="X312" t="s">
        <v>229</v>
      </c>
      <c r="Y312" t="s">
        <v>467</v>
      </c>
      <c r="Z312">
        <v>7</v>
      </c>
      <c r="AA312" t="s">
        <v>118</v>
      </c>
      <c r="AB312">
        <v>146811</v>
      </c>
    </row>
    <row r="313" spans="16:28" x14ac:dyDescent="0.3">
      <c r="P313" t="s">
        <v>2267</v>
      </c>
      <c r="Q313" t="s">
        <v>2268</v>
      </c>
      <c r="R313" t="s">
        <v>369</v>
      </c>
      <c r="S313" t="s">
        <v>106</v>
      </c>
      <c r="T313">
        <v>28</v>
      </c>
      <c r="U313" t="s">
        <v>2269</v>
      </c>
      <c r="V313" t="s">
        <v>2270</v>
      </c>
      <c r="W313" s="9">
        <v>34841</v>
      </c>
      <c r="X313" t="s">
        <v>143</v>
      </c>
      <c r="Y313" t="s">
        <v>467</v>
      </c>
      <c r="Z313">
        <v>4</v>
      </c>
      <c r="AA313" t="s">
        <v>111</v>
      </c>
      <c r="AB313">
        <v>146427</v>
      </c>
    </row>
    <row r="314" spans="16:28" x14ac:dyDescent="0.3">
      <c r="P314" t="s">
        <v>1380</v>
      </c>
      <c r="Q314" t="s">
        <v>1381</v>
      </c>
      <c r="R314" t="s">
        <v>114</v>
      </c>
      <c r="S314" t="s">
        <v>122</v>
      </c>
      <c r="T314">
        <v>19</v>
      </c>
      <c r="U314" t="s">
        <v>1366</v>
      </c>
      <c r="V314" t="s">
        <v>1382</v>
      </c>
      <c r="W314" s="9">
        <v>30541</v>
      </c>
      <c r="X314" t="s">
        <v>143</v>
      </c>
      <c r="Y314" t="s">
        <v>209</v>
      </c>
      <c r="Z314">
        <v>9</v>
      </c>
      <c r="AA314" t="s">
        <v>111</v>
      </c>
      <c r="AB314">
        <v>146166</v>
      </c>
    </row>
    <row r="315" spans="16:28" x14ac:dyDescent="0.3">
      <c r="P315" t="s">
        <v>1170</v>
      </c>
      <c r="Q315" t="s">
        <v>1171</v>
      </c>
      <c r="R315" t="s">
        <v>251</v>
      </c>
      <c r="S315" t="s">
        <v>122</v>
      </c>
      <c r="T315">
        <v>28</v>
      </c>
      <c r="U315" t="s">
        <v>1172</v>
      </c>
      <c r="V315" t="s">
        <v>1173</v>
      </c>
      <c r="W315" s="9">
        <v>31511</v>
      </c>
      <c r="X315" t="s">
        <v>219</v>
      </c>
      <c r="Y315" t="s">
        <v>125</v>
      </c>
      <c r="Z315">
        <v>8</v>
      </c>
      <c r="AA315" t="s">
        <v>111</v>
      </c>
      <c r="AB315">
        <v>145963</v>
      </c>
    </row>
    <row r="316" spans="16:28" x14ac:dyDescent="0.3">
      <c r="P316" t="s">
        <v>3007</v>
      </c>
      <c r="Q316" t="s">
        <v>206</v>
      </c>
      <c r="R316" t="s">
        <v>383</v>
      </c>
      <c r="S316" t="s">
        <v>122</v>
      </c>
      <c r="T316">
        <v>26</v>
      </c>
      <c r="U316" t="s">
        <v>384</v>
      </c>
      <c r="V316" t="s">
        <v>3008</v>
      </c>
      <c r="W316" s="9">
        <v>37721</v>
      </c>
      <c r="X316" t="s">
        <v>162</v>
      </c>
      <c r="Y316" t="s">
        <v>409</v>
      </c>
      <c r="Z316">
        <v>0</v>
      </c>
      <c r="AA316" t="s">
        <v>111</v>
      </c>
      <c r="AB316">
        <v>145752</v>
      </c>
    </row>
    <row r="317" spans="16:28" x14ac:dyDescent="0.3">
      <c r="P317" t="s">
        <v>1314</v>
      </c>
      <c r="Q317" t="s">
        <v>680</v>
      </c>
      <c r="R317" t="s">
        <v>1315</v>
      </c>
      <c r="S317" t="s">
        <v>106</v>
      </c>
      <c r="T317">
        <v>25</v>
      </c>
      <c r="U317" t="s">
        <v>1316</v>
      </c>
      <c r="V317" t="s">
        <v>1317</v>
      </c>
      <c r="W317" s="9">
        <v>36121</v>
      </c>
      <c r="X317" t="s">
        <v>162</v>
      </c>
      <c r="Y317" t="s">
        <v>125</v>
      </c>
      <c r="Z317">
        <v>2</v>
      </c>
      <c r="AA317" t="s">
        <v>118</v>
      </c>
      <c r="AB317">
        <v>145589</v>
      </c>
    </row>
    <row r="318" spans="16:28" x14ac:dyDescent="0.3">
      <c r="P318" t="s">
        <v>2050</v>
      </c>
      <c r="Q318" t="s">
        <v>697</v>
      </c>
      <c r="R318" t="s">
        <v>633</v>
      </c>
      <c r="S318" t="s">
        <v>122</v>
      </c>
      <c r="T318">
        <v>24</v>
      </c>
      <c r="U318" t="s">
        <v>2051</v>
      </c>
      <c r="V318" t="s">
        <v>2052</v>
      </c>
      <c r="W318" s="9">
        <v>31001</v>
      </c>
      <c r="X318" t="s">
        <v>229</v>
      </c>
      <c r="Y318" t="s">
        <v>560</v>
      </c>
      <c r="Z318">
        <v>8</v>
      </c>
      <c r="AA318" t="s">
        <v>111</v>
      </c>
      <c r="AB318">
        <v>145442</v>
      </c>
    </row>
    <row r="319" spans="16:28" x14ac:dyDescent="0.3">
      <c r="P319" t="s">
        <v>1581</v>
      </c>
      <c r="Q319" t="s">
        <v>216</v>
      </c>
      <c r="R319" t="s">
        <v>140</v>
      </c>
      <c r="S319" t="s">
        <v>106</v>
      </c>
      <c r="T319">
        <v>22</v>
      </c>
      <c r="U319" t="s">
        <v>1582</v>
      </c>
      <c r="V319" t="s">
        <v>1583</v>
      </c>
      <c r="W319" s="9">
        <v>32311</v>
      </c>
      <c r="X319" t="s">
        <v>174</v>
      </c>
      <c r="Y319" t="s">
        <v>180</v>
      </c>
      <c r="Z319">
        <v>7</v>
      </c>
      <c r="AA319" t="s">
        <v>118</v>
      </c>
      <c r="AB319">
        <v>145270</v>
      </c>
    </row>
    <row r="320" spans="16:28" x14ac:dyDescent="0.3">
      <c r="P320" t="s">
        <v>1333</v>
      </c>
      <c r="Q320" t="s">
        <v>575</v>
      </c>
      <c r="R320" t="s">
        <v>418</v>
      </c>
      <c r="S320" t="s">
        <v>122</v>
      </c>
      <c r="T320">
        <v>28</v>
      </c>
      <c r="U320" t="s">
        <v>757</v>
      </c>
      <c r="V320" t="s">
        <v>1334</v>
      </c>
      <c r="W320" s="9">
        <v>32161</v>
      </c>
      <c r="X320" t="s">
        <v>143</v>
      </c>
      <c r="Y320" t="s">
        <v>390</v>
      </c>
      <c r="Z320">
        <v>7</v>
      </c>
      <c r="AA320" t="s">
        <v>111</v>
      </c>
      <c r="AB320">
        <v>145135</v>
      </c>
    </row>
    <row r="321" spans="16:28" x14ac:dyDescent="0.3">
      <c r="P321" t="s">
        <v>499</v>
      </c>
      <c r="Q321" t="s">
        <v>152</v>
      </c>
      <c r="R321" t="s">
        <v>256</v>
      </c>
      <c r="S321" t="s">
        <v>106</v>
      </c>
      <c r="T321">
        <v>30</v>
      </c>
      <c r="U321" t="s">
        <v>257</v>
      </c>
      <c r="V321" t="s">
        <v>500</v>
      </c>
      <c r="W321" s="9">
        <v>29251</v>
      </c>
      <c r="X321" t="s">
        <v>229</v>
      </c>
      <c r="Y321" t="s">
        <v>501</v>
      </c>
      <c r="Z321">
        <v>11</v>
      </c>
      <c r="AA321" t="s">
        <v>111</v>
      </c>
      <c r="AB321">
        <v>145109</v>
      </c>
    </row>
    <row r="322" spans="16:28" x14ac:dyDescent="0.3">
      <c r="P322" t="s">
        <v>1377</v>
      </c>
      <c r="Q322" t="s">
        <v>245</v>
      </c>
      <c r="R322" t="s">
        <v>771</v>
      </c>
      <c r="S322" t="s">
        <v>122</v>
      </c>
      <c r="T322">
        <v>18</v>
      </c>
      <c r="U322" t="s">
        <v>1378</v>
      </c>
      <c r="V322" t="s">
        <v>1379</v>
      </c>
      <c r="W322" s="9">
        <v>32211</v>
      </c>
      <c r="X322" t="s">
        <v>174</v>
      </c>
      <c r="Y322" t="s">
        <v>279</v>
      </c>
      <c r="Z322">
        <v>7</v>
      </c>
      <c r="AA322" t="s">
        <v>111</v>
      </c>
      <c r="AB322">
        <v>145061</v>
      </c>
    </row>
    <row r="323" spans="16:28" x14ac:dyDescent="0.3">
      <c r="P323" t="s">
        <v>1434</v>
      </c>
      <c r="Q323" t="s">
        <v>1431</v>
      </c>
      <c r="R323" t="s">
        <v>571</v>
      </c>
      <c r="S323" t="s">
        <v>106</v>
      </c>
      <c r="T323">
        <v>30</v>
      </c>
      <c r="U323" t="s">
        <v>1435</v>
      </c>
      <c r="V323" t="s">
        <v>1436</v>
      </c>
      <c r="W323" s="9">
        <v>38171</v>
      </c>
      <c r="X323" t="s">
        <v>219</v>
      </c>
      <c r="Y323" t="s">
        <v>409</v>
      </c>
      <c r="Z323">
        <v>0</v>
      </c>
      <c r="AA323" t="s">
        <v>118</v>
      </c>
      <c r="AB323">
        <v>144925</v>
      </c>
    </row>
    <row r="324" spans="16:28" x14ac:dyDescent="0.3">
      <c r="P324" t="s">
        <v>1812</v>
      </c>
      <c r="Q324" t="s">
        <v>397</v>
      </c>
      <c r="R324" t="s">
        <v>171</v>
      </c>
      <c r="S324" t="s">
        <v>122</v>
      </c>
      <c r="T324">
        <v>25</v>
      </c>
      <c r="U324" t="s">
        <v>1813</v>
      </c>
      <c r="V324" t="s">
        <v>1814</v>
      </c>
      <c r="W324" s="9">
        <v>36131</v>
      </c>
      <c r="X324" t="s">
        <v>162</v>
      </c>
      <c r="Y324" t="s">
        <v>209</v>
      </c>
      <c r="Z324">
        <v>2</v>
      </c>
      <c r="AA324" t="s">
        <v>118</v>
      </c>
      <c r="AB324">
        <v>144467</v>
      </c>
    </row>
    <row r="325" spans="16:28" x14ac:dyDescent="0.3">
      <c r="P325" t="s">
        <v>1425</v>
      </c>
      <c r="Q325" t="s">
        <v>316</v>
      </c>
      <c r="R325" t="s">
        <v>379</v>
      </c>
      <c r="S325" t="s">
        <v>122</v>
      </c>
      <c r="T325">
        <v>28</v>
      </c>
      <c r="U325" t="s">
        <v>1426</v>
      </c>
      <c r="V325" t="s">
        <v>1427</v>
      </c>
      <c r="W325" s="9">
        <v>28821</v>
      </c>
      <c r="X325" t="s">
        <v>109</v>
      </c>
      <c r="Y325" t="s">
        <v>437</v>
      </c>
      <c r="Z325">
        <v>13</v>
      </c>
      <c r="AA325" t="s">
        <v>118</v>
      </c>
      <c r="AB325">
        <v>144356</v>
      </c>
    </row>
    <row r="326" spans="16:28" x14ac:dyDescent="0.3">
      <c r="P326" t="s">
        <v>2504</v>
      </c>
      <c r="Q326" t="s">
        <v>325</v>
      </c>
      <c r="R326" t="s">
        <v>256</v>
      </c>
      <c r="S326" t="s">
        <v>106</v>
      </c>
      <c r="T326">
        <v>28</v>
      </c>
      <c r="U326" t="s">
        <v>2505</v>
      </c>
      <c r="V326" t="s">
        <v>2506</v>
      </c>
      <c r="W326" s="9">
        <v>28691</v>
      </c>
      <c r="X326" t="s">
        <v>143</v>
      </c>
      <c r="Y326" t="s">
        <v>467</v>
      </c>
      <c r="Z326">
        <v>13</v>
      </c>
      <c r="AA326" t="s">
        <v>118</v>
      </c>
      <c r="AB326">
        <v>143825</v>
      </c>
    </row>
    <row r="327" spans="16:28" x14ac:dyDescent="0.3">
      <c r="P327" t="s">
        <v>2893</v>
      </c>
      <c r="Q327" t="s">
        <v>1403</v>
      </c>
      <c r="R327" t="s">
        <v>317</v>
      </c>
      <c r="S327" t="s">
        <v>122</v>
      </c>
      <c r="T327">
        <v>25</v>
      </c>
      <c r="U327" t="s">
        <v>2894</v>
      </c>
      <c r="V327" t="s">
        <v>2895</v>
      </c>
      <c r="W327" s="9">
        <v>33531</v>
      </c>
      <c r="X327" t="s">
        <v>219</v>
      </c>
      <c r="Y327" t="s">
        <v>131</v>
      </c>
      <c r="Z327">
        <v>6</v>
      </c>
      <c r="AA327" t="s">
        <v>118</v>
      </c>
      <c r="AB327">
        <v>142970</v>
      </c>
    </row>
    <row r="328" spans="16:28" x14ac:dyDescent="0.3">
      <c r="P328" t="s">
        <v>2599</v>
      </c>
      <c r="Q328" t="s">
        <v>624</v>
      </c>
      <c r="R328" t="s">
        <v>188</v>
      </c>
      <c r="S328" t="s">
        <v>122</v>
      </c>
      <c r="T328">
        <v>20</v>
      </c>
      <c r="U328" t="s">
        <v>2600</v>
      </c>
      <c r="V328" t="s">
        <v>2601</v>
      </c>
      <c r="W328" s="9">
        <v>31321</v>
      </c>
      <c r="X328" t="s">
        <v>174</v>
      </c>
      <c r="Y328" t="s">
        <v>608</v>
      </c>
      <c r="Z328">
        <v>8</v>
      </c>
      <c r="AA328" t="s">
        <v>118</v>
      </c>
      <c r="AB328">
        <v>142902</v>
      </c>
    </row>
    <row r="329" spans="16:28" x14ac:dyDescent="0.3">
      <c r="P329" t="s">
        <v>1161</v>
      </c>
      <c r="Q329" t="s">
        <v>1162</v>
      </c>
      <c r="R329" t="s">
        <v>114</v>
      </c>
      <c r="S329" t="s">
        <v>106</v>
      </c>
      <c r="T329">
        <v>23</v>
      </c>
      <c r="U329" t="s">
        <v>1163</v>
      </c>
      <c r="V329" t="s">
        <v>1164</v>
      </c>
      <c r="W329" s="9">
        <v>31461</v>
      </c>
      <c r="X329" t="s">
        <v>219</v>
      </c>
      <c r="Y329" t="s">
        <v>337</v>
      </c>
      <c r="Z329">
        <v>8</v>
      </c>
      <c r="AA329" t="s">
        <v>118</v>
      </c>
      <c r="AB329">
        <v>142500</v>
      </c>
    </row>
    <row r="330" spans="16:28" x14ac:dyDescent="0.3">
      <c r="P330" t="s">
        <v>888</v>
      </c>
      <c r="Q330" t="s">
        <v>889</v>
      </c>
      <c r="R330" t="s">
        <v>692</v>
      </c>
      <c r="S330" t="s">
        <v>122</v>
      </c>
      <c r="T330">
        <v>18</v>
      </c>
      <c r="U330" t="s">
        <v>890</v>
      </c>
      <c r="V330" t="s">
        <v>891</v>
      </c>
      <c r="W330" s="9">
        <v>30371</v>
      </c>
      <c r="X330" t="s">
        <v>229</v>
      </c>
      <c r="Y330" t="s">
        <v>137</v>
      </c>
      <c r="Z330">
        <v>9</v>
      </c>
      <c r="AA330" t="s">
        <v>118</v>
      </c>
      <c r="AB330">
        <v>142479</v>
      </c>
    </row>
    <row r="331" spans="16:28" x14ac:dyDescent="0.3">
      <c r="P331" t="s">
        <v>1995</v>
      </c>
      <c r="Q331" t="s">
        <v>482</v>
      </c>
      <c r="R331" t="s">
        <v>134</v>
      </c>
      <c r="S331" t="s">
        <v>122</v>
      </c>
      <c r="T331">
        <v>27</v>
      </c>
      <c r="U331" t="s">
        <v>1996</v>
      </c>
      <c r="V331" t="s">
        <v>1997</v>
      </c>
      <c r="W331" s="9">
        <v>32351</v>
      </c>
      <c r="X331" t="s">
        <v>174</v>
      </c>
      <c r="Y331" t="s">
        <v>163</v>
      </c>
      <c r="Z331">
        <v>7</v>
      </c>
      <c r="AA331" t="s">
        <v>118</v>
      </c>
      <c r="AB331">
        <v>142469</v>
      </c>
    </row>
    <row r="332" spans="16:28" x14ac:dyDescent="0.3">
      <c r="P332" t="s">
        <v>2037</v>
      </c>
      <c r="Q332" t="s">
        <v>624</v>
      </c>
      <c r="R332" t="s">
        <v>1472</v>
      </c>
      <c r="S332" t="s">
        <v>122</v>
      </c>
      <c r="T332">
        <v>29</v>
      </c>
      <c r="U332" t="s">
        <v>2038</v>
      </c>
      <c r="V332" t="s">
        <v>2039</v>
      </c>
      <c r="W332" s="9">
        <v>34421</v>
      </c>
      <c r="X332" t="s">
        <v>109</v>
      </c>
      <c r="Y332" t="s">
        <v>249</v>
      </c>
      <c r="Z332">
        <v>5</v>
      </c>
      <c r="AA332" t="s">
        <v>111</v>
      </c>
      <c r="AB332">
        <v>142436</v>
      </c>
    </row>
    <row r="333" spans="16:28" x14ac:dyDescent="0.3">
      <c r="P333" t="s">
        <v>803</v>
      </c>
      <c r="Q333" t="s">
        <v>804</v>
      </c>
      <c r="R333" t="s">
        <v>121</v>
      </c>
      <c r="S333" t="s">
        <v>122</v>
      </c>
      <c r="T333">
        <v>21</v>
      </c>
      <c r="U333" t="s">
        <v>805</v>
      </c>
      <c r="V333" t="s">
        <v>806</v>
      </c>
      <c r="W333" s="9">
        <v>32051</v>
      </c>
      <c r="X333" t="s">
        <v>143</v>
      </c>
      <c r="Y333" t="s">
        <v>395</v>
      </c>
      <c r="Z333">
        <v>7</v>
      </c>
      <c r="AA333" t="s">
        <v>111</v>
      </c>
      <c r="AB333">
        <v>142395</v>
      </c>
    </row>
    <row r="334" spans="16:28" x14ac:dyDescent="0.3">
      <c r="P334" t="s">
        <v>1578</v>
      </c>
      <c r="Q334" t="s">
        <v>1150</v>
      </c>
      <c r="R334" t="s">
        <v>1219</v>
      </c>
      <c r="S334" t="s">
        <v>106</v>
      </c>
      <c r="T334">
        <v>21</v>
      </c>
      <c r="U334" t="s">
        <v>1579</v>
      </c>
      <c r="V334" t="s">
        <v>1580</v>
      </c>
      <c r="W334" s="9">
        <v>29551</v>
      </c>
      <c r="X334" t="s">
        <v>162</v>
      </c>
      <c r="Y334" t="s">
        <v>293</v>
      </c>
      <c r="Z334">
        <v>10</v>
      </c>
      <c r="AA334" t="s">
        <v>118</v>
      </c>
      <c r="AB334">
        <v>142259</v>
      </c>
    </row>
    <row r="335" spans="16:28" x14ac:dyDescent="0.3">
      <c r="P335" t="s">
        <v>1531</v>
      </c>
      <c r="Q335" t="s">
        <v>304</v>
      </c>
      <c r="R335" t="s">
        <v>633</v>
      </c>
      <c r="S335" t="s">
        <v>122</v>
      </c>
      <c r="T335">
        <v>19</v>
      </c>
      <c r="U335" t="s">
        <v>634</v>
      </c>
      <c r="V335" t="s">
        <v>1532</v>
      </c>
      <c r="W335" s="9">
        <v>32591</v>
      </c>
      <c r="X335" t="s">
        <v>109</v>
      </c>
      <c r="Y335" t="s">
        <v>395</v>
      </c>
      <c r="Z335">
        <v>7</v>
      </c>
      <c r="AA335" t="s">
        <v>111</v>
      </c>
      <c r="AB335">
        <v>142218</v>
      </c>
    </row>
    <row r="336" spans="16:28" x14ac:dyDescent="0.3">
      <c r="P336" t="s">
        <v>1428</v>
      </c>
      <c r="Q336" t="s">
        <v>1236</v>
      </c>
      <c r="R336" t="s">
        <v>764</v>
      </c>
      <c r="S336" t="s">
        <v>106</v>
      </c>
      <c r="T336">
        <v>23</v>
      </c>
      <c r="U336" t="s">
        <v>765</v>
      </c>
      <c r="V336" t="s">
        <v>1429</v>
      </c>
      <c r="W336" s="9">
        <v>32521</v>
      </c>
      <c r="X336" t="s">
        <v>219</v>
      </c>
      <c r="Y336" t="s">
        <v>240</v>
      </c>
      <c r="Z336">
        <v>7</v>
      </c>
      <c r="AA336" t="s">
        <v>111</v>
      </c>
      <c r="AB336">
        <v>142157</v>
      </c>
    </row>
    <row r="337" spans="16:28" x14ac:dyDescent="0.3">
      <c r="P337" t="s">
        <v>2281</v>
      </c>
      <c r="Q337" t="s">
        <v>913</v>
      </c>
      <c r="R337" t="s">
        <v>882</v>
      </c>
      <c r="S337" t="s">
        <v>106</v>
      </c>
      <c r="T337">
        <v>26</v>
      </c>
      <c r="U337" t="s">
        <v>2282</v>
      </c>
      <c r="V337" t="s">
        <v>2283</v>
      </c>
      <c r="W337" s="9">
        <v>37491</v>
      </c>
      <c r="X337" t="s">
        <v>219</v>
      </c>
      <c r="Y337" t="s">
        <v>110</v>
      </c>
      <c r="Z337">
        <v>1</v>
      </c>
      <c r="AA337" t="s">
        <v>111</v>
      </c>
      <c r="AB337">
        <v>142098</v>
      </c>
    </row>
    <row r="338" spans="16:28" x14ac:dyDescent="0.3">
      <c r="P338" t="s">
        <v>2931</v>
      </c>
      <c r="Q338" t="s">
        <v>1990</v>
      </c>
      <c r="R338" t="s">
        <v>222</v>
      </c>
      <c r="S338" t="s">
        <v>122</v>
      </c>
      <c r="T338">
        <v>29</v>
      </c>
      <c r="U338" t="s">
        <v>1512</v>
      </c>
      <c r="V338" t="s">
        <v>2932</v>
      </c>
      <c r="W338" s="9">
        <v>33791</v>
      </c>
      <c r="X338" t="s">
        <v>162</v>
      </c>
      <c r="Y338" t="s">
        <v>293</v>
      </c>
      <c r="Z338">
        <v>5</v>
      </c>
      <c r="AA338" t="s">
        <v>118</v>
      </c>
      <c r="AB338">
        <v>141963</v>
      </c>
    </row>
    <row r="339" spans="16:28" x14ac:dyDescent="0.3">
      <c r="P339" t="s">
        <v>2815</v>
      </c>
      <c r="Q339" t="s">
        <v>2017</v>
      </c>
      <c r="R339" t="s">
        <v>360</v>
      </c>
      <c r="S339" t="s">
        <v>106</v>
      </c>
      <c r="T339">
        <v>26</v>
      </c>
      <c r="U339" t="s">
        <v>2816</v>
      </c>
      <c r="V339" t="s">
        <v>2817</v>
      </c>
      <c r="W339" s="9">
        <v>34191</v>
      </c>
      <c r="X339" t="s">
        <v>174</v>
      </c>
      <c r="Y339" t="s">
        <v>560</v>
      </c>
      <c r="Z339">
        <v>5</v>
      </c>
      <c r="AA339" t="s">
        <v>118</v>
      </c>
      <c r="AB339">
        <v>141768</v>
      </c>
    </row>
    <row r="340" spans="16:28" x14ac:dyDescent="0.3">
      <c r="P340" t="s">
        <v>2921</v>
      </c>
      <c r="Q340" t="s">
        <v>629</v>
      </c>
      <c r="R340" t="s">
        <v>994</v>
      </c>
      <c r="S340" t="s">
        <v>106</v>
      </c>
      <c r="T340">
        <v>29</v>
      </c>
      <c r="U340" t="s">
        <v>2922</v>
      </c>
      <c r="V340" t="s">
        <v>2923</v>
      </c>
      <c r="W340" s="9">
        <v>36881</v>
      </c>
      <c r="X340" t="s">
        <v>109</v>
      </c>
      <c r="Y340" t="s">
        <v>156</v>
      </c>
      <c r="Z340">
        <v>2</v>
      </c>
      <c r="AA340" t="s">
        <v>111</v>
      </c>
      <c r="AB340">
        <v>141645</v>
      </c>
    </row>
    <row r="341" spans="16:28" x14ac:dyDescent="0.3">
      <c r="P341" t="s">
        <v>939</v>
      </c>
      <c r="Q341" t="s">
        <v>353</v>
      </c>
      <c r="R341" t="s">
        <v>146</v>
      </c>
      <c r="S341" t="s">
        <v>106</v>
      </c>
      <c r="T341">
        <v>28</v>
      </c>
      <c r="U341" t="s">
        <v>940</v>
      </c>
      <c r="V341" t="s">
        <v>941</v>
      </c>
      <c r="W341" s="9">
        <v>30701</v>
      </c>
      <c r="X341" t="s">
        <v>174</v>
      </c>
      <c r="Y341" t="s">
        <v>110</v>
      </c>
      <c r="Z341">
        <v>9</v>
      </c>
      <c r="AA341" t="s">
        <v>111</v>
      </c>
      <c r="AB341">
        <v>141533</v>
      </c>
    </row>
    <row r="342" spans="16:28" x14ac:dyDescent="0.3">
      <c r="P342" t="s">
        <v>552</v>
      </c>
      <c r="Q342" t="s">
        <v>553</v>
      </c>
      <c r="R342" t="s">
        <v>458</v>
      </c>
      <c r="S342" t="s">
        <v>122</v>
      </c>
      <c r="T342">
        <v>19</v>
      </c>
      <c r="U342" t="s">
        <v>554</v>
      </c>
      <c r="V342" t="s">
        <v>555</v>
      </c>
      <c r="W342" s="9">
        <v>32721</v>
      </c>
      <c r="X342" t="s">
        <v>162</v>
      </c>
      <c r="Y342" t="s">
        <v>125</v>
      </c>
      <c r="Z342">
        <v>6</v>
      </c>
      <c r="AA342" t="s">
        <v>111</v>
      </c>
      <c r="AB342">
        <v>141503</v>
      </c>
    </row>
    <row r="343" spans="16:28" x14ac:dyDescent="0.3">
      <c r="P343" t="s">
        <v>2454</v>
      </c>
      <c r="Q343" t="s">
        <v>1154</v>
      </c>
      <c r="R343" t="s">
        <v>1284</v>
      </c>
      <c r="S343" t="s">
        <v>106</v>
      </c>
      <c r="T343">
        <v>27</v>
      </c>
      <c r="U343" t="s">
        <v>2145</v>
      </c>
      <c r="V343" t="s">
        <v>2455</v>
      </c>
      <c r="W343" s="9">
        <v>35851</v>
      </c>
      <c r="X343" t="s">
        <v>219</v>
      </c>
      <c r="Y343" t="s">
        <v>137</v>
      </c>
      <c r="Z343">
        <v>3</v>
      </c>
      <c r="AA343" t="s">
        <v>118</v>
      </c>
      <c r="AB343">
        <v>141431</v>
      </c>
    </row>
    <row r="344" spans="16:28" x14ac:dyDescent="0.3">
      <c r="P344" t="s">
        <v>1919</v>
      </c>
      <c r="Q344" t="s">
        <v>674</v>
      </c>
      <c r="R344" t="s">
        <v>369</v>
      </c>
      <c r="S344" t="s">
        <v>122</v>
      </c>
      <c r="T344">
        <v>26</v>
      </c>
      <c r="U344" t="s">
        <v>1920</v>
      </c>
      <c r="V344" t="s">
        <v>1921</v>
      </c>
      <c r="W344" s="9">
        <v>34051</v>
      </c>
      <c r="X344" t="s">
        <v>143</v>
      </c>
      <c r="Y344" t="s">
        <v>357</v>
      </c>
      <c r="Z344">
        <v>5</v>
      </c>
      <c r="AA344" t="s">
        <v>111</v>
      </c>
      <c r="AB344">
        <v>141369</v>
      </c>
    </row>
    <row r="345" spans="16:28" x14ac:dyDescent="0.3">
      <c r="P345" t="s">
        <v>1144</v>
      </c>
      <c r="Q345" t="s">
        <v>967</v>
      </c>
      <c r="R345" t="s">
        <v>1112</v>
      </c>
      <c r="S345" t="s">
        <v>106</v>
      </c>
      <c r="T345">
        <v>22</v>
      </c>
      <c r="U345" t="s">
        <v>1113</v>
      </c>
      <c r="V345" t="s">
        <v>1145</v>
      </c>
      <c r="W345" s="9">
        <v>31441</v>
      </c>
      <c r="X345" t="s">
        <v>219</v>
      </c>
      <c r="Y345" t="s">
        <v>409</v>
      </c>
      <c r="Z345">
        <v>8</v>
      </c>
      <c r="AA345" t="s">
        <v>111</v>
      </c>
      <c r="AB345">
        <v>141151</v>
      </c>
    </row>
    <row r="346" spans="16:28" x14ac:dyDescent="0.3">
      <c r="P346" t="s">
        <v>3219</v>
      </c>
      <c r="Q346" t="s">
        <v>176</v>
      </c>
      <c r="R346" t="s">
        <v>140</v>
      </c>
      <c r="S346" t="s">
        <v>122</v>
      </c>
      <c r="T346">
        <v>25</v>
      </c>
      <c r="U346" t="s">
        <v>141</v>
      </c>
      <c r="V346" t="s">
        <v>3220</v>
      </c>
      <c r="W346" s="9">
        <v>32131</v>
      </c>
      <c r="X346" t="s">
        <v>143</v>
      </c>
      <c r="Y346" t="s">
        <v>415</v>
      </c>
      <c r="Z346">
        <v>7</v>
      </c>
      <c r="AA346" t="s">
        <v>118</v>
      </c>
      <c r="AB346">
        <v>141119</v>
      </c>
    </row>
    <row r="347" spans="16:28" x14ac:dyDescent="0.3">
      <c r="P347" t="s">
        <v>1872</v>
      </c>
      <c r="Q347" t="s">
        <v>376</v>
      </c>
      <c r="R347" t="s">
        <v>684</v>
      </c>
      <c r="S347" t="s">
        <v>106</v>
      </c>
      <c r="T347">
        <v>22</v>
      </c>
      <c r="U347" t="s">
        <v>685</v>
      </c>
      <c r="V347" t="s">
        <v>1873</v>
      </c>
      <c r="W347" s="9">
        <v>33981</v>
      </c>
      <c r="X347" t="s">
        <v>143</v>
      </c>
      <c r="Y347" t="s">
        <v>287</v>
      </c>
      <c r="Z347">
        <v>5</v>
      </c>
      <c r="AA347" t="s">
        <v>118</v>
      </c>
      <c r="AB347">
        <v>140980</v>
      </c>
    </row>
    <row r="348" spans="16:28" x14ac:dyDescent="0.3">
      <c r="P348" t="s">
        <v>2754</v>
      </c>
      <c r="Q348" t="s">
        <v>1031</v>
      </c>
      <c r="R348" t="s">
        <v>121</v>
      </c>
      <c r="S348" t="s">
        <v>122</v>
      </c>
      <c r="T348">
        <v>21</v>
      </c>
      <c r="U348" t="s">
        <v>2703</v>
      </c>
      <c r="V348" t="s">
        <v>2755</v>
      </c>
      <c r="W348" s="9">
        <v>29801</v>
      </c>
      <c r="X348" t="s">
        <v>143</v>
      </c>
      <c r="Y348" t="s">
        <v>351</v>
      </c>
      <c r="Z348">
        <v>10</v>
      </c>
      <c r="AA348" t="s">
        <v>118</v>
      </c>
      <c r="AB348">
        <v>140942</v>
      </c>
    </row>
    <row r="349" spans="16:28" x14ac:dyDescent="0.3">
      <c r="P349" t="s">
        <v>2563</v>
      </c>
      <c r="Q349" t="s">
        <v>1003</v>
      </c>
      <c r="R349" t="s">
        <v>121</v>
      </c>
      <c r="S349" t="s">
        <v>106</v>
      </c>
      <c r="T349">
        <v>19</v>
      </c>
      <c r="U349" t="s">
        <v>2564</v>
      </c>
      <c r="V349" t="s">
        <v>2565</v>
      </c>
      <c r="W349" s="9">
        <v>36201</v>
      </c>
      <c r="X349" t="s">
        <v>229</v>
      </c>
      <c r="Y349" t="s">
        <v>911</v>
      </c>
      <c r="Z349">
        <v>2</v>
      </c>
      <c r="AA349" t="s">
        <v>118</v>
      </c>
      <c r="AB349">
        <v>140411</v>
      </c>
    </row>
    <row r="350" spans="16:28" x14ac:dyDescent="0.3">
      <c r="P350" t="s">
        <v>1558</v>
      </c>
      <c r="Q350" t="s">
        <v>495</v>
      </c>
      <c r="R350" t="s">
        <v>517</v>
      </c>
      <c r="S350" t="s">
        <v>122</v>
      </c>
      <c r="T350">
        <v>22</v>
      </c>
      <c r="U350" t="s">
        <v>518</v>
      </c>
      <c r="V350" t="s">
        <v>1559</v>
      </c>
      <c r="W350" s="9">
        <v>32281</v>
      </c>
      <c r="X350" t="s">
        <v>174</v>
      </c>
      <c r="Y350" t="s">
        <v>254</v>
      </c>
      <c r="Z350">
        <v>7</v>
      </c>
      <c r="AA350" t="s">
        <v>111</v>
      </c>
      <c r="AB350">
        <v>140160</v>
      </c>
    </row>
    <row r="351" spans="16:28" x14ac:dyDescent="0.3">
      <c r="P351" t="s">
        <v>2996</v>
      </c>
      <c r="Q351" t="s">
        <v>2249</v>
      </c>
      <c r="R351" t="s">
        <v>216</v>
      </c>
      <c r="S351" t="s">
        <v>122</v>
      </c>
      <c r="T351">
        <v>27</v>
      </c>
      <c r="U351" t="s">
        <v>2997</v>
      </c>
      <c r="V351" t="s">
        <v>2998</v>
      </c>
      <c r="W351" s="9">
        <v>37971</v>
      </c>
      <c r="X351" t="s">
        <v>143</v>
      </c>
      <c r="Y351" t="s">
        <v>390</v>
      </c>
      <c r="Z351">
        <v>0</v>
      </c>
      <c r="AA351" t="s">
        <v>111</v>
      </c>
      <c r="AB351">
        <v>140117</v>
      </c>
    </row>
    <row r="352" spans="16:28" x14ac:dyDescent="0.3">
      <c r="P352" t="s">
        <v>1362</v>
      </c>
      <c r="Q352" t="s">
        <v>1003</v>
      </c>
      <c r="R352" t="s">
        <v>360</v>
      </c>
      <c r="S352" t="s">
        <v>106</v>
      </c>
      <c r="T352">
        <v>28</v>
      </c>
      <c r="U352" t="s">
        <v>1363</v>
      </c>
      <c r="V352" t="s">
        <v>1364</v>
      </c>
      <c r="W352" s="9">
        <v>35051</v>
      </c>
      <c r="X352" t="s">
        <v>174</v>
      </c>
      <c r="Y352" t="s">
        <v>421</v>
      </c>
      <c r="Z352">
        <v>4</v>
      </c>
      <c r="AA352" t="s">
        <v>118</v>
      </c>
      <c r="AB352">
        <v>139888</v>
      </c>
    </row>
    <row r="353" spans="16:28" x14ac:dyDescent="0.3">
      <c r="P353" t="s">
        <v>2915</v>
      </c>
      <c r="Q353" t="s">
        <v>629</v>
      </c>
      <c r="R353" t="s">
        <v>944</v>
      </c>
      <c r="S353" t="s">
        <v>106</v>
      </c>
      <c r="T353">
        <v>29</v>
      </c>
      <c r="U353" t="s">
        <v>2916</v>
      </c>
      <c r="V353" t="s">
        <v>2917</v>
      </c>
      <c r="W353" s="9">
        <v>34211</v>
      </c>
      <c r="X353" t="s">
        <v>174</v>
      </c>
      <c r="Y353" t="s">
        <v>287</v>
      </c>
      <c r="Z353">
        <v>5</v>
      </c>
      <c r="AA353" t="s">
        <v>111</v>
      </c>
      <c r="AB353">
        <v>139760</v>
      </c>
    </row>
    <row r="354" spans="16:28" x14ac:dyDescent="0.3">
      <c r="P354" t="s">
        <v>950</v>
      </c>
      <c r="Q354" t="s">
        <v>846</v>
      </c>
      <c r="R354" t="s">
        <v>188</v>
      </c>
      <c r="S354" t="s">
        <v>122</v>
      </c>
      <c r="T354">
        <v>28</v>
      </c>
      <c r="U354" t="s">
        <v>951</v>
      </c>
      <c r="V354" t="s">
        <v>952</v>
      </c>
      <c r="W354" s="9">
        <v>29141</v>
      </c>
      <c r="X354" t="s">
        <v>109</v>
      </c>
      <c r="Y354" t="s">
        <v>268</v>
      </c>
      <c r="Z354">
        <v>12</v>
      </c>
      <c r="AA354" t="s">
        <v>111</v>
      </c>
      <c r="AB354">
        <v>139556</v>
      </c>
    </row>
    <row r="355" spans="16:28" x14ac:dyDescent="0.3">
      <c r="P355" t="s">
        <v>1389</v>
      </c>
      <c r="Q355" t="s">
        <v>1390</v>
      </c>
      <c r="R355" t="s">
        <v>188</v>
      </c>
      <c r="S355" t="s">
        <v>122</v>
      </c>
      <c r="T355">
        <v>24</v>
      </c>
      <c r="U355" t="s">
        <v>1391</v>
      </c>
      <c r="V355" t="s">
        <v>1392</v>
      </c>
      <c r="W355" s="9">
        <v>31911</v>
      </c>
      <c r="X355" t="s">
        <v>229</v>
      </c>
      <c r="Y355" t="s">
        <v>163</v>
      </c>
      <c r="Z355">
        <v>7</v>
      </c>
      <c r="AA355" t="s">
        <v>111</v>
      </c>
      <c r="AB355">
        <v>139457</v>
      </c>
    </row>
    <row r="356" spans="16:28" x14ac:dyDescent="0.3">
      <c r="P356" t="s">
        <v>556</v>
      </c>
      <c r="Q356" t="s">
        <v>557</v>
      </c>
      <c r="R356" t="s">
        <v>290</v>
      </c>
      <c r="S356" t="s">
        <v>106</v>
      </c>
      <c r="T356">
        <v>26</v>
      </c>
      <c r="U356" t="s">
        <v>558</v>
      </c>
      <c r="V356" t="s">
        <v>559</v>
      </c>
      <c r="W356" s="9">
        <v>29301</v>
      </c>
      <c r="X356" t="s">
        <v>143</v>
      </c>
      <c r="Y356" t="s">
        <v>560</v>
      </c>
      <c r="Z356">
        <v>11</v>
      </c>
      <c r="AA356" t="s">
        <v>111</v>
      </c>
      <c r="AB356">
        <v>139405</v>
      </c>
    </row>
    <row r="357" spans="16:28" x14ac:dyDescent="0.3">
      <c r="P357" t="s">
        <v>1038</v>
      </c>
      <c r="Q357" t="s">
        <v>1039</v>
      </c>
      <c r="R357" t="s">
        <v>134</v>
      </c>
      <c r="S357" t="s">
        <v>122</v>
      </c>
      <c r="T357">
        <v>20</v>
      </c>
      <c r="U357" t="s">
        <v>1040</v>
      </c>
      <c r="V357" t="s">
        <v>1041</v>
      </c>
      <c r="W357" s="9">
        <v>31141</v>
      </c>
      <c r="X357" t="s">
        <v>143</v>
      </c>
      <c r="Y357" t="s">
        <v>180</v>
      </c>
      <c r="Z357">
        <v>8</v>
      </c>
      <c r="AA357" t="s">
        <v>111</v>
      </c>
      <c r="AB357">
        <v>139333</v>
      </c>
    </row>
    <row r="358" spans="16:28" x14ac:dyDescent="0.3">
      <c r="P358" t="s">
        <v>1231</v>
      </c>
      <c r="Q358" t="s">
        <v>1232</v>
      </c>
      <c r="R358" t="s">
        <v>188</v>
      </c>
      <c r="S358" t="s">
        <v>106</v>
      </c>
      <c r="T358">
        <v>20</v>
      </c>
      <c r="U358" t="s">
        <v>1233</v>
      </c>
      <c r="V358" t="s">
        <v>1234</v>
      </c>
      <c r="W358" s="9">
        <v>31781</v>
      </c>
      <c r="X358" t="s">
        <v>162</v>
      </c>
      <c r="Y358" t="s">
        <v>298</v>
      </c>
      <c r="Z358">
        <v>7</v>
      </c>
      <c r="AA358" t="s">
        <v>118</v>
      </c>
      <c r="AB358">
        <v>139125</v>
      </c>
    </row>
    <row r="359" spans="16:28" x14ac:dyDescent="0.3">
      <c r="P359" t="s">
        <v>1218</v>
      </c>
      <c r="Q359" t="s">
        <v>453</v>
      </c>
      <c r="R359" t="s">
        <v>1219</v>
      </c>
      <c r="S359" t="s">
        <v>106</v>
      </c>
      <c r="T359">
        <v>27</v>
      </c>
      <c r="U359" t="s">
        <v>1220</v>
      </c>
      <c r="V359" t="s">
        <v>1221</v>
      </c>
      <c r="W359" s="9">
        <v>31501</v>
      </c>
      <c r="X359" t="s">
        <v>219</v>
      </c>
      <c r="Y359" t="s">
        <v>409</v>
      </c>
      <c r="Z359">
        <v>8</v>
      </c>
      <c r="AA359" t="s">
        <v>111</v>
      </c>
      <c r="AB359">
        <v>139039</v>
      </c>
    </row>
    <row r="360" spans="16:28" x14ac:dyDescent="0.3">
      <c r="P360" t="s">
        <v>3069</v>
      </c>
      <c r="Q360" t="s">
        <v>934</v>
      </c>
      <c r="R360" t="s">
        <v>747</v>
      </c>
      <c r="S360" t="s">
        <v>106</v>
      </c>
      <c r="T360">
        <v>24</v>
      </c>
      <c r="U360" t="s">
        <v>748</v>
      </c>
      <c r="V360" t="s">
        <v>3070</v>
      </c>
      <c r="W360" s="9">
        <v>37691</v>
      </c>
      <c r="X360" t="s">
        <v>162</v>
      </c>
      <c r="Y360" t="s">
        <v>156</v>
      </c>
      <c r="Z360">
        <v>0</v>
      </c>
      <c r="AA360" t="s">
        <v>111</v>
      </c>
      <c r="AB360">
        <v>138926</v>
      </c>
    </row>
    <row r="361" spans="16:28" x14ac:dyDescent="0.3">
      <c r="P361" t="s">
        <v>1672</v>
      </c>
      <c r="Q361" t="s">
        <v>543</v>
      </c>
      <c r="R361" t="s">
        <v>345</v>
      </c>
      <c r="S361" t="s">
        <v>106</v>
      </c>
      <c r="T361">
        <v>29</v>
      </c>
      <c r="U361" t="s">
        <v>1673</v>
      </c>
      <c r="V361" t="s">
        <v>1674</v>
      </c>
      <c r="W361" s="9">
        <v>38281</v>
      </c>
      <c r="X361" t="s">
        <v>109</v>
      </c>
      <c r="Y361" t="s">
        <v>337</v>
      </c>
      <c r="Z361">
        <v>0</v>
      </c>
      <c r="AA361" t="s">
        <v>111</v>
      </c>
      <c r="AB361">
        <v>138776</v>
      </c>
    </row>
    <row r="362" spans="16:28" x14ac:dyDescent="0.3">
      <c r="P362" t="s">
        <v>2465</v>
      </c>
      <c r="Q362" t="s">
        <v>934</v>
      </c>
      <c r="R362" t="s">
        <v>1284</v>
      </c>
      <c r="S362" t="s">
        <v>106</v>
      </c>
      <c r="T362">
        <v>24</v>
      </c>
      <c r="U362" t="s">
        <v>2080</v>
      </c>
      <c r="V362" t="s">
        <v>2466</v>
      </c>
      <c r="W362" s="9">
        <v>35561</v>
      </c>
      <c r="X362" t="s">
        <v>143</v>
      </c>
      <c r="Y362" t="s">
        <v>249</v>
      </c>
      <c r="Z362">
        <v>3</v>
      </c>
      <c r="AA362" t="s">
        <v>111</v>
      </c>
      <c r="AB362">
        <v>138341</v>
      </c>
    </row>
    <row r="363" spans="16:28" x14ac:dyDescent="0.3">
      <c r="P363" t="s">
        <v>691</v>
      </c>
      <c r="Q363" t="s">
        <v>474</v>
      </c>
      <c r="R363" t="s">
        <v>692</v>
      </c>
      <c r="S363" t="s">
        <v>106</v>
      </c>
      <c r="T363">
        <v>27</v>
      </c>
      <c r="U363" t="s">
        <v>693</v>
      </c>
      <c r="V363" t="s">
        <v>694</v>
      </c>
      <c r="W363" s="9">
        <v>33141</v>
      </c>
      <c r="X363" t="s">
        <v>143</v>
      </c>
      <c r="Y363" t="s">
        <v>695</v>
      </c>
      <c r="Z363">
        <v>6</v>
      </c>
      <c r="AA363" t="s">
        <v>118</v>
      </c>
      <c r="AB363">
        <v>137930</v>
      </c>
    </row>
    <row r="364" spans="16:28" x14ac:dyDescent="0.3">
      <c r="P364" t="s">
        <v>275</v>
      </c>
      <c r="Q364" t="s">
        <v>152</v>
      </c>
      <c r="R364" t="s">
        <v>276</v>
      </c>
      <c r="S364" t="s">
        <v>106</v>
      </c>
      <c r="T364">
        <v>26</v>
      </c>
      <c r="U364" t="s">
        <v>277</v>
      </c>
      <c r="V364" t="s">
        <v>278</v>
      </c>
      <c r="W364" s="9">
        <v>37461</v>
      </c>
      <c r="X364" t="s">
        <v>219</v>
      </c>
      <c r="Y364" t="s">
        <v>279</v>
      </c>
      <c r="Z364">
        <v>1</v>
      </c>
      <c r="AA364" t="s">
        <v>111</v>
      </c>
      <c r="AB364">
        <v>137921</v>
      </c>
    </row>
    <row r="365" spans="16:28" x14ac:dyDescent="0.3">
      <c r="P365" t="s">
        <v>1718</v>
      </c>
      <c r="Q365" t="s">
        <v>743</v>
      </c>
      <c r="R365" t="s">
        <v>530</v>
      </c>
      <c r="S365" t="s">
        <v>106</v>
      </c>
      <c r="T365">
        <v>27</v>
      </c>
      <c r="U365" t="s">
        <v>1020</v>
      </c>
      <c r="V365" t="s">
        <v>1719</v>
      </c>
      <c r="W365" s="9">
        <v>32971</v>
      </c>
      <c r="X365" t="s">
        <v>229</v>
      </c>
      <c r="Y365" t="s">
        <v>240</v>
      </c>
      <c r="Z365">
        <v>6</v>
      </c>
      <c r="AA365" t="s">
        <v>118</v>
      </c>
      <c r="AB365">
        <v>137847</v>
      </c>
    </row>
    <row r="366" spans="16:28" x14ac:dyDescent="0.3">
      <c r="P366" t="s">
        <v>2721</v>
      </c>
      <c r="Q366" t="s">
        <v>1501</v>
      </c>
      <c r="R366" t="s">
        <v>747</v>
      </c>
      <c r="S366" t="s">
        <v>106</v>
      </c>
      <c r="T366">
        <v>29</v>
      </c>
      <c r="U366" t="s">
        <v>2722</v>
      </c>
      <c r="V366" t="s">
        <v>2723</v>
      </c>
      <c r="W366" s="9">
        <v>36321</v>
      </c>
      <c r="X366" t="s">
        <v>229</v>
      </c>
      <c r="Y366" t="s">
        <v>911</v>
      </c>
      <c r="Z366">
        <v>2</v>
      </c>
      <c r="AA366" t="s">
        <v>111</v>
      </c>
      <c r="AB366">
        <v>137774</v>
      </c>
    </row>
    <row r="367" spans="16:28" x14ac:dyDescent="0.3">
      <c r="P367" t="s">
        <v>2421</v>
      </c>
      <c r="Q367" t="s">
        <v>1904</v>
      </c>
      <c r="R367" t="s">
        <v>236</v>
      </c>
      <c r="S367" t="s">
        <v>122</v>
      </c>
      <c r="T367">
        <v>24</v>
      </c>
      <c r="U367" t="s">
        <v>1851</v>
      </c>
      <c r="V367" t="s">
        <v>2422</v>
      </c>
      <c r="W367" s="9">
        <v>35221</v>
      </c>
      <c r="X367" t="s">
        <v>109</v>
      </c>
      <c r="Y367" t="s">
        <v>279</v>
      </c>
      <c r="Z367">
        <v>4</v>
      </c>
      <c r="AA367" t="s">
        <v>118</v>
      </c>
      <c r="AB367">
        <v>137567</v>
      </c>
    </row>
    <row r="368" spans="16:28" x14ac:dyDescent="0.3">
      <c r="P368" t="s">
        <v>2233</v>
      </c>
      <c r="Q368" t="s">
        <v>1344</v>
      </c>
      <c r="R368" t="s">
        <v>345</v>
      </c>
      <c r="S368" t="s">
        <v>122</v>
      </c>
      <c r="T368">
        <v>25</v>
      </c>
      <c r="U368" t="s">
        <v>2234</v>
      </c>
      <c r="V368" t="s">
        <v>2235</v>
      </c>
      <c r="W368" s="9">
        <v>34811</v>
      </c>
      <c r="X368" t="s">
        <v>143</v>
      </c>
      <c r="Y368" t="s">
        <v>390</v>
      </c>
      <c r="Z368">
        <v>4</v>
      </c>
      <c r="AA368" t="s">
        <v>111</v>
      </c>
      <c r="AB368">
        <v>137519</v>
      </c>
    </row>
    <row r="369" spans="16:28" x14ac:dyDescent="0.3">
      <c r="P369" t="s">
        <v>1215</v>
      </c>
      <c r="Q369" t="s">
        <v>231</v>
      </c>
      <c r="R369" t="s">
        <v>345</v>
      </c>
      <c r="S369" t="s">
        <v>106</v>
      </c>
      <c r="T369">
        <v>30</v>
      </c>
      <c r="U369" t="s">
        <v>1216</v>
      </c>
      <c r="V369" t="s">
        <v>1217</v>
      </c>
      <c r="W369" s="9">
        <v>28361</v>
      </c>
      <c r="X369" t="s">
        <v>229</v>
      </c>
      <c r="Y369" t="s">
        <v>279</v>
      </c>
      <c r="Z369">
        <v>15</v>
      </c>
      <c r="AA369" t="s">
        <v>118</v>
      </c>
      <c r="AB369">
        <v>137175</v>
      </c>
    </row>
    <row r="370" spans="16:28" x14ac:dyDescent="0.3">
      <c r="P370" t="s">
        <v>1108</v>
      </c>
      <c r="Q370" t="s">
        <v>967</v>
      </c>
      <c r="R370" t="s">
        <v>875</v>
      </c>
      <c r="S370" t="s">
        <v>106</v>
      </c>
      <c r="T370">
        <v>24</v>
      </c>
      <c r="U370" t="s">
        <v>1109</v>
      </c>
      <c r="V370" t="s">
        <v>1110</v>
      </c>
      <c r="W370" s="9">
        <v>31191</v>
      </c>
      <c r="X370" t="s">
        <v>143</v>
      </c>
      <c r="Y370" t="s">
        <v>351</v>
      </c>
      <c r="Z370">
        <v>8</v>
      </c>
      <c r="AA370" t="s">
        <v>111</v>
      </c>
      <c r="AB370">
        <v>136651</v>
      </c>
    </row>
    <row r="371" spans="16:28" x14ac:dyDescent="0.3">
      <c r="P371" t="s">
        <v>2881</v>
      </c>
      <c r="Q371" t="s">
        <v>2757</v>
      </c>
      <c r="R371" t="s">
        <v>658</v>
      </c>
      <c r="S371" t="s">
        <v>122</v>
      </c>
      <c r="T371">
        <v>20</v>
      </c>
      <c r="U371" t="s">
        <v>2882</v>
      </c>
      <c r="V371" t="s">
        <v>2883</v>
      </c>
      <c r="W371" s="9">
        <v>36451</v>
      </c>
      <c r="X371" t="s">
        <v>174</v>
      </c>
      <c r="Y371" t="s">
        <v>279</v>
      </c>
      <c r="Z371">
        <v>2</v>
      </c>
      <c r="AA371" t="s">
        <v>118</v>
      </c>
      <c r="AB371">
        <v>136267</v>
      </c>
    </row>
    <row r="372" spans="16:28" x14ac:dyDescent="0.3">
      <c r="P372" t="s">
        <v>1463</v>
      </c>
      <c r="Q372" t="s">
        <v>1452</v>
      </c>
      <c r="R372" t="s">
        <v>256</v>
      </c>
      <c r="S372" t="s">
        <v>122</v>
      </c>
      <c r="T372">
        <v>19</v>
      </c>
      <c r="U372" t="s">
        <v>1351</v>
      </c>
      <c r="V372" t="s">
        <v>1464</v>
      </c>
      <c r="W372" s="9">
        <v>33571</v>
      </c>
      <c r="X372" t="s">
        <v>109</v>
      </c>
      <c r="Y372" t="s">
        <v>520</v>
      </c>
      <c r="Z372">
        <v>6</v>
      </c>
      <c r="AA372" t="s">
        <v>111</v>
      </c>
      <c r="AB372">
        <v>136182</v>
      </c>
    </row>
    <row r="373" spans="16:28" x14ac:dyDescent="0.3">
      <c r="P373" t="s">
        <v>1449</v>
      </c>
      <c r="Q373" t="s">
        <v>889</v>
      </c>
      <c r="R373" t="s">
        <v>483</v>
      </c>
      <c r="S373" t="s">
        <v>122</v>
      </c>
      <c r="T373">
        <v>30</v>
      </c>
      <c r="U373" t="s">
        <v>1341</v>
      </c>
      <c r="V373" t="s">
        <v>1450</v>
      </c>
      <c r="W373" s="9">
        <v>29181</v>
      </c>
      <c r="X373" t="s">
        <v>162</v>
      </c>
      <c r="Y373" t="s">
        <v>823</v>
      </c>
      <c r="Z373">
        <v>11</v>
      </c>
      <c r="AA373" t="s">
        <v>111</v>
      </c>
      <c r="AB373">
        <v>136004</v>
      </c>
    </row>
    <row r="374" spans="16:28" x14ac:dyDescent="0.3">
      <c r="P374" t="s">
        <v>2993</v>
      </c>
      <c r="Q374" t="s">
        <v>2249</v>
      </c>
      <c r="R374" t="s">
        <v>483</v>
      </c>
      <c r="S374" t="s">
        <v>122</v>
      </c>
      <c r="T374">
        <v>21</v>
      </c>
      <c r="U374" t="s">
        <v>2994</v>
      </c>
      <c r="V374" t="s">
        <v>2995</v>
      </c>
      <c r="W374" s="9">
        <v>34271</v>
      </c>
      <c r="X374" t="s">
        <v>219</v>
      </c>
      <c r="Y374" t="s">
        <v>268</v>
      </c>
      <c r="Z374">
        <v>5</v>
      </c>
      <c r="AA374" t="s">
        <v>111</v>
      </c>
      <c r="AB374">
        <v>135940</v>
      </c>
    </row>
    <row r="375" spans="16:28" x14ac:dyDescent="0.3">
      <c r="P375" t="s">
        <v>1057</v>
      </c>
      <c r="Q375" t="s">
        <v>463</v>
      </c>
      <c r="R375" t="s">
        <v>583</v>
      </c>
      <c r="S375" t="s">
        <v>106</v>
      </c>
      <c r="T375">
        <v>27</v>
      </c>
      <c r="U375" t="s">
        <v>1058</v>
      </c>
      <c r="V375" t="s">
        <v>1059</v>
      </c>
      <c r="W375" s="9">
        <v>31071</v>
      </c>
      <c r="X375" t="s">
        <v>229</v>
      </c>
      <c r="Y375" t="s">
        <v>131</v>
      </c>
      <c r="Z375">
        <v>8</v>
      </c>
      <c r="AA375" t="s">
        <v>118</v>
      </c>
      <c r="AB375">
        <v>135918</v>
      </c>
    </row>
    <row r="376" spans="16:28" x14ac:dyDescent="0.3">
      <c r="P376" t="s">
        <v>2792</v>
      </c>
      <c r="Q376" t="s">
        <v>893</v>
      </c>
      <c r="R376" t="s">
        <v>237</v>
      </c>
      <c r="S376" t="s">
        <v>106</v>
      </c>
      <c r="T376">
        <v>29</v>
      </c>
      <c r="U376" t="s">
        <v>1187</v>
      </c>
      <c r="V376" t="s">
        <v>2793</v>
      </c>
      <c r="W376" s="9">
        <v>35271</v>
      </c>
      <c r="X376" t="s">
        <v>109</v>
      </c>
      <c r="Y376" t="s">
        <v>695</v>
      </c>
      <c r="Z376">
        <v>4</v>
      </c>
      <c r="AA376" t="s">
        <v>111</v>
      </c>
      <c r="AB376">
        <v>135914</v>
      </c>
    </row>
    <row r="377" spans="16:28" x14ac:dyDescent="0.3">
      <c r="P377" t="s">
        <v>2529</v>
      </c>
      <c r="Q377" t="s">
        <v>643</v>
      </c>
      <c r="R377" t="s">
        <v>330</v>
      </c>
      <c r="S377" t="s">
        <v>106</v>
      </c>
      <c r="T377">
        <v>28</v>
      </c>
      <c r="U377" t="s">
        <v>2530</v>
      </c>
      <c r="V377" t="s">
        <v>2531</v>
      </c>
      <c r="W377" s="9">
        <v>36161</v>
      </c>
      <c r="X377" t="s">
        <v>162</v>
      </c>
      <c r="Y377" t="s">
        <v>191</v>
      </c>
      <c r="Z377">
        <v>2</v>
      </c>
      <c r="AA377" t="s">
        <v>118</v>
      </c>
      <c r="AB377">
        <v>135587</v>
      </c>
    </row>
    <row r="378" spans="16:28" x14ac:dyDescent="0.3">
      <c r="P378" t="s">
        <v>796</v>
      </c>
      <c r="Q378" t="s">
        <v>797</v>
      </c>
      <c r="R378" t="s">
        <v>650</v>
      </c>
      <c r="S378" t="s">
        <v>122</v>
      </c>
      <c r="T378">
        <v>23</v>
      </c>
      <c r="U378" t="s">
        <v>651</v>
      </c>
      <c r="V378" t="s">
        <v>798</v>
      </c>
      <c r="W378" s="9">
        <v>30021</v>
      </c>
      <c r="X378" t="s">
        <v>219</v>
      </c>
      <c r="Y378" t="s">
        <v>287</v>
      </c>
      <c r="Z378">
        <v>10</v>
      </c>
      <c r="AA378" t="s">
        <v>111</v>
      </c>
      <c r="AB378">
        <v>135527</v>
      </c>
    </row>
    <row r="379" spans="16:28" x14ac:dyDescent="0.3">
      <c r="P379" t="s">
        <v>2351</v>
      </c>
      <c r="Q379" t="s">
        <v>1390</v>
      </c>
      <c r="R379" t="s">
        <v>1323</v>
      </c>
      <c r="S379" t="s">
        <v>122</v>
      </c>
      <c r="T379">
        <v>25</v>
      </c>
      <c r="U379" t="s">
        <v>2352</v>
      </c>
      <c r="V379" t="s">
        <v>2353</v>
      </c>
      <c r="W379" s="9">
        <v>35461</v>
      </c>
      <c r="X379" t="s">
        <v>229</v>
      </c>
      <c r="Y379" t="s">
        <v>721</v>
      </c>
      <c r="Z379">
        <v>3</v>
      </c>
      <c r="AA379" t="s">
        <v>118</v>
      </c>
      <c r="AB379">
        <v>135350</v>
      </c>
    </row>
    <row r="380" spans="16:28" x14ac:dyDescent="0.3">
      <c r="P380" t="s">
        <v>1877</v>
      </c>
      <c r="Q380" t="s">
        <v>1046</v>
      </c>
      <c r="R380" t="s">
        <v>1099</v>
      </c>
      <c r="S380" t="s">
        <v>122</v>
      </c>
      <c r="T380">
        <v>22</v>
      </c>
      <c r="U380" t="s">
        <v>1878</v>
      </c>
      <c r="V380" t="s">
        <v>1879</v>
      </c>
      <c r="W380" s="9">
        <v>33991</v>
      </c>
      <c r="X380" t="s">
        <v>143</v>
      </c>
      <c r="Y380" t="s">
        <v>196</v>
      </c>
      <c r="Z380">
        <v>5</v>
      </c>
      <c r="AA380" t="s">
        <v>111</v>
      </c>
      <c r="AB380">
        <v>135347</v>
      </c>
    </row>
    <row r="381" spans="16:28" x14ac:dyDescent="0.3">
      <c r="P381" t="s">
        <v>1834</v>
      </c>
      <c r="Q381" t="s">
        <v>1162</v>
      </c>
      <c r="R381" t="s">
        <v>583</v>
      </c>
      <c r="S381" t="s">
        <v>106</v>
      </c>
      <c r="T381">
        <v>29</v>
      </c>
      <c r="U381" t="s">
        <v>584</v>
      </c>
      <c r="V381" t="s">
        <v>1835</v>
      </c>
      <c r="W381" s="9">
        <v>33341</v>
      </c>
      <c r="X381" t="s">
        <v>174</v>
      </c>
      <c r="Y381" t="s">
        <v>144</v>
      </c>
      <c r="Z381">
        <v>6</v>
      </c>
      <c r="AA381" t="s">
        <v>118</v>
      </c>
      <c r="AB381">
        <v>134964</v>
      </c>
    </row>
    <row r="382" spans="16:28" x14ac:dyDescent="0.3">
      <c r="P382" t="s">
        <v>1780</v>
      </c>
      <c r="Q382" t="s">
        <v>1775</v>
      </c>
      <c r="R382" t="s">
        <v>633</v>
      </c>
      <c r="S382" t="s">
        <v>106</v>
      </c>
      <c r="T382">
        <v>20</v>
      </c>
      <c r="U382" t="s">
        <v>1781</v>
      </c>
      <c r="V382" t="s">
        <v>1782</v>
      </c>
      <c r="W382" s="9">
        <v>32741</v>
      </c>
      <c r="X382" t="s">
        <v>162</v>
      </c>
      <c r="Y382" t="s">
        <v>333</v>
      </c>
      <c r="Z382">
        <v>6</v>
      </c>
      <c r="AA382" t="s">
        <v>111</v>
      </c>
      <c r="AB382">
        <v>134613</v>
      </c>
    </row>
    <row r="383" spans="16:28" x14ac:dyDescent="0.3">
      <c r="P383" t="s">
        <v>2710</v>
      </c>
      <c r="Q383" t="s">
        <v>1256</v>
      </c>
      <c r="R383" t="s">
        <v>517</v>
      </c>
      <c r="S383" t="s">
        <v>106</v>
      </c>
      <c r="T383">
        <v>26</v>
      </c>
      <c r="U383" t="s">
        <v>2711</v>
      </c>
      <c r="V383" t="s">
        <v>2712</v>
      </c>
      <c r="W383" s="9">
        <v>33131</v>
      </c>
      <c r="X383" t="s">
        <v>143</v>
      </c>
      <c r="Y383" t="s">
        <v>110</v>
      </c>
      <c r="Z383">
        <v>6</v>
      </c>
      <c r="AA383" t="s">
        <v>118</v>
      </c>
      <c r="AB383">
        <v>134474</v>
      </c>
    </row>
    <row r="384" spans="16:28" x14ac:dyDescent="0.3">
      <c r="P384" t="s">
        <v>2277</v>
      </c>
      <c r="Q384" t="s">
        <v>495</v>
      </c>
      <c r="R384" t="s">
        <v>782</v>
      </c>
      <c r="S384" t="s">
        <v>122</v>
      </c>
      <c r="T384">
        <v>27</v>
      </c>
      <c r="U384" t="s">
        <v>783</v>
      </c>
      <c r="V384" t="s">
        <v>2278</v>
      </c>
      <c r="W384" s="9">
        <v>35131</v>
      </c>
      <c r="X384" t="s">
        <v>219</v>
      </c>
      <c r="Y384" t="s">
        <v>343</v>
      </c>
      <c r="Z384">
        <v>4</v>
      </c>
      <c r="AA384" t="s">
        <v>111</v>
      </c>
      <c r="AB384">
        <v>134344</v>
      </c>
    </row>
    <row r="385" spans="16:28" x14ac:dyDescent="0.3">
      <c r="P385" t="s">
        <v>1788</v>
      </c>
      <c r="Q385" t="s">
        <v>1775</v>
      </c>
      <c r="R385" t="s">
        <v>188</v>
      </c>
      <c r="S385" t="s">
        <v>106</v>
      </c>
      <c r="T385">
        <v>21</v>
      </c>
      <c r="U385" t="s">
        <v>1391</v>
      </c>
      <c r="V385" t="s">
        <v>1789</v>
      </c>
      <c r="W385" s="9">
        <v>32761</v>
      </c>
      <c r="X385" t="s">
        <v>162</v>
      </c>
      <c r="Y385" t="s">
        <v>546</v>
      </c>
      <c r="Z385">
        <v>6</v>
      </c>
      <c r="AA385" t="s">
        <v>118</v>
      </c>
      <c r="AB385">
        <v>134156</v>
      </c>
    </row>
    <row r="386" spans="16:28" x14ac:dyDescent="0.3">
      <c r="P386" t="s">
        <v>2498</v>
      </c>
      <c r="Q386" t="s">
        <v>325</v>
      </c>
      <c r="R386" t="s">
        <v>530</v>
      </c>
      <c r="S386" t="s">
        <v>106</v>
      </c>
      <c r="T386">
        <v>19</v>
      </c>
      <c r="U386" t="s">
        <v>2499</v>
      </c>
      <c r="V386" t="s">
        <v>2500</v>
      </c>
      <c r="W386" s="9">
        <v>32021</v>
      </c>
      <c r="X386" t="s">
        <v>143</v>
      </c>
      <c r="Y386" t="s">
        <v>298</v>
      </c>
      <c r="Z386">
        <v>7</v>
      </c>
      <c r="AA386" t="s">
        <v>118</v>
      </c>
      <c r="AB386">
        <v>134123</v>
      </c>
    </row>
    <row r="387" spans="16:28" x14ac:dyDescent="0.3">
      <c r="P387" t="s">
        <v>401</v>
      </c>
      <c r="Q387" t="s">
        <v>402</v>
      </c>
      <c r="R387" t="s">
        <v>345</v>
      </c>
      <c r="S387" t="s">
        <v>122</v>
      </c>
      <c r="T387">
        <v>27</v>
      </c>
      <c r="U387" t="s">
        <v>346</v>
      </c>
      <c r="V387" t="s">
        <v>403</v>
      </c>
      <c r="W387" s="9">
        <v>28971</v>
      </c>
      <c r="X387" t="s">
        <v>143</v>
      </c>
      <c r="Y387" t="s">
        <v>186</v>
      </c>
      <c r="Z387">
        <v>12</v>
      </c>
      <c r="AA387" t="s">
        <v>118</v>
      </c>
      <c r="AB387">
        <v>134040</v>
      </c>
    </row>
    <row r="388" spans="16:28" x14ac:dyDescent="0.3">
      <c r="P388" t="s">
        <v>201</v>
      </c>
      <c r="Q388" t="s">
        <v>182</v>
      </c>
      <c r="R388" t="s">
        <v>159</v>
      </c>
      <c r="S388" t="s">
        <v>106</v>
      </c>
      <c r="T388">
        <v>28</v>
      </c>
      <c r="U388" t="s">
        <v>202</v>
      </c>
      <c r="V388" t="s">
        <v>203</v>
      </c>
      <c r="W388" s="9">
        <v>31691</v>
      </c>
      <c r="X388" t="s">
        <v>109</v>
      </c>
      <c r="Y388" t="s">
        <v>204</v>
      </c>
      <c r="Z388">
        <v>8</v>
      </c>
      <c r="AA388" t="s">
        <v>111</v>
      </c>
      <c r="AB388">
        <v>133828</v>
      </c>
    </row>
    <row r="389" spans="16:28" x14ac:dyDescent="0.3">
      <c r="P389" t="s">
        <v>2177</v>
      </c>
      <c r="Q389" t="s">
        <v>763</v>
      </c>
      <c r="R389" t="s">
        <v>1472</v>
      </c>
      <c r="S389" t="s">
        <v>106</v>
      </c>
      <c r="T389">
        <v>27</v>
      </c>
      <c r="U389" t="s">
        <v>2178</v>
      </c>
      <c r="V389" t="s">
        <v>2179</v>
      </c>
      <c r="W389" s="9">
        <v>31231</v>
      </c>
      <c r="X389" t="s">
        <v>143</v>
      </c>
      <c r="Y389" t="s">
        <v>560</v>
      </c>
      <c r="Z389">
        <v>8</v>
      </c>
      <c r="AA389" t="s">
        <v>111</v>
      </c>
      <c r="AB389">
        <v>133776</v>
      </c>
    </row>
    <row r="390" spans="16:28" x14ac:dyDescent="0.3">
      <c r="P390" t="s">
        <v>2535</v>
      </c>
      <c r="Q390" t="s">
        <v>989</v>
      </c>
      <c r="R390" t="s">
        <v>276</v>
      </c>
      <c r="S390" t="s">
        <v>106</v>
      </c>
      <c r="T390">
        <v>20</v>
      </c>
      <c r="U390" t="s">
        <v>2536</v>
      </c>
      <c r="V390" t="s">
        <v>2537</v>
      </c>
      <c r="W390" s="9">
        <v>37611</v>
      </c>
      <c r="X390" t="s">
        <v>162</v>
      </c>
      <c r="Y390" t="s">
        <v>131</v>
      </c>
      <c r="Z390">
        <v>0</v>
      </c>
      <c r="AA390" t="s">
        <v>111</v>
      </c>
      <c r="AB390">
        <v>133702</v>
      </c>
    </row>
    <row r="391" spans="16:28" x14ac:dyDescent="0.3">
      <c r="P391" t="s">
        <v>1060</v>
      </c>
      <c r="Q391" t="s">
        <v>1046</v>
      </c>
      <c r="R391" t="s">
        <v>237</v>
      </c>
      <c r="S391" t="s">
        <v>122</v>
      </c>
      <c r="T391">
        <v>30</v>
      </c>
      <c r="U391" t="s">
        <v>1061</v>
      </c>
      <c r="V391" t="s">
        <v>1062</v>
      </c>
      <c r="W391" s="9">
        <v>28411</v>
      </c>
      <c r="X391" t="s">
        <v>162</v>
      </c>
      <c r="Y391" t="s">
        <v>196</v>
      </c>
      <c r="Z391">
        <v>15</v>
      </c>
      <c r="AA391" t="s">
        <v>111</v>
      </c>
      <c r="AB391">
        <v>133570</v>
      </c>
    </row>
    <row r="392" spans="16:28" x14ac:dyDescent="0.3">
      <c r="P392" t="s">
        <v>1897</v>
      </c>
      <c r="Q392" t="s">
        <v>1390</v>
      </c>
      <c r="R392" t="s">
        <v>369</v>
      </c>
      <c r="S392" t="s">
        <v>122</v>
      </c>
      <c r="T392">
        <v>28</v>
      </c>
      <c r="U392" t="s">
        <v>1523</v>
      </c>
      <c r="V392" t="s">
        <v>1898</v>
      </c>
      <c r="W392" s="9">
        <v>29861</v>
      </c>
      <c r="X392" t="s">
        <v>143</v>
      </c>
      <c r="Y392" t="s">
        <v>293</v>
      </c>
      <c r="Z392">
        <v>10</v>
      </c>
      <c r="AA392" t="s">
        <v>111</v>
      </c>
      <c r="AB392">
        <v>133488</v>
      </c>
    </row>
    <row r="393" spans="16:28" x14ac:dyDescent="0.3">
      <c r="P393" t="s">
        <v>3148</v>
      </c>
      <c r="Q393" t="s">
        <v>2347</v>
      </c>
      <c r="R393" t="s">
        <v>276</v>
      </c>
      <c r="S393" t="s">
        <v>106</v>
      </c>
      <c r="T393">
        <v>27</v>
      </c>
      <c r="U393" t="s">
        <v>3149</v>
      </c>
      <c r="V393" t="s">
        <v>3150</v>
      </c>
      <c r="W393" s="9">
        <v>37981</v>
      </c>
      <c r="X393" t="s">
        <v>143</v>
      </c>
      <c r="Y393" t="s">
        <v>144</v>
      </c>
      <c r="Z393">
        <v>0</v>
      </c>
      <c r="AA393" t="s">
        <v>118</v>
      </c>
      <c r="AB393">
        <v>133409</v>
      </c>
    </row>
    <row r="394" spans="16:28" x14ac:dyDescent="0.3">
      <c r="P394" t="s">
        <v>2060</v>
      </c>
      <c r="Q394" t="s">
        <v>834</v>
      </c>
      <c r="R394" t="s">
        <v>166</v>
      </c>
      <c r="S394" t="s">
        <v>106</v>
      </c>
      <c r="T394">
        <v>26</v>
      </c>
      <c r="U394" t="s">
        <v>2061</v>
      </c>
      <c r="V394" t="s">
        <v>2062</v>
      </c>
      <c r="W394" s="9">
        <v>34081</v>
      </c>
      <c r="X394" t="s">
        <v>143</v>
      </c>
      <c r="Y394" t="s">
        <v>293</v>
      </c>
      <c r="Z394">
        <v>5</v>
      </c>
      <c r="AA394" t="s">
        <v>118</v>
      </c>
      <c r="AB394">
        <v>133289</v>
      </c>
    </row>
    <row r="395" spans="16:28" x14ac:dyDescent="0.3">
      <c r="P395" t="s">
        <v>2678</v>
      </c>
      <c r="Q395" t="s">
        <v>1845</v>
      </c>
      <c r="R395" t="s">
        <v>134</v>
      </c>
      <c r="S395" t="s">
        <v>122</v>
      </c>
      <c r="T395">
        <v>26</v>
      </c>
      <c r="U395" t="s">
        <v>2679</v>
      </c>
      <c r="V395" t="s">
        <v>2680</v>
      </c>
      <c r="W395" s="9">
        <v>36281</v>
      </c>
      <c r="X395" t="s">
        <v>229</v>
      </c>
      <c r="Y395" t="s">
        <v>421</v>
      </c>
      <c r="Z395">
        <v>2</v>
      </c>
      <c r="AA395" t="s">
        <v>111</v>
      </c>
      <c r="AB395">
        <v>133246</v>
      </c>
    </row>
    <row r="396" spans="16:28" x14ac:dyDescent="0.3">
      <c r="P396" t="s">
        <v>2944</v>
      </c>
      <c r="Q396" t="s">
        <v>834</v>
      </c>
      <c r="R396" t="s">
        <v>1092</v>
      </c>
      <c r="S396" t="s">
        <v>106</v>
      </c>
      <c r="T396">
        <v>30</v>
      </c>
      <c r="U396" t="s">
        <v>2945</v>
      </c>
      <c r="V396" t="s">
        <v>2946</v>
      </c>
      <c r="W396" s="9">
        <v>34331</v>
      </c>
      <c r="X396" t="s">
        <v>219</v>
      </c>
      <c r="Y396" t="s">
        <v>467</v>
      </c>
      <c r="Z396">
        <v>5</v>
      </c>
      <c r="AA396" t="s">
        <v>118</v>
      </c>
      <c r="AB396">
        <v>133183</v>
      </c>
    </row>
    <row r="397" spans="16:28" x14ac:dyDescent="0.3">
      <c r="P397" t="s">
        <v>2423</v>
      </c>
      <c r="Q397" t="s">
        <v>993</v>
      </c>
      <c r="R397" t="s">
        <v>128</v>
      </c>
      <c r="S397" t="s">
        <v>122</v>
      </c>
      <c r="T397">
        <v>22</v>
      </c>
      <c r="U397" t="s">
        <v>2424</v>
      </c>
      <c r="V397" t="s">
        <v>2425</v>
      </c>
      <c r="W397" s="9">
        <v>29561</v>
      </c>
      <c r="X397" t="s">
        <v>162</v>
      </c>
      <c r="Y397" t="s">
        <v>357</v>
      </c>
      <c r="Z397">
        <v>10</v>
      </c>
      <c r="AA397" t="s">
        <v>118</v>
      </c>
      <c r="AB397">
        <v>133027</v>
      </c>
    </row>
    <row r="398" spans="16:28" x14ac:dyDescent="0.3">
      <c r="P398" t="s">
        <v>2336</v>
      </c>
      <c r="Q398" t="s">
        <v>176</v>
      </c>
      <c r="R398" t="s">
        <v>290</v>
      </c>
      <c r="S398" t="s">
        <v>122</v>
      </c>
      <c r="T398">
        <v>30</v>
      </c>
      <c r="U398" t="s">
        <v>291</v>
      </c>
      <c r="V398" t="s">
        <v>2337</v>
      </c>
      <c r="W398" s="9">
        <v>34871</v>
      </c>
      <c r="X398" t="s">
        <v>143</v>
      </c>
      <c r="Y398" t="s">
        <v>343</v>
      </c>
      <c r="Z398">
        <v>4</v>
      </c>
      <c r="AA398" t="s">
        <v>118</v>
      </c>
      <c r="AB398">
        <v>133024</v>
      </c>
    </row>
    <row r="399" spans="16:28" x14ac:dyDescent="0.3">
      <c r="P399" t="s">
        <v>2479</v>
      </c>
      <c r="Q399" t="s">
        <v>133</v>
      </c>
      <c r="R399" t="s">
        <v>637</v>
      </c>
      <c r="S399" t="s">
        <v>122</v>
      </c>
      <c r="T399">
        <v>26</v>
      </c>
      <c r="U399" t="s">
        <v>2480</v>
      </c>
      <c r="V399" t="s">
        <v>2481</v>
      </c>
      <c r="W399" s="9">
        <v>36011</v>
      </c>
      <c r="X399" t="s">
        <v>109</v>
      </c>
      <c r="Y399" t="s">
        <v>125</v>
      </c>
      <c r="Z399">
        <v>3</v>
      </c>
      <c r="AA399" t="s">
        <v>118</v>
      </c>
      <c r="AB399">
        <v>132981</v>
      </c>
    </row>
    <row r="400" spans="16:28" x14ac:dyDescent="0.3">
      <c r="P400" t="s">
        <v>2821</v>
      </c>
      <c r="Q400" t="s">
        <v>1245</v>
      </c>
      <c r="R400" t="s">
        <v>222</v>
      </c>
      <c r="S400" t="s">
        <v>122</v>
      </c>
      <c r="T400">
        <v>23</v>
      </c>
      <c r="U400" t="s">
        <v>2822</v>
      </c>
      <c r="V400" t="s">
        <v>2823</v>
      </c>
      <c r="W400" s="9">
        <v>36701</v>
      </c>
      <c r="X400" t="s">
        <v>219</v>
      </c>
      <c r="Y400" t="s">
        <v>608</v>
      </c>
      <c r="Z400">
        <v>2</v>
      </c>
      <c r="AA400" t="s">
        <v>111</v>
      </c>
      <c r="AB400">
        <v>132932</v>
      </c>
    </row>
    <row r="401" spans="16:28" x14ac:dyDescent="0.3">
      <c r="P401" t="s">
        <v>1054</v>
      </c>
      <c r="Q401" t="s">
        <v>1046</v>
      </c>
      <c r="R401" t="s">
        <v>778</v>
      </c>
      <c r="S401" t="s">
        <v>122</v>
      </c>
      <c r="T401">
        <v>24</v>
      </c>
      <c r="U401" t="s">
        <v>1055</v>
      </c>
      <c r="V401" t="s">
        <v>1056</v>
      </c>
      <c r="W401" s="9">
        <v>30141</v>
      </c>
      <c r="X401" t="s">
        <v>109</v>
      </c>
      <c r="Y401" t="s">
        <v>608</v>
      </c>
      <c r="Z401">
        <v>10</v>
      </c>
      <c r="AA401" t="s">
        <v>118</v>
      </c>
      <c r="AB401">
        <v>132627</v>
      </c>
    </row>
    <row r="402" spans="16:28" x14ac:dyDescent="0.3">
      <c r="P402" t="s">
        <v>739</v>
      </c>
      <c r="Q402" t="s">
        <v>127</v>
      </c>
      <c r="R402" t="s">
        <v>183</v>
      </c>
      <c r="S402" t="s">
        <v>106</v>
      </c>
      <c r="T402">
        <v>20</v>
      </c>
      <c r="U402" t="s">
        <v>740</v>
      </c>
      <c r="V402" t="s">
        <v>741</v>
      </c>
      <c r="W402" s="9">
        <v>29971</v>
      </c>
      <c r="X402" t="s">
        <v>219</v>
      </c>
      <c r="Y402" t="s">
        <v>131</v>
      </c>
      <c r="Z402">
        <v>10</v>
      </c>
      <c r="AA402" t="s">
        <v>118</v>
      </c>
      <c r="AB402">
        <v>132380</v>
      </c>
    </row>
    <row r="403" spans="16:28" x14ac:dyDescent="0.3">
      <c r="P403" t="s">
        <v>2155</v>
      </c>
      <c r="Q403" t="s">
        <v>967</v>
      </c>
      <c r="R403" t="s">
        <v>134</v>
      </c>
      <c r="S403" t="s">
        <v>106</v>
      </c>
      <c r="T403">
        <v>30</v>
      </c>
      <c r="U403" t="s">
        <v>2156</v>
      </c>
      <c r="V403" t="s">
        <v>2157</v>
      </c>
      <c r="W403" s="9">
        <v>34461</v>
      </c>
      <c r="X403" t="s">
        <v>109</v>
      </c>
      <c r="Y403" t="s">
        <v>461</v>
      </c>
      <c r="Z403">
        <v>5</v>
      </c>
      <c r="AA403" t="s">
        <v>111</v>
      </c>
      <c r="AB403">
        <v>132378</v>
      </c>
    </row>
    <row r="404" spans="16:28" x14ac:dyDescent="0.3">
      <c r="P404" t="s">
        <v>837</v>
      </c>
      <c r="Q404" t="s">
        <v>575</v>
      </c>
      <c r="R404" t="s">
        <v>692</v>
      </c>
      <c r="S404" t="s">
        <v>122</v>
      </c>
      <c r="T404">
        <v>23</v>
      </c>
      <c r="U404" t="s">
        <v>693</v>
      </c>
      <c r="V404" t="s">
        <v>838</v>
      </c>
      <c r="W404" s="9">
        <v>30131</v>
      </c>
      <c r="X404" t="s">
        <v>109</v>
      </c>
      <c r="Y404" t="s">
        <v>137</v>
      </c>
      <c r="Z404">
        <v>10</v>
      </c>
      <c r="AA404" t="s">
        <v>118</v>
      </c>
      <c r="AB404">
        <v>132331</v>
      </c>
    </row>
    <row r="405" spans="16:28" x14ac:dyDescent="0.3">
      <c r="P405" t="s">
        <v>2593</v>
      </c>
      <c r="Q405" t="s">
        <v>624</v>
      </c>
      <c r="R405" t="s">
        <v>571</v>
      </c>
      <c r="S405" t="s">
        <v>122</v>
      </c>
      <c r="T405">
        <v>19</v>
      </c>
      <c r="U405" t="s">
        <v>2594</v>
      </c>
      <c r="V405" t="s">
        <v>2595</v>
      </c>
      <c r="W405" s="9">
        <v>34931</v>
      </c>
      <c r="X405" t="s">
        <v>174</v>
      </c>
      <c r="Y405" t="s">
        <v>467</v>
      </c>
      <c r="Z405">
        <v>4</v>
      </c>
      <c r="AA405" t="s">
        <v>118</v>
      </c>
      <c r="AB405">
        <v>132312</v>
      </c>
    </row>
    <row r="406" spans="16:28" x14ac:dyDescent="0.3">
      <c r="P406" t="s">
        <v>677</v>
      </c>
      <c r="Q406" t="s">
        <v>402</v>
      </c>
      <c r="R406" t="s">
        <v>105</v>
      </c>
      <c r="S406" t="s">
        <v>122</v>
      </c>
      <c r="T406">
        <v>23</v>
      </c>
      <c r="U406" t="s">
        <v>313</v>
      </c>
      <c r="V406" t="s">
        <v>678</v>
      </c>
      <c r="W406" s="9">
        <v>33491</v>
      </c>
      <c r="X406" t="s">
        <v>219</v>
      </c>
      <c r="Y406" t="s">
        <v>240</v>
      </c>
      <c r="Z406">
        <v>6</v>
      </c>
      <c r="AA406" t="s">
        <v>111</v>
      </c>
      <c r="AB406">
        <v>132071</v>
      </c>
    </row>
    <row r="407" spans="16:28" x14ac:dyDescent="0.3">
      <c r="P407" t="s">
        <v>2785</v>
      </c>
      <c r="Q407" t="s">
        <v>893</v>
      </c>
      <c r="R407" t="s">
        <v>146</v>
      </c>
      <c r="S407" t="s">
        <v>106</v>
      </c>
      <c r="T407">
        <v>30</v>
      </c>
      <c r="U407" t="s">
        <v>2074</v>
      </c>
      <c r="V407" t="s">
        <v>2786</v>
      </c>
      <c r="W407" s="9">
        <v>28321</v>
      </c>
      <c r="X407" t="s">
        <v>174</v>
      </c>
      <c r="Y407" t="s">
        <v>279</v>
      </c>
      <c r="Z407">
        <v>15</v>
      </c>
      <c r="AA407" t="s">
        <v>118</v>
      </c>
      <c r="AB407">
        <v>132011</v>
      </c>
    </row>
    <row r="408" spans="16:28" x14ac:dyDescent="0.3">
      <c r="P408" t="s">
        <v>1272</v>
      </c>
      <c r="Q408" t="s">
        <v>439</v>
      </c>
      <c r="R408" t="s">
        <v>246</v>
      </c>
      <c r="S408" t="s">
        <v>106</v>
      </c>
      <c r="T408">
        <v>19</v>
      </c>
      <c r="U408" t="s">
        <v>1273</v>
      </c>
      <c r="V408" t="s">
        <v>1274</v>
      </c>
      <c r="W408" s="9">
        <v>35411</v>
      </c>
      <c r="X408" t="s">
        <v>229</v>
      </c>
      <c r="Y408" t="s">
        <v>131</v>
      </c>
      <c r="Z408">
        <v>3</v>
      </c>
      <c r="AA408" t="s">
        <v>111</v>
      </c>
      <c r="AB408">
        <v>131950</v>
      </c>
    </row>
    <row r="409" spans="16:28" x14ac:dyDescent="0.3">
      <c r="P409" t="s">
        <v>1488</v>
      </c>
      <c r="Q409" t="s">
        <v>339</v>
      </c>
      <c r="R409" t="s">
        <v>353</v>
      </c>
      <c r="S409" t="s">
        <v>122</v>
      </c>
      <c r="T409">
        <v>19</v>
      </c>
      <c r="U409" t="s">
        <v>1489</v>
      </c>
      <c r="V409" t="s">
        <v>1490</v>
      </c>
      <c r="W409" s="9">
        <v>37861</v>
      </c>
      <c r="X409" t="s">
        <v>143</v>
      </c>
      <c r="Y409" t="s">
        <v>293</v>
      </c>
      <c r="Z409">
        <v>0</v>
      </c>
      <c r="AA409" t="s">
        <v>111</v>
      </c>
      <c r="AB409">
        <v>131419</v>
      </c>
    </row>
    <row r="410" spans="16:28" x14ac:dyDescent="0.3">
      <c r="P410" t="s">
        <v>3032</v>
      </c>
      <c r="Q410" t="s">
        <v>463</v>
      </c>
      <c r="R410" t="s">
        <v>406</v>
      </c>
      <c r="S410" t="s">
        <v>106</v>
      </c>
      <c r="T410">
        <v>18</v>
      </c>
      <c r="U410" t="s">
        <v>2068</v>
      </c>
      <c r="V410" t="s">
        <v>3033</v>
      </c>
      <c r="W410" s="9">
        <v>37761</v>
      </c>
      <c r="X410" t="s">
        <v>229</v>
      </c>
      <c r="Y410" t="s">
        <v>608</v>
      </c>
      <c r="Z410">
        <v>0</v>
      </c>
      <c r="AA410" t="s">
        <v>111</v>
      </c>
      <c r="AB410">
        <v>131388</v>
      </c>
    </row>
    <row r="411" spans="16:28" x14ac:dyDescent="0.3">
      <c r="P411" t="s">
        <v>1359</v>
      </c>
      <c r="Q411" t="s">
        <v>1003</v>
      </c>
      <c r="R411" t="s">
        <v>183</v>
      </c>
      <c r="S411" t="s">
        <v>106</v>
      </c>
      <c r="T411">
        <v>29</v>
      </c>
      <c r="U411" t="s">
        <v>1360</v>
      </c>
      <c r="V411" t="s">
        <v>1361</v>
      </c>
      <c r="W411" s="9">
        <v>35261</v>
      </c>
      <c r="X411" t="s">
        <v>109</v>
      </c>
      <c r="Y411" t="s">
        <v>279</v>
      </c>
      <c r="Z411">
        <v>4</v>
      </c>
      <c r="AA411" t="s">
        <v>111</v>
      </c>
      <c r="AB411">
        <v>130975</v>
      </c>
    </row>
    <row r="412" spans="16:28" x14ac:dyDescent="0.3">
      <c r="P412" t="s">
        <v>1091</v>
      </c>
      <c r="Q412" t="s">
        <v>1083</v>
      </c>
      <c r="R412" t="s">
        <v>1092</v>
      </c>
      <c r="S412" t="s">
        <v>122</v>
      </c>
      <c r="T412">
        <v>19</v>
      </c>
      <c r="U412" t="s">
        <v>1093</v>
      </c>
      <c r="V412" t="s">
        <v>1094</v>
      </c>
      <c r="W412" s="9">
        <v>37531</v>
      </c>
      <c r="X412" t="s">
        <v>109</v>
      </c>
      <c r="Y412" t="s">
        <v>156</v>
      </c>
      <c r="Z412">
        <v>1</v>
      </c>
      <c r="AA412" t="s">
        <v>118</v>
      </c>
      <c r="AB412">
        <v>130863</v>
      </c>
    </row>
    <row r="413" spans="16:28" x14ac:dyDescent="0.3">
      <c r="P413" t="s">
        <v>2487</v>
      </c>
      <c r="Q413" t="s">
        <v>1031</v>
      </c>
      <c r="R413" t="s">
        <v>300</v>
      </c>
      <c r="S413" t="s">
        <v>122</v>
      </c>
      <c r="T413">
        <v>28</v>
      </c>
      <c r="U413" t="s">
        <v>2458</v>
      </c>
      <c r="V413" t="s">
        <v>2488</v>
      </c>
      <c r="W413" s="9">
        <v>35891</v>
      </c>
      <c r="X413" t="s">
        <v>219</v>
      </c>
      <c r="Y413" t="s">
        <v>333</v>
      </c>
      <c r="Z413">
        <v>3</v>
      </c>
      <c r="AA413" t="s">
        <v>118</v>
      </c>
      <c r="AB413">
        <v>130777</v>
      </c>
    </row>
    <row r="414" spans="16:28" x14ac:dyDescent="0.3">
      <c r="P414" t="s">
        <v>799</v>
      </c>
      <c r="Q414" t="s">
        <v>800</v>
      </c>
      <c r="R414" t="s">
        <v>692</v>
      </c>
      <c r="S414" t="s">
        <v>122</v>
      </c>
      <c r="T414">
        <v>23</v>
      </c>
      <c r="U414" t="s">
        <v>801</v>
      </c>
      <c r="V414" t="s">
        <v>802</v>
      </c>
      <c r="W414" s="9">
        <v>30031</v>
      </c>
      <c r="X414" t="s">
        <v>219</v>
      </c>
      <c r="Y414" t="s">
        <v>520</v>
      </c>
      <c r="Z414">
        <v>10</v>
      </c>
      <c r="AA414" t="s">
        <v>118</v>
      </c>
      <c r="AB414">
        <v>130142</v>
      </c>
    </row>
    <row r="415" spans="16:28" x14ac:dyDescent="0.3">
      <c r="P415" t="s">
        <v>1410</v>
      </c>
      <c r="Q415" t="s">
        <v>1064</v>
      </c>
      <c r="R415" t="s">
        <v>188</v>
      </c>
      <c r="S415" t="s">
        <v>106</v>
      </c>
      <c r="T415">
        <v>26</v>
      </c>
      <c r="U415" t="s">
        <v>1233</v>
      </c>
      <c r="V415" t="s">
        <v>1411</v>
      </c>
      <c r="W415" s="9">
        <v>32831</v>
      </c>
      <c r="X415" t="s">
        <v>162</v>
      </c>
      <c r="Y415" t="s">
        <v>616</v>
      </c>
      <c r="Z415">
        <v>6</v>
      </c>
      <c r="AA415" t="s">
        <v>111</v>
      </c>
      <c r="AB415">
        <v>130070</v>
      </c>
    </row>
    <row r="416" spans="16:28" x14ac:dyDescent="0.3">
      <c r="P416" t="s">
        <v>2125</v>
      </c>
      <c r="Q416" t="s">
        <v>1344</v>
      </c>
      <c r="R416" t="s">
        <v>670</v>
      </c>
      <c r="S416" t="s">
        <v>122</v>
      </c>
      <c r="T416">
        <v>30</v>
      </c>
      <c r="U416" t="s">
        <v>2126</v>
      </c>
      <c r="V416" t="s">
        <v>2127</v>
      </c>
      <c r="W416" s="9">
        <v>29431</v>
      </c>
      <c r="X416" t="s">
        <v>174</v>
      </c>
      <c r="Y416" t="s">
        <v>367</v>
      </c>
      <c r="Z416">
        <v>11</v>
      </c>
      <c r="AA416" t="s">
        <v>118</v>
      </c>
      <c r="AB416">
        <v>129982</v>
      </c>
    </row>
    <row r="417" spans="16:28" x14ac:dyDescent="0.3">
      <c r="P417" t="s">
        <v>2406</v>
      </c>
      <c r="Q417" t="s">
        <v>1476</v>
      </c>
      <c r="R417" t="s">
        <v>571</v>
      </c>
      <c r="S417" t="s">
        <v>122</v>
      </c>
      <c r="T417">
        <v>20</v>
      </c>
      <c r="U417" t="s">
        <v>2407</v>
      </c>
      <c r="V417" t="s">
        <v>2408</v>
      </c>
      <c r="W417" s="9">
        <v>35201</v>
      </c>
      <c r="X417" t="s">
        <v>109</v>
      </c>
      <c r="Y417" t="s">
        <v>240</v>
      </c>
      <c r="Z417">
        <v>4</v>
      </c>
      <c r="AA417" t="s">
        <v>118</v>
      </c>
      <c r="AB417">
        <v>129900</v>
      </c>
    </row>
    <row r="418" spans="16:28" x14ac:dyDescent="0.3">
      <c r="P418" t="s">
        <v>579</v>
      </c>
      <c r="Q418" t="s">
        <v>575</v>
      </c>
      <c r="R418" t="s">
        <v>140</v>
      </c>
      <c r="S418" t="s">
        <v>122</v>
      </c>
      <c r="T418">
        <v>18</v>
      </c>
      <c r="U418" t="s">
        <v>141</v>
      </c>
      <c r="V418" t="s">
        <v>580</v>
      </c>
      <c r="W418" s="9">
        <v>36431</v>
      </c>
      <c r="X418" t="s">
        <v>174</v>
      </c>
      <c r="Y418" t="s">
        <v>441</v>
      </c>
      <c r="Z418">
        <v>2</v>
      </c>
      <c r="AA418" t="s">
        <v>111</v>
      </c>
      <c r="AB418">
        <v>129699</v>
      </c>
    </row>
    <row r="419" spans="16:28" x14ac:dyDescent="0.3">
      <c r="P419" t="s">
        <v>1015</v>
      </c>
      <c r="Q419" t="s">
        <v>674</v>
      </c>
      <c r="R419" t="s">
        <v>562</v>
      </c>
      <c r="S419" t="s">
        <v>122</v>
      </c>
      <c r="T419">
        <v>30</v>
      </c>
      <c r="U419" t="s">
        <v>957</v>
      </c>
      <c r="V419" t="s">
        <v>1016</v>
      </c>
      <c r="W419" s="9">
        <v>30181</v>
      </c>
      <c r="X419" t="s">
        <v>109</v>
      </c>
      <c r="Y419" t="s">
        <v>333</v>
      </c>
      <c r="Z419">
        <v>10</v>
      </c>
      <c r="AA419" t="s">
        <v>111</v>
      </c>
      <c r="AB419">
        <v>129620</v>
      </c>
    </row>
    <row r="420" spans="16:28" x14ac:dyDescent="0.3">
      <c r="P420" t="s">
        <v>959</v>
      </c>
      <c r="Q420" t="s">
        <v>309</v>
      </c>
      <c r="R420" t="s">
        <v>140</v>
      </c>
      <c r="S420" t="s">
        <v>122</v>
      </c>
      <c r="T420">
        <v>29</v>
      </c>
      <c r="U420" t="s">
        <v>960</v>
      </c>
      <c r="V420" t="s">
        <v>961</v>
      </c>
      <c r="W420" s="9">
        <v>30721</v>
      </c>
      <c r="X420" t="s">
        <v>174</v>
      </c>
      <c r="Y420" t="s">
        <v>390</v>
      </c>
      <c r="Z420">
        <v>9</v>
      </c>
      <c r="AA420" t="s">
        <v>118</v>
      </c>
      <c r="AB420">
        <v>129562</v>
      </c>
    </row>
    <row r="421" spans="16:28" x14ac:dyDescent="0.3">
      <c r="P421" t="s">
        <v>2738</v>
      </c>
      <c r="Q421" t="s">
        <v>1404</v>
      </c>
      <c r="R421" t="s">
        <v>583</v>
      </c>
      <c r="S421" t="s">
        <v>106</v>
      </c>
      <c r="T421">
        <v>18</v>
      </c>
      <c r="U421" t="s">
        <v>974</v>
      </c>
      <c r="V421" t="s">
        <v>2739</v>
      </c>
      <c r="W421" s="9">
        <v>36621</v>
      </c>
      <c r="X421" t="s">
        <v>219</v>
      </c>
      <c r="Y421" t="s">
        <v>363</v>
      </c>
      <c r="Z421">
        <v>2</v>
      </c>
      <c r="AA421" t="s">
        <v>111</v>
      </c>
      <c r="AB421">
        <v>129476</v>
      </c>
    </row>
    <row r="422" spans="16:28" x14ac:dyDescent="0.3">
      <c r="P422" t="s">
        <v>358</v>
      </c>
      <c r="Q422" t="s">
        <v>359</v>
      </c>
      <c r="R422" t="s">
        <v>360</v>
      </c>
      <c r="S422" t="s">
        <v>106</v>
      </c>
      <c r="T422">
        <v>24</v>
      </c>
      <c r="U422" t="s">
        <v>361</v>
      </c>
      <c r="V422" t="s">
        <v>362</v>
      </c>
      <c r="W422" s="9">
        <v>33591</v>
      </c>
      <c r="X422" t="s">
        <v>109</v>
      </c>
      <c r="Y422" t="s">
        <v>363</v>
      </c>
      <c r="Z422">
        <v>6</v>
      </c>
      <c r="AA422" t="s">
        <v>118</v>
      </c>
      <c r="AB422">
        <v>129453</v>
      </c>
    </row>
    <row r="423" spans="16:28" x14ac:dyDescent="0.3">
      <c r="P423" t="s">
        <v>1741</v>
      </c>
      <c r="Q423" t="s">
        <v>457</v>
      </c>
      <c r="R423" t="s">
        <v>237</v>
      </c>
      <c r="S423" t="s">
        <v>122</v>
      </c>
      <c r="T423">
        <v>28</v>
      </c>
      <c r="U423" t="s">
        <v>1061</v>
      </c>
      <c r="V423" t="s">
        <v>1742</v>
      </c>
      <c r="W423" s="9">
        <v>33321</v>
      </c>
      <c r="X423" t="s">
        <v>174</v>
      </c>
      <c r="Y423" t="s">
        <v>131</v>
      </c>
      <c r="Z423">
        <v>6</v>
      </c>
      <c r="AA423" t="s">
        <v>118</v>
      </c>
      <c r="AB423">
        <v>129388</v>
      </c>
    </row>
    <row r="424" spans="16:28" x14ac:dyDescent="0.3">
      <c r="P424" t="s">
        <v>1437</v>
      </c>
      <c r="Q424" t="s">
        <v>1431</v>
      </c>
      <c r="R424" t="s">
        <v>598</v>
      </c>
      <c r="S424" t="s">
        <v>106</v>
      </c>
      <c r="T424">
        <v>19</v>
      </c>
      <c r="U424" t="s">
        <v>1438</v>
      </c>
      <c r="V424" t="s">
        <v>1439</v>
      </c>
      <c r="W424" s="9">
        <v>31271</v>
      </c>
      <c r="X424" t="s">
        <v>174</v>
      </c>
      <c r="Y424" t="s">
        <v>437</v>
      </c>
      <c r="Z424">
        <v>8</v>
      </c>
      <c r="AA424" t="s">
        <v>118</v>
      </c>
      <c r="AB424">
        <v>129297</v>
      </c>
    </row>
    <row r="425" spans="16:28" x14ac:dyDescent="0.3">
      <c r="P425" t="s">
        <v>2244</v>
      </c>
      <c r="Q425" t="s">
        <v>868</v>
      </c>
      <c r="R425" t="s">
        <v>1219</v>
      </c>
      <c r="S425" t="s">
        <v>122</v>
      </c>
      <c r="T425">
        <v>24</v>
      </c>
      <c r="U425" t="s">
        <v>2226</v>
      </c>
      <c r="V425" t="s">
        <v>2245</v>
      </c>
      <c r="W425" s="9">
        <v>36731</v>
      </c>
      <c r="X425" t="s">
        <v>219</v>
      </c>
      <c r="Y425" t="s">
        <v>467</v>
      </c>
      <c r="Z425">
        <v>2</v>
      </c>
      <c r="AA425" t="s">
        <v>111</v>
      </c>
      <c r="AB425">
        <v>129294</v>
      </c>
    </row>
    <row r="426" spans="16:28" x14ac:dyDescent="0.3">
      <c r="P426" t="s">
        <v>2354</v>
      </c>
      <c r="Q426" t="s">
        <v>538</v>
      </c>
      <c r="R426" t="s">
        <v>251</v>
      </c>
      <c r="S426" t="s">
        <v>106</v>
      </c>
      <c r="T426">
        <v>26</v>
      </c>
      <c r="U426" t="s">
        <v>2355</v>
      </c>
      <c r="V426" t="s">
        <v>2356</v>
      </c>
      <c r="W426" s="9">
        <v>35471</v>
      </c>
      <c r="X426" t="s">
        <v>229</v>
      </c>
      <c r="Y426" t="s">
        <v>150</v>
      </c>
      <c r="Z426">
        <v>3</v>
      </c>
      <c r="AA426" t="s">
        <v>118</v>
      </c>
      <c r="AB426">
        <v>129218</v>
      </c>
    </row>
    <row r="427" spans="16:28" x14ac:dyDescent="0.3">
      <c r="P427" t="s">
        <v>2983</v>
      </c>
      <c r="Q427" t="s">
        <v>1039</v>
      </c>
      <c r="R427" t="s">
        <v>583</v>
      </c>
      <c r="S427" t="s">
        <v>122</v>
      </c>
      <c r="T427">
        <v>24</v>
      </c>
      <c r="U427" t="s">
        <v>2758</v>
      </c>
      <c r="V427" t="s">
        <v>2984</v>
      </c>
      <c r="W427" s="9">
        <v>31021</v>
      </c>
      <c r="X427" t="s">
        <v>229</v>
      </c>
      <c r="Y427" t="s">
        <v>163</v>
      </c>
      <c r="Z427">
        <v>8</v>
      </c>
      <c r="AA427" t="s">
        <v>118</v>
      </c>
      <c r="AB427">
        <v>128985</v>
      </c>
    </row>
    <row r="428" spans="16:28" x14ac:dyDescent="0.3">
      <c r="P428" t="s">
        <v>2764</v>
      </c>
      <c r="Q428" t="s">
        <v>2223</v>
      </c>
      <c r="R428" t="s">
        <v>236</v>
      </c>
      <c r="S428" t="s">
        <v>122</v>
      </c>
      <c r="T428">
        <v>20</v>
      </c>
      <c r="U428" t="s">
        <v>914</v>
      </c>
      <c r="V428" t="s">
        <v>2765</v>
      </c>
      <c r="W428" s="9">
        <v>36661</v>
      </c>
      <c r="X428" t="s">
        <v>219</v>
      </c>
      <c r="Y428" t="s">
        <v>156</v>
      </c>
      <c r="Z428">
        <v>2</v>
      </c>
      <c r="AA428" t="s">
        <v>111</v>
      </c>
      <c r="AB428">
        <v>128833</v>
      </c>
    </row>
    <row r="429" spans="16:28" x14ac:dyDescent="0.3">
      <c r="P429" t="s">
        <v>3212</v>
      </c>
      <c r="Q429" t="s">
        <v>264</v>
      </c>
      <c r="R429" t="s">
        <v>300</v>
      </c>
      <c r="S429" t="s">
        <v>106</v>
      </c>
      <c r="T429">
        <v>30</v>
      </c>
      <c r="U429" t="s">
        <v>301</v>
      </c>
      <c r="V429" t="s">
        <v>3213</v>
      </c>
      <c r="W429" s="9">
        <v>29071</v>
      </c>
      <c r="X429" t="s">
        <v>219</v>
      </c>
      <c r="Y429" t="s">
        <v>501</v>
      </c>
      <c r="Z429">
        <v>12</v>
      </c>
      <c r="AA429" t="s">
        <v>111</v>
      </c>
      <c r="AB429">
        <v>128699</v>
      </c>
    </row>
    <row r="430" spans="16:28" x14ac:dyDescent="0.3">
      <c r="P430" t="s">
        <v>2949</v>
      </c>
      <c r="Q430" t="s">
        <v>1154</v>
      </c>
      <c r="R430" t="s">
        <v>134</v>
      </c>
      <c r="S430" t="s">
        <v>106</v>
      </c>
      <c r="T430">
        <v>22</v>
      </c>
      <c r="U430" t="s">
        <v>2950</v>
      </c>
      <c r="V430" t="s">
        <v>2951</v>
      </c>
      <c r="W430" s="9">
        <v>37071</v>
      </c>
      <c r="X430" t="s">
        <v>229</v>
      </c>
      <c r="Y430" t="s">
        <v>461</v>
      </c>
      <c r="Z430">
        <v>1</v>
      </c>
      <c r="AA430" t="s">
        <v>111</v>
      </c>
      <c r="AB430">
        <v>128569</v>
      </c>
    </row>
    <row r="431" spans="16:28" x14ac:dyDescent="0.3">
      <c r="P431" t="s">
        <v>1641</v>
      </c>
      <c r="Q431" t="s">
        <v>1456</v>
      </c>
      <c r="R431" t="s">
        <v>418</v>
      </c>
      <c r="S431" t="s">
        <v>106</v>
      </c>
      <c r="T431">
        <v>26</v>
      </c>
      <c r="U431" t="s">
        <v>1642</v>
      </c>
      <c r="V431" t="s">
        <v>1643</v>
      </c>
      <c r="W431" s="9">
        <v>32961</v>
      </c>
      <c r="X431" t="s">
        <v>229</v>
      </c>
      <c r="Y431" t="s">
        <v>337</v>
      </c>
      <c r="Z431">
        <v>6</v>
      </c>
      <c r="AA431" t="s">
        <v>111</v>
      </c>
      <c r="AB431">
        <v>128389</v>
      </c>
    </row>
    <row r="432" spans="16:28" x14ac:dyDescent="0.3">
      <c r="P432" t="s">
        <v>3214</v>
      </c>
      <c r="Q432" t="s">
        <v>697</v>
      </c>
      <c r="R432" t="s">
        <v>153</v>
      </c>
      <c r="S432" t="s">
        <v>122</v>
      </c>
      <c r="T432">
        <v>26</v>
      </c>
      <c r="U432" t="s">
        <v>3215</v>
      </c>
      <c r="V432" t="s">
        <v>3216</v>
      </c>
      <c r="W432" s="9">
        <v>38061</v>
      </c>
      <c r="X432" t="s">
        <v>174</v>
      </c>
      <c r="Y432" t="s">
        <v>911</v>
      </c>
      <c r="Z432">
        <v>0</v>
      </c>
      <c r="AA432" t="s">
        <v>118</v>
      </c>
      <c r="AB432">
        <v>128364</v>
      </c>
    </row>
    <row r="433" spans="16:28" x14ac:dyDescent="0.3">
      <c r="P433" t="s">
        <v>1017</v>
      </c>
      <c r="Q433" t="s">
        <v>934</v>
      </c>
      <c r="R433" t="s">
        <v>882</v>
      </c>
      <c r="S433" t="s">
        <v>106</v>
      </c>
      <c r="T433">
        <v>21</v>
      </c>
      <c r="U433" t="s">
        <v>883</v>
      </c>
      <c r="V433" t="s">
        <v>1018</v>
      </c>
      <c r="W433" s="9">
        <v>30761</v>
      </c>
      <c r="X433" t="s">
        <v>219</v>
      </c>
      <c r="Y433" t="s">
        <v>274</v>
      </c>
      <c r="Z433">
        <v>9</v>
      </c>
      <c r="AA433" t="s">
        <v>111</v>
      </c>
      <c r="AB433">
        <v>127953</v>
      </c>
    </row>
    <row r="434" spans="16:28" x14ac:dyDescent="0.3">
      <c r="P434" t="s">
        <v>1947</v>
      </c>
      <c r="Q434" t="s">
        <v>283</v>
      </c>
      <c r="R434" t="s">
        <v>625</v>
      </c>
      <c r="S434" t="s">
        <v>106</v>
      </c>
      <c r="T434">
        <v>22</v>
      </c>
      <c r="U434" t="s">
        <v>1917</v>
      </c>
      <c r="V434" t="s">
        <v>1948</v>
      </c>
      <c r="W434" s="9">
        <v>34361</v>
      </c>
      <c r="X434" t="s">
        <v>109</v>
      </c>
      <c r="Y434" t="s">
        <v>343</v>
      </c>
      <c r="Z434">
        <v>5</v>
      </c>
      <c r="AA434" t="s">
        <v>111</v>
      </c>
      <c r="AB434">
        <v>127787</v>
      </c>
    </row>
    <row r="435" spans="16:28" x14ac:dyDescent="0.3">
      <c r="P435" t="s">
        <v>2429</v>
      </c>
      <c r="Q435" t="s">
        <v>1501</v>
      </c>
      <c r="R435" t="s">
        <v>637</v>
      </c>
      <c r="S435" t="s">
        <v>106</v>
      </c>
      <c r="T435">
        <v>24</v>
      </c>
      <c r="U435" t="s">
        <v>2430</v>
      </c>
      <c r="V435" t="s">
        <v>2431</v>
      </c>
      <c r="W435" s="9">
        <v>35231</v>
      </c>
      <c r="X435" t="s">
        <v>109</v>
      </c>
      <c r="Y435" t="s">
        <v>117</v>
      </c>
      <c r="Z435">
        <v>4</v>
      </c>
      <c r="AA435" t="s">
        <v>118</v>
      </c>
      <c r="AB435">
        <v>127523</v>
      </c>
    </row>
    <row r="436" spans="16:28" x14ac:dyDescent="0.3">
      <c r="P436" t="s">
        <v>422</v>
      </c>
      <c r="Q436" t="s">
        <v>423</v>
      </c>
      <c r="R436" t="s">
        <v>236</v>
      </c>
      <c r="S436" t="s">
        <v>106</v>
      </c>
      <c r="T436">
        <v>24</v>
      </c>
      <c r="U436" t="s">
        <v>424</v>
      </c>
      <c r="V436" t="s">
        <v>425</v>
      </c>
      <c r="W436" s="9">
        <v>29011</v>
      </c>
      <c r="X436" t="s">
        <v>174</v>
      </c>
      <c r="Y436" t="s">
        <v>287</v>
      </c>
      <c r="Z436">
        <v>12</v>
      </c>
      <c r="AA436" t="s">
        <v>111</v>
      </c>
      <c r="AB436">
        <v>127309</v>
      </c>
    </row>
    <row r="437" spans="16:28" x14ac:dyDescent="0.3">
      <c r="P437" t="s">
        <v>1012</v>
      </c>
      <c r="Q437" t="s">
        <v>674</v>
      </c>
      <c r="R437" t="s">
        <v>670</v>
      </c>
      <c r="S437" t="s">
        <v>122</v>
      </c>
      <c r="T437">
        <v>23</v>
      </c>
      <c r="U437" t="s">
        <v>1013</v>
      </c>
      <c r="V437" t="s">
        <v>1014</v>
      </c>
      <c r="W437" s="9">
        <v>33501</v>
      </c>
      <c r="X437" t="s">
        <v>219</v>
      </c>
      <c r="Y437" t="s">
        <v>333</v>
      </c>
      <c r="Z437">
        <v>6</v>
      </c>
      <c r="AA437" t="s">
        <v>111</v>
      </c>
      <c r="AB437">
        <v>127207</v>
      </c>
    </row>
    <row r="438" spans="16:28" x14ac:dyDescent="0.3">
      <c r="P438" t="s">
        <v>636</v>
      </c>
      <c r="Q438" t="s">
        <v>165</v>
      </c>
      <c r="R438" t="s">
        <v>637</v>
      </c>
      <c r="S438" t="s">
        <v>122</v>
      </c>
      <c r="T438">
        <v>20</v>
      </c>
      <c r="U438" t="s">
        <v>638</v>
      </c>
      <c r="V438" t="s">
        <v>639</v>
      </c>
      <c r="W438" s="9">
        <v>29701</v>
      </c>
      <c r="X438" t="s">
        <v>229</v>
      </c>
      <c r="Y438" t="s">
        <v>209</v>
      </c>
      <c r="Z438">
        <v>10</v>
      </c>
      <c r="AA438" t="s">
        <v>118</v>
      </c>
      <c r="AB438">
        <v>127112</v>
      </c>
    </row>
    <row r="439" spans="16:28" x14ac:dyDescent="0.3">
      <c r="P439" t="s">
        <v>3136</v>
      </c>
      <c r="Q439" t="s">
        <v>2446</v>
      </c>
      <c r="R439" t="s">
        <v>147</v>
      </c>
      <c r="S439" t="s">
        <v>122</v>
      </c>
      <c r="T439">
        <v>20</v>
      </c>
      <c r="U439" t="s">
        <v>847</v>
      </c>
      <c r="V439" t="s">
        <v>3137</v>
      </c>
      <c r="W439" s="9">
        <v>38021</v>
      </c>
      <c r="X439" t="s">
        <v>174</v>
      </c>
      <c r="Y439" t="s">
        <v>501</v>
      </c>
      <c r="Z439">
        <v>0</v>
      </c>
      <c r="AA439" t="s">
        <v>118</v>
      </c>
      <c r="AB439">
        <v>126942</v>
      </c>
    </row>
    <row r="440" spans="16:28" x14ac:dyDescent="0.3">
      <c r="P440" t="s">
        <v>687</v>
      </c>
      <c r="Q440" t="s">
        <v>688</v>
      </c>
      <c r="R440" t="s">
        <v>271</v>
      </c>
      <c r="S440" t="s">
        <v>122</v>
      </c>
      <c r="T440">
        <v>29</v>
      </c>
      <c r="U440" t="s">
        <v>689</v>
      </c>
      <c r="V440" t="s">
        <v>690</v>
      </c>
      <c r="W440" s="9">
        <v>29661</v>
      </c>
      <c r="X440" t="s">
        <v>162</v>
      </c>
      <c r="Y440" t="s">
        <v>298</v>
      </c>
      <c r="Z440">
        <v>10</v>
      </c>
      <c r="AA440" t="s">
        <v>111</v>
      </c>
      <c r="AB440">
        <v>126856</v>
      </c>
    </row>
    <row r="441" spans="16:28" x14ac:dyDescent="0.3">
      <c r="P441" t="s">
        <v>2311</v>
      </c>
      <c r="Q441" t="s">
        <v>309</v>
      </c>
      <c r="R441" t="s">
        <v>340</v>
      </c>
      <c r="S441" t="s">
        <v>122</v>
      </c>
      <c r="T441">
        <v>29</v>
      </c>
      <c r="U441" t="s">
        <v>2312</v>
      </c>
      <c r="V441" t="s">
        <v>2313</v>
      </c>
      <c r="W441" s="9">
        <v>28761</v>
      </c>
      <c r="X441" t="s">
        <v>174</v>
      </c>
      <c r="Y441" t="s">
        <v>191</v>
      </c>
      <c r="Z441">
        <v>13</v>
      </c>
      <c r="AA441" t="s">
        <v>111</v>
      </c>
      <c r="AB441">
        <v>126834</v>
      </c>
    </row>
    <row r="442" spans="16:28" x14ac:dyDescent="0.3">
      <c r="P442" t="s">
        <v>1894</v>
      </c>
      <c r="Q442" t="s">
        <v>321</v>
      </c>
      <c r="R442" t="s">
        <v>105</v>
      </c>
      <c r="S442" t="s">
        <v>106</v>
      </c>
      <c r="T442">
        <v>18</v>
      </c>
      <c r="U442" t="s">
        <v>1895</v>
      </c>
      <c r="V442" t="s">
        <v>1896</v>
      </c>
      <c r="W442" s="9">
        <v>33391</v>
      </c>
      <c r="X442" t="s">
        <v>219</v>
      </c>
      <c r="Y442" t="s">
        <v>498</v>
      </c>
      <c r="Z442">
        <v>6</v>
      </c>
      <c r="AA442" t="s">
        <v>118</v>
      </c>
      <c r="AB442">
        <v>126801</v>
      </c>
    </row>
    <row r="443" spans="16:28" x14ac:dyDescent="0.3">
      <c r="P443" t="s">
        <v>3110</v>
      </c>
      <c r="Q443" t="s">
        <v>963</v>
      </c>
      <c r="R443" t="s">
        <v>295</v>
      </c>
      <c r="S443" t="s">
        <v>122</v>
      </c>
      <c r="T443">
        <v>22</v>
      </c>
      <c r="U443" t="s">
        <v>2436</v>
      </c>
      <c r="V443" t="s">
        <v>3111</v>
      </c>
      <c r="W443" s="9">
        <v>38101</v>
      </c>
      <c r="X443" t="s">
        <v>219</v>
      </c>
      <c r="Y443" t="s">
        <v>274</v>
      </c>
      <c r="Z443">
        <v>0</v>
      </c>
      <c r="AA443" t="s">
        <v>118</v>
      </c>
      <c r="AB443">
        <v>126519</v>
      </c>
    </row>
    <row r="444" spans="16:28" x14ac:dyDescent="0.3">
      <c r="P444" t="s">
        <v>315</v>
      </c>
      <c r="Q444" t="s">
        <v>316</v>
      </c>
      <c r="R444" t="s">
        <v>317</v>
      </c>
      <c r="S444" t="s">
        <v>122</v>
      </c>
      <c r="T444">
        <v>28</v>
      </c>
      <c r="U444" t="s">
        <v>318</v>
      </c>
      <c r="V444" t="s">
        <v>319</v>
      </c>
      <c r="W444" s="9">
        <v>28561</v>
      </c>
      <c r="X444" t="s">
        <v>109</v>
      </c>
      <c r="Y444" t="s">
        <v>156</v>
      </c>
      <c r="Z444">
        <v>14</v>
      </c>
      <c r="AA444" t="s">
        <v>111</v>
      </c>
      <c r="AB444">
        <v>126413</v>
      </c>
    </row>
    <row r="445" spans="16:28" x14ac:dyDescent="0.3">
      <c r="P445" t="s">
        <v>1030</v>
      </c>
      <c r="Q445" t="s">
        <v>1031</v>
      </c>
      <c r="R445" t="s">
        <v>1032</v>
      </c>
      <c r="S445" t="s">
        <v>122</v>
      </c>
      <c r="T445">
        <v>25</v>
      </c>
      <c r="U445" t="s">
        <v>1033</v>
      </c>
      <c r="V445" t="s">
        <v>1034</v>
      </c>
      <c r="W445" s="9">
        <v>31051</v>
      </c>
      <c r="X445" t="s">
        <v>229</v>
      </c>
      <c r="Y445" t="s">
        <v>131</v>
      </c>
      <c r="Z445">
        <v>8</v>
      </c>
      <c r="AA445" t="s">
        <v>118</v>
      </c>
      <c r="AB445">
        <v>126405</v>
      </c>
    </row>
    <row r="446" spans="16:28" x14ac:dyDescent="0.3">
      <c r="P446" t="s">
        <v>1654</v>
      </c>
      <c r="Q446" t="s">
        <v>1570</v>
      </c>
      <c r="R446" t="s">
        <v>153</v>
      </c>
      <c r="S446" t="s">
        <v>122</v>
      </c>
      <c r="T446">
        <v>26</v>
      </c>
      <c r="U446" t="s">
        <v>1655</v>
      </c>
      <c r="V446" t="s">
        <v>1656</v>
      </c>
      <c r="W446" s="9">
        <v>35011</v>
      </c>
      <c r="X446" t="s">
        <v>174</v>
      </c>
      <c r="Y446" t="s">
        <v>279</v>
      </c>
      <c r="Z446">
        <v>4</v>
      </c>
      <c r="AA446" t="s">
        <v>118</v>
      </c>
      <c r="AB446">
        <v>126364</v>
      </c>
    </row>
    <row r="447" spans="16:28" x14ac:dyDescent="0.3">
      <c r="P447" t="s">
        <v>1925</v>
      </c>
      <c r="Q447" t="s">
        <v>1881</v>
      </c>
      <c r="R447" t="s">
        <v>882</v>
      </c>
      <c r="S447" t="s">
        <v>106</v>
      </c>
      <c r="T447">
        <v>26</v>
      </c>
      <c r="U447" t="s">
        <v>1926</v>
      </c>
      <c r="V447" t="s">
        <v>1927</v>
      </c>
      <c r="W447" s="9">
        <v>35701</v>
      </c>
      <c r="X447" t="s">
        <v>174</v>
      </c>
      <c r="Y447" t="s">
        <v>274</v>
      </c>
      <c r="Z447">
        <v>3</v>
      </c>
      <c r="AA447" t="s">
        <v>118</v>
      </c>
      <c r="AB447">
        <v>126233</v>
      </c>
    </row>
    <row r="448" spans="16:28" x14ac:dyDescent="0.3">
      <c r="P448" t="s">
        <v>1783</v>
      </c>
      <c r="Q448" t="s">
        <v>1319</v>
      </c>
      <c r="R448" t="s">
        <v>251</v>
      </c>
      <c r="S448" t="s">
        <v>122</v>
      </c>
      <c r="T448">
        <v>28</v>
      </c>
      <c r="U448" t="s">
        <v>1784</v>
      </c>
      <c r="V448" t="s">
        <v>1785</v>
      </c>
      <c r="W448" s="9">
        <v>33631</v>
      </c>
      <c r="X448" t="s">
        <v>109</v>
      </c>
      <c r="Y448" t="s">
        <v>337</v>
      </c>
      <c r="Z448">
        <v>6</v>
      </c>
      <c r="AA448" t="s">
        <v>111</v>
      </c>
      <c r="AB448">
        <v>125624</v>
      </c>
    </row>
    <row r="449" spans="16:28" x14ac:dyDescent="0.3">
      <c r="P449" t="s">
        <v>2171</v>
      </c>
      <c r="Q449" t="s">
        <v>2054</v>
      </c>
      <c r="R449" t="s">
        <v>1323</v>
      </c>
      <c r="S449" t="s">
        <v>106</v>
      </c>
      <c r="T449">
        <v>18</v>
      </c>
      <c r="U449" t="s">
        <v>2172</v>
      </c>
      <c r="V449" t="s">
        <v>2173</v>
      </c>
      <c r="W449" s="9">
        <v>34481</v>
      </c>
      <c r="X449" t="s">
        <v>162</v>
      </c>
      <c r="Y449" t="s">
        <v>911</v>
      </c>
      <c r="Z449">
        <v>4</v>
      </c>
      <c r="AA449" t="s">
        <v>118</v>
      </c>
      <c r="AB449">
        <v>125567</v>
      </c>
    </row>
    <row r="450" spans="16:28" x14ac:dyDescent="0.3">
      <c r="P450" t="s">
        <v>1914</v>
      </c>
      <c r="Q450" t="s">
        <v>1881</v>
      </c>
      <c r="R450" t="s">
        <v>171</v>
      </c>
      <c r="S450" t="s">
        <v>106</v>
      </c>
      <c r="T450">
        <v>18</v>
      </c>
      <c r="U450" t="s">
        <v>1813</v>
      </c>
      <c r="V450" t="s">
        <v>1915</v>
      </c>
      <c r="W450" s="9">
        <v>32001</v>
      </c>
      <c r="X450" t="s">
        <v>143</v>
      </c>
      <c r="Y450" t="s">
        <v>390</v>
      </c>
      <c r="Z450">
        <v>7</v>
      </c>
      <c r="AA450" t="s">
        <v>118</v>
      </c>
      <c r="AB450">
        <v>125423</v>
      </c>
    </row>
    <row r="451" spans="16:28" x14ac:dyDescent="0.3">
      <c r="P451" t="s">
        <v>2971</v>
      </c>
      <c r="Q451" t="s">
        <v>1729</v>
      </c>
      <c r="R451" t="s">
        <v>345</v>
      </c>
      <c r="S451" t="s">
        <v>106</v>
      </c>
      <c r="T451">
        <v>18</v>
      </c>
      <c r="U451" t="s">
        <v>2972</v>
      </c>
      <c r="V451" t="s">
        <v>2973</v>
      </c>
      <c r="W451" s="9">
        <v>37381</v>
      </c>
      <c r="X451" t="s">
        <v>219</v>
      </c>
      <c r="Y451" t="s">
        <v>110</v>
      </c>
      <c r="Z451">
        <v>1</v>
      </c>
      <c r="AA451" t="s">
        <v>111</v>
      </c>
      <c r="AB451">
        <v>125329</v>
      </c>
    </row>
    <row r="452" spans="16:28" x14ac:dyDescent="0.3">
      <c r="P452" t="s">
        <v>2248</v>
      </c>
      <c r="Q452" t="s">
        <v>2249</v>
      </c>
      <c r="R452" t="s">
        <v>1246</v>
      </c>
      <c r="S452" t="s">
        <v>122</v>
      </c>
      <c r="T452">
        <v>27</v>
      </c>
      <c r="U452" t="s">
        <v>2250</v>
      </c>
      <c r="V452" t="s">
        <v>2251</v>
      </c>
      <c r="W452" s="9">
        <v>34831</v>
      </c>
      <c r="X452" t="s">
        <v>143</v>
      </c>
      <c r="Y452" t="s">
        <v>415</v>
      </c>
      <c r="Z452">
        <v>4</v>
      </c>
      <c r="AA452" t="s">
        <v>111</v>
      </c>
      <c r="AB452">
        <v>125187</v>
      </c>
    </row>
    <row r="453" spans="16:28" x14ac:dyDescent="0.3">
      <c r="P453" t="s">
        <v>2053</v>
      </c>
      <c r="Q453" t="s">
        <v>2054</v>
      </c>
      <c r="R453" t="s">
        <v>412</v>
      </c>
      <c r="S453" t="s">
        <v>106</v>
      </c>
      <c r="T453">
        <v>27</v>
      </c>
      <c r="U453" t="s">
        <v>2055</v>
      </c>
      <c r="V453" t="s">
        <v>2056</v>
      </c>
      <c r="W453" s="9">
        <v>28731</v>
      </c>
      <c r="X453" t="s">
        <v>174</v>
      </c>
      <c r="Y453" t="s">
        <v>287</v>
      </c>
      <c r="Z453">
        <v>13</v>
      </c>
      <c r="AA453" t="s">
        <v>111</v>
      </c>
      <c r="AB453">
        <v>125156</v>
      </c>
    </row>
    <row r="454" spans="16:28" x14ac:dyDescent="0.3">
      <c r="P454" t="s">
        <v>338</v>
      </c>
      <c r="Q454" t="s">
        <v>339</v>
      </c>
      <c r="R454" t="s">
        <v>340</v>
      </c>
      <c r="S454" t="s">
        <v>122</v>
      </c>
      <c r="T454">
        <v>29</v>
      </c>
      <c r="U454" t="s">
        <v>341</v>
      </c>
      <c r="V454" t="s">
        <v>342</v>
      </c>
      <c r="W454" s="9">
        <v>28881</v>
      </c>
      <c r="X454" t="s">
        <v>162</v>
      </c>
      <c r="Y454" t="s">
        <v>343</v>
      </c>
      <c r="Z454">
        <v>12</v>
      </c>
      <c r="AA454" t="s">
        <v>118</v>
      </c>
      <c r="AB454">
        <v>125098</v>
      </c>
    </row>
    <row r="455" spans="16:28" x14ac:dyDescent="0.3">
      <c r="P455" t="s">
        <v>1117</v>
      </c>
      <c r="Q455" t="s">
        <v>1003</v>
      </c>
      <c r="R455" t="s">
        <v>237</v>
      </c>
      <c r="S455" t="s">
        <v>106</v>
      </c>
      <c r="T455">
        <v>19</v>
      </c>
      <c r="U455" t="s">
        <v>1118</v>
      </c>
      <c r="V455" t="s">
        <v>1119</v>
      </c>
      <c r="W455" s="9">
        <v>31111</v>
      </c>
      <c r="X455" t="s">
        <v>143</v>
      </c>
      <c r="Y455" t="s">
        <v>461</v>
      </c>
      <c r="Z455">
        <v>8</v>
      </c>
      <c r="AA455" t="s">
        <v>111</v>
      </c>
      <c r="AB455">
        <v>125035</v>
      </c>
    </row>
    <row r="456" spans="16:28" x14ac:dyDescent="0.3">
      <c r="P456" t="s">
        <v>3119</v>
      </c>
      <c r="Q456" t="s">
        <v>3113</v>
      </c>
      <c r="R456" t="s">
        <v>637</v>
      </c>
      <c r="S456" t="s">
        <v>106</v>
      </c>
      <c r="T456">
        <v>25</v>
      </c>
      <c r="U456" t="s">
        <v>638</v>
      </c>
      <c r="V456" t="s">
        <v>3120</v>
      </c>
      <c r="W456" s="9">
        <v>30931</v>
      </c>
      <c r="X456" t="s">
        <v>162</v>
      </c>
      <c r="Y456" t="s">
        <v>343</v>
      </c>
      <c r="Z456">
        <v>8</v>
      </c>
      <c r="AA456" t="s">
        <v>111</v>
      </c>
      <c r="AB456">
        <v>125016</v>
      </c>
    </row>
    <row r="457" spans="16:28" x14ac:dyDescent="0.3">
      <c r="P457" t="s">
        <v>2201</v>
      </c>
      <c r="Q457" t="s">
        <v>1308</v>
      </c>
      <c r="R457" t="s">
        <v>654</v>
      </c>
      <c r="S457" t="s">
        <v>122</v>
      </c>
      <c r="T457">
        <v>21</v>
      </c>
      <c r="U457" t="s">
        <v>2202</v>
      </c>
      <c r="V457" t="s">
        <v>2203</v>
      </c>
      <c r="W457" s="9">
        <v>34511</v>
      </c>
      <c r="X457" t="s">
        <v>162</v>
      </c>
      <c r="Y457" t="s">
        <v>180</v>
      </c>
      <c r="Z457">
        <v>4</v>
      </c>
      <c r="AA457" t="s">
        <v>111</v>
      </c>
      <c r="AB457">
        <v>124983</v>
      </c>
    </row>
    <row r="458" spans="16:28" x14ac:dyDescent="0.3">
      <c r="P458" t="s">
        <v>1547</v>
      </c>
      <c r="Q458" t="s">
        <v>1548</v>
      </c>
      <c r="R458" t="s">
        <v>571</v>
      </c>
      <c r="S458" t="s">
        <v>122</v>
      </c>
      <c r="T458">
        <v>30</v>
      </c>
      <c r="U458" t="s">
        <v>1549</v>
      </c>
      <c r="V458" t="s">
        <v>1550</v>
      </c>
      <c r="W458" s="9">
        <v>28801</v>
      </c>
      <c r="X458" t="s">
        <v>219</v>
      </c>
      <c r="Y458" t="s">
        <v>204</v>
      </c>
      <c r="Z458">
        <v>13</v>
      </c>
      <c r="AA458" t="s">
        <v>111</v>
      </c>
      <c r="AB458">
        <v>124965</v>
      </c>
    </row>
    <row r="459" spans="16:28" x14ac:dyDescent="0.3">
      <c r="P459" t="s">
        <v>1153</v>
      </c>
      <c r="Q459" t="s">
        <v>1154</v>
      </c>
      <c r="R459" t="s">
        <v>418</v>
      </c>
      <c r="S459" t="s">
        <v>106</v>
      </c>
      <c r="T459">
        <v>22</v>
      </c>
      <c r="U459" t="s">
        <v>1155</v>
      </c>
      <c r="V459" t="s">
        <v>1156</v>
      </c>
      <c r="W459" s="9">
        <v>31451</v>
      </c>
      <c r="X459" t="s">
        <v>219</v>
      </c>
      <c r="Y459" t="s">
        <v>249</v>
      </c>
      <c r="Z459">
        <v>8</v>
      </c>
      <c r="AA459" t="s">
        <v>118</v>
      </c>
      <c r="AB459">
        <v>124882</v>
      </c>
    </row>
    <row r="460" spans="16:28" x14ac:dyDescent="0.3">
      <c r="P460" t="s">
        <v>3156</v>
      </c>
      <c r="Q460" t="s">
        <v>1256</v>
      </c>
      <c r="R460" t="s">
        <v>549</v>
      </c>
      <c r="S460" t="s">
        <v>106</v>
      </c>
      <c r="T460">
        <v>27</v>
      </c>
      <c r="U460" t="s">
        <v>3157</v>
      </c>
      <c r="V460" t="s">
        <v>3158</v>
      </c>
      <c r="W460" s="9">
        <v>38131</v>
      </c>
      <c r="X460" t="s">
        <v>219</v>
      </c>
      <c r="Y460" t="s">
        <v>367</v>
      </c>
      <c r="Z460">
        <v>0</v>
      </c>
      <c r="AA460" t="s">
        <v>118</v>
      </c>
      <c r="AB460">
        <v>124797</v>
      </c>
    </row>
    <row r="461" spans="16:28" x14ac:dyDescent="0.3">
      <c r="P461" t="s">
        <v>1939</v>
      </c>
      <c r="Q461" t="s">
        <v>270</v>
      </c>
      <c r="R461" t="s">
        <v>654</v>
      </c>
      <c r="S461" t="s">
        <v>106</v>
      </c>
      <c r="T461">
        <v>19</v>
      </c>
      <c r="U461" t="s">
        <v>1940</v>
      </c>
      <c r="V461" t="s">
        <v>1941</v>
      </c>
      <c r="W461" s="9">
        <v>34221</v>
      </c>
      <c r="X461" t="s">
        <v>219</v>
      </c>
      <c r="Y461" t="s">
        <v>421</v>
      </c>
      <c r="Z461">
        <v>5</v>
      </c>
      <c r="AA461" t="s">
        <v>118</v>
      </c>
      <c r="AB461">
        <v>124777</v>
      </c>
    </row>
    <row r="462" spans="16:28" x14ac:dyDescent="0.3">
      <c r="P462" t="s">
        <v>1105</v>
      </c>
      <c r="Q462" t="s">
        <v>1039</v>
      </c>
      <c r="R462" t="s">
        <v>483</v>
      </c>
      <c r="S462" t="s">
        <v>122</v>
      </c>
      <c r="T462">
        <v>22</v>
      </c>
      <c r="U462" t="s">
        <v>1106</v>
      </c>
      <c r="V462" t="s">
        <v>1107</v>
      </c>
      <c r="W462" s="9">
        <v>31181</v>
      </c>
      <c r="X462" t="s">
        <v>143</v>
      </c>
      <c r="Y462" t="s">
        <v>209</v>
      </c>
      <c r="Z462">
        <v>8</v>
      </c>
      <c r="AA462" t="s">
        <v>111</v>
      </c>
      <c r="AB462">
        <v>124600</v>
      </c>
    </row>
    <row r="463" spans="16:28" x14ac:dyDescent="0.3">
      <c r="P463" t="s">
        <v>513</v>
      </c>
      <c r="Q463" t="s">
        <v>158</v>
      </c>
      <c r="R463" t="s">
        <v>398</v>
      </c>
      <c r="S463" t="s">
        <v>106</v>
      </c>
      <c r="T463">
        <v>24</v>
      </c>
      <c r="U463" t="s">
        <v>514</v>
      </c>
      <c r="V463" t="s">
        <v>515</v>
      </c>
      <c r="W463" s="9">
        <v>29271</v>
      </c>
      <c r="X463" t="s">
        <v>143</v>
      </c>
      <c r="Y463" t="s">
        <v>131</v>
      </c>
      <c r="Z463">
        <v>11</v>
      </c>
      <c r="AA463" t="s">
        <v>111</v>
      </c>
      <c r="AB463">
        <v>124470</v>
      </c>
    </row>
    <row r="464" spans="16:28" x14ac:dyDescent="0.3">
      <c r="P464" t="s">
        <v>2482</v>
      </c>
      <c r="Q464" t="s">
        <v>146</v>
      </c>
      <c r="R464" t="s">
        <v>216</v>
      </c>
      <c r="S464" t="s">
        <v>106</v>
      </c>
      <c r="T464">
        <v>30</v>
      </c>
      <c r="U464" t="s">
        <v>2231</v>
      </c>
      <c r="V464" t="s">
        <v>2483</v>
      </c>
      <c r="W464" s="9">
        <v>35611</v>
      </c>
      <c r="X464" t="s">
        <v>143</v>
      </c>
      <c r="Y464" t="s">
        <v>546</v>
      </c>
      <c r="Z464">
        <v>3</v>
      </c>
      <c r="AA464" t="s">
        <v>111</v>
      </c>
      <c r="AB464">
        <v>124401</v>
      </c>
    </row>
    <row r="465" spans="16:28" x14ac:dyDescent="0.3">
      <c r="P465" t="s">
        <v>1149</v>
      </c>
      <c r="Q465" t="s">
        <v>1150</v>
      </c>
      <c r="R465" t="s">
        <v>340</v>
      </c>
      <c r="S465" t="s">
        <v>106</v>
      </c>
      <c r="T465">
        <v>25</v>
      </c>
      <c r="U465" t="s">
        <v>1151</v>
      </c>
      <c r="V465" t="s">
        <v>1152</v>
      </c>
      <c r="W465" s="9">
        <v>31211</v>
      </c>
      <c r="X465" t="s">
        <v>143</v>
      </c>
      <c r="Y465" t="s">
        <v>409</v>
      </c>
      <c r="Z465">
        <v>8</v>
      </c>
      <c r="AA465" t="s">
        <v>111</v>
      </c>
      <c r="AB465">
        <v>124278</v>
      </c>
    </row>
    <row r="466" spans="16:28" x14ac:dyDescent="0.3">
      <c r="P466" t="s">
        <v>3034</v>
      </c>
      <c r="Q466" t="s">
        <v>1452</v>
      </c>
      <c r="R466" t="s">
        <v>211</v>
      </c>
      <c r="S466" t="s">
        <v>122</v>
      </c>
      <c r="T466">
        <v>19</v>
      </c>
      <c r="U466" t="s">
        <v>1166</v>
      </c>
      <c r="V466" t="s">
        <v>3035</v>
      </c>
      <c r="W466" s="9">
        <v>37771</v>
      </c>
      <c r="X466" t="s">
        <v>229</v>
      </c>
      <c r="Y466" t="s">
        <v>357</v>
      </c>
      <c r="Z466">
        <v>0</v>
      </c>
      <c r="AA466" t="s">
        <v>118</v>
      </c>
      <c r="AB466">
        <v>124199</v>
      </c>
    </row>
    <row r="467" spans="16:28" x14ac:dyDescent="0.3">
      <c r="P467" t="s">
        <v>2952</v>
      </c>
      <c r="Q467" t="s">
        <v>1154</v>
      </c>
      <c r="R467" t="s">
        <v>105</v>
      </c>
      <c r="S467" t="s">
        <v>106</v>
      </c>
      <c r="T467">
        <v>29</v>
      </c>
      <c r="U467" t="s">
        <v>2953</v>
      </c>
      <c r="V467" t="s">
        <v>2954</v>
      </c>
      <c r="W467" s="9">
        <v>37351</v>
      </c>
      <c r="X467" t="s">
        <v>174</v>
      </c>
      <c r="Y467" t="s">
        <v>293</v>
      </c>
      <c r="Z467">
        <v>1</v>
      </c>
      <c r="AA467" t="s">
        <v>118</v>
      </c>
      <c r="AB467">
        <v>124105</v>
      </c>
    </row>
    <row r="468" spans="16:28" x14ac:dyDescent="0.3">
      <c r="P468" t="s">
        <v>1848</v>
      </c>
      <c r="Q468" t="s">
        <v>359</v>
      </c>
      <c r="R468" t="s">
        <v>159</v>
      </c>
      <c r="S468" t="s">
        <v>106</v>
      </c>
      <c r="T468">
        <v>18</v>
      </c>
      <c r="U468" t="s">
        <v>202</v>
      </c>
      <c r="V468" t="s">
        <v>1849</v>
      </c>
      <c r="W468" s="9">
        <v>33361</v>
      </c>
      <c r="X468" t="s">
        <v>219</v>
      </c>
      <c r="Y468" t="s">
        <v>249</v>
      </c>
      <c r="Z468">
        <v>6</v>
      </c>
      <c r="AA468" t="s">
        <v>111</v>
      </c>
      <c r="AB468">
        <v>123604</v>
      </c>
    </row>
    <row r="469" spans="16:28" x14ac:dyDescent="0.3">
      <c r="P469" t="s">
        <v>1691</v>
      </c>
      <c r="Q469" t="s">
        <v>943</v>
      </c>
      <c r="R469" t="s">
        <v>654</v>
      </c>
      <c r="S469" t="s">
        <v>122</v>
      </c>
      <c r="T469">
        <v>20</v>
      </c>
      <c r="U469" t="s">
        <v>1692</v>
      </c>
      <c r="V469" t="s">
        <v>1693</v>
      </c>
      <c r="W469" s="9">
        <v>29531</v>
      </c>
      <c r="X469" t="s">
        <v>162</v>
      </c>
      <c r="Y469" t="s">
        <v>131</v>
      </c>
      <c r="Z469">
        <v>10</v>
      </c>
      <c r="AA469" t="s">
        <v>111</v>
      </c>
      <c r="AB469">
        <v>123524</v>
      </c>
    </row>
    <row r="470" spans="16:28" x14ac:dyDescent="0.3">
      <c r="P470" t="s">
        <v>169</v>
      </c>
      <c r="Q470" t="s">
        <v>170</v>
      </c>
      <c r="R470" t="s">
        <v>171</v>
      </c>
      <c r="S470" t="s">
        <v>122</v>
      </c>
      <c r="T470">
        <v>28</v>
      </c>
      <c r="U470" t="s">
        <v>172</v>
      </c>
      <c r="V470" t="s">
        <v>173</v>
      </c>
      <c r="W470" s="9">
        <v>28511</v>
      </c>
      <c r="X470" t="s">
        <v>174</v>
      </c>
      <c r="Y470" t="s">
        <v>131</v>
      </c>
      <c r="Z470">
        <v>14</v>
      </c>
      <c r="AA470" t="s">
        <v>111</v>
      </c>
      <c r="AB470">
        <v>123426</v>
      </c>
    </row>
    <row r="471" spans="16:28" x14ac:dyDescent="0.3">
      <c r="P471" t="s">
        <v>966</v>
      </c>
      <c r="Q471" t="s">
        <v>967</v>
      </c>
      <c r="R471" t="s">
        <v>353</v>
      </c>
      <c r="S471" t="s">
        <v>106</v>
      </c>
      <c r="T471">
        <v>25</v>
      </c>
      <c r="U471" t="s">
        <v>968</v>
      </c>
      <c r="V471" t="s">
        <v>969</v>
      </c>
      <c r="W471" s="9">
        <v>36111</v>
      </c>
      <c r="X471" t="s">
        <v>162</v>
      </c>
      <c r="Y471" t="s">
        <v>156</v>
      </c>
      <c r="Z471">
        <v>2</v>
      </c>
      <c r="AA471" t="s">
        <v>111</v>
      </c>
      <c r="AB471">
        <v>123104</v>
      </c>
    </row>
    <row r="472" spans="16:28" x14ac:dyDescent="0.3">
      <c r="P472" t="s">
        <v>2751</v>
      </c>
      <c r="Q472" t="s">
        <v>1031</v>
      </c>
      <c r="R472" t="s">
        <v>778</v>
      </c>
      <c r="S472" t="s">
        <v>122</v>
      </c>
      <c r="T472">
        <v>26</v>
      </c>
      <c r="U472" t="s">
        <v>2752</v>
      </c>
      <c r="V472" t="s">
        <v>2753</v>
      </c>
      <c r="W472" s="9">
        <v>29041</v>
      </c>
      <c r="X472" t="s">
        <v>174</v>
      </c>
      <c r="Y472" t="s">
        <v>274</v>
      </c>
      <c r="Z472">
        <v>12</v>
      </c>
      <c r="AA472" t="s">
        <v>118</v>
      </c>
      <c r="AB472">
        <v>122495</v>
      </c>
    </row>
    <row r="473" spans="16:28" x14ac:dyDescent="0.3">
      <c r="P473" t="s">
        <v>2968</v>
      </c>
      <c r="Q473" t="s">
        <v>2099</v>
      </c>
      <c r="R473" t="s">
        <v>226</v>
      </c>
      <c r="S473" t="s">
        <v>122</v>
      </c>
      <c r="T473">
        <v>18</v>
      </c>
      <c r="U473" t="s">
        <v>2969</v>
      </c>
      <c r="V473" t="s">
        <v>2970</v>
      </c>
      <c r="W473" s="9">
        <v>37371</v>
      </c>
      <c r="X473" t="s">
        <v>219</v>
      </c>
      <c r="Y473" t="s">
        <v>150</v>
      </c>
      <c r="Z473">
        <v>1</v>
      </c>
      <c r="AA473" t="s">
        <v>111</v>
      </c>
      <c r="AB473">
        <v>122390</v>
      </c>
    </row>
    <row r="474" spans="16:28" x14ac:dyDescent="0.3">
      <c r="P474" t="s">
        <v>324</v>
      </c>
      <c r="Q474" t="s">
        <v>325</v>
      </c>
      <c r="R474" t="s">
        <v>290</v>
      </c>
      <c r="S474" t="s">
        <v>106</v>
      </c>
      <c r="T474">
        <v>28</v>
      </c>
      <c r="U474" t="s">
        <v>326</v>
      </c>
      <c r="V474" t="s">
        <v>327</v>
      </c>
      <c r="W474" s="9">
        <v>28861</v>
      </c>
      <c r="X474" t="s">
        <v>162</v>
      </c>
      <c r="Y474" t="s">
        <v>240</v>
      </c>
      <c r="Z474">
        <v>12</v>
      </c>
      <c r="AA474" t="s">
        <v>111</v>
      </c>
      <c r="AB474">
        <v>122221</v>
      </c>
    </row>
    <row r="475" spans="16:28" x14ac:dyDescent="0.3">
      <c r="P475" t="s">
        <v>2204</v>
      </c>
      <c r="Q475" t="s">
        <v>963</v>
      </c>
      <c r="R475" t="s">
        <v>121</v>
      </c>
      <c r="S475" t="s">
        <v>122</v>
      </c>
      <c r="T475">
        <v>27</v>
      </c>
      <c r="U475" t="s">
        <v>2205</v>
      </c>
      <c r="V475" t="s">
        <v>2206</v>
      </c>
      <c r="W475" s="9">
        <v>28681</v>
      </c>
      <c r="X475" t="s">
        <v>143</v>
      </c>
      <c r="Y475" t="s">
        <v>467</v>
      </c>
      <c r="Z475">
        <v>13</v>
      </c>
      <c r="AA475" t="s">
        <v>118</v>
      </c>
      <c r="AB475">
        <v>122199</v>
      </c>
    </row>
    <row r="476" spans="16:28" x14ac:dyDescent="0.3">
      <c r="P476" t="s">
        <v>2195</v>
      </c>
      <c r="Q476" t="s">
        <v>963</v>
      </c>
      <c r="R476" t="s">
        <v>449</v>
      </c>
      <c r="S476" t="s">
        <v>122</v>
      </c>
      <c r="T476">
        <v>25</v>
      </c>
      <c r="U476" t="s">
        <v>2196</v>
      </c>
      <c r="V476" t="s">
        <v>2197</v>
      </c>
      <c r="W476" s="9">
        <v>35681</v>
      </c>
      <c r="X476" t="s">
        <v>174</v>
      </c>
      <c r="Y476" t="s">
        <v>110</v>
      </c>
      <c r="Z476">
        <v>3</v>
      </c>
      <c r="AA476" t="s">
        <v>118</v>
      </c>
      <c r="AB476">
        <v>121970</v>
      </c>
    </row>
    <row r="477" spans="16:28" x14ac:dyDescent="0.3">
      <c r="P477" t="s">
        <v>2102</v>
      </c>
      <c r="Q477" t="s">
        <v>405</v>
      </c>
      <c r="R477" t="s">
        <v>861</v>
      </c>
      <c r="S477" t="s">
        <v>122</v>
      </c>
      <c r="T477">
        <v>19</v>
      </c>
      <c r="U477" t="s">
        <v>2103</v>
      </c>
      <c r="V477" t="s">
        <v>2104</v>
      </c>
      <c r="W477" s="9">
        <v>34121</v>
      </c>
      <c r="X477" t="s">
        <v>174</v>
      </c>
      <c r="Y477" t="s">
        <v>110</v>
      </c>
      <c r="Z477">
        <v>5</v>
      </c>
      <c r="AA477" t="s">
        <v>111</v>
      </c>
      <c r="AB477">
        <v>121871</v>
      </c>
    </row>
    <row r="478" spans="16:28" x14ac:dyDescent="0.3">
      <c r="P478" t="s">
        <v>2777</v>
      </c>
      <c r="Q478" t="s">
        <v>893</v>
      </c>
      <c r="R478" t="s">
        <v>290</v>
      </c>
      <c r="S478" t="s">
        <v>106</v>
      </c>
      <c r="T478">
        <v>25</v>
      </c>
      <c r="U478" t="s">
        <v>2778</v>
      </c>
      <c r="V478" t="s">
        <v>2779</v>
      </c>
      <c r="W478" s="9">
        <v>33601</v>
      </c>
      <c r="X478" t="s">
        <v>109</v>
      </c>
      <c r="Y478" t="s">
        <v>274</v>
      </c>
      <c r="Z478">
        <v>6</v>
      </c>
      <c r="AA478" t="s">
        <v>111</v>
      </c>
      <c r="AB478">
        <v>121836</v>
      </c>
    </row>
    <row r="479" spans="16:28" x14ac:dyDescent="0.3">
      <c r="P479" t="s">
        <v>1628</v>
      </c>
      <c r="Q479" t="s">
        <v>893</v>
      </c>
      <c r="R479" t="s">
        <v>618</v>
      </c>
      <c r="S479" t="s">
        <v>106</v>
      </c>
      <c r="T479">
        <v>23</v>
      </c>
      <c r="U479" t="s">
        <v>1629</v>
      </c>
      <c r="V479" t="s">
        <v>1630</v>
      </c>
      <c r="W479" s="9">
        <v>32921</v>
      </c>
      <c r="X479" t="s">
        <v>229</v>
      </c>
      <c r="Y479" t="s">
        <v>125</v>
      </c>
      <c r="Z479">
        <v>6</v>
      </c>
      <c r="AA479" t="s">
        <v>118</v>
      </c>
      <c r="AB479">
        <v>121805</v>
      </c>
    </row>
    <row r="480" spans="16:28" x14ac:dyDescent="0.3">
      <c r="P480" t="s">
        <v>1859</v>
      </c>
      <c r="Q480" t="s">
        <v>582</v>
      </c>
      <c r="R480" t="s">
        <v>530</v>
      </c>
      <c r="S480" t="s">
        <v>106</v>
      </c>
      <c r="T480">
        <v>20</v>
      </c>
      <c r="U480" t="s">
        <v>1860</v>
      </c>
      <c r="V480" t="s">
        <v>1861</v>
      </c>
      <c r="W480" s="9">
        <v>33691</v>
      </c>
      <c r="X480" t="s">
        <v>162</v>
      </c>
      <c r="Y480" t="s">
        <v>287</v>
      </c>
      <c r="Z480">
        <v>5</v>
      </c>
      <c r="AA480" t="s">
        <v>118</v>
      </c>
      <c r="AB480">
        <v>121780</v>
      </c>
    </row>
    <row r="481" spans="16:28" x14ac:dyDescent="0.3">
      <c r="P481" t="s">
        <v>3116</v>
      </c>
      <c r="Q481" t="s">
        <v>3113</v>
      </c>
      <c r="R481" t="s">
        <v>140</v>
      </c>
      <c r="S481" t="s">
        <v>106</v>
      </c>
      <c r="T481">
        <v>23</v>
      </c>
      <c r="U481" t="s">
        <v>3117</v>
      </c>
      <c r="V481" t="s">
        <v>3118</v>
      </c>
      <c r="W481" s="9">
        <v>36511</v>
      </c>
      <c r="X481" t="s">
        <v>174</v>
      </c>
      <c r="Y481" t="s">
        <v>287</v>
      </c>
      <c r="Z481">
        <v>2</v>
      </c>
      <c r="AA481" t="s">
        <v>118</v>
      </c>
      <c r="AB481">
        <v>121603</v>
      </c>
    </row>
    <row r="482" spans="16:28" x14ac:dyDescent="0.3">
      <c r="P482" t="s">
        <v>2689</v>
      </c>
      <c r="Q482" t="s">
        <v>2033</v>
      </c>
      <c r="R482" t="s">
        <v>353</v>
      </c>
      <c r="S482" t="s">
        <v>122</v>
      </c>
      <c r="T482">
        <v>28</v>
      </c>
      <c r="U482" t="s">
        <v>2690</v>
      </c>
      <c r="V482" t="s">
        <v>2691</v>
      </c>
      <c r="W482" s="9">
        <v>36301</v>
      </c>
      <c r="X482" t="s">
        <v>229</v>
      </c>
      <c r="Y482" t="s">
        <v>196</v>
      </c>
      <c r="Z482">
        <v>2</v>
      </c>
      <c r="AA482" t="s">
        <v>118</v>
      </c>
      <c r="AB482">
        <v>121344</v>
      </c>
    </row>
    <row r="483" spans="16:28" x14ac:dyDescent="0.3">
      <c r="P483" t="s">
        <v>2516</v>
      </c>
      <c r="Q483" t="s">
        <v>715</v>
      </c>
      <c r="R483" t="s">
        <v>1099</v>
      </c>
      <c r="S483" t="s">
        <v>122</v>
      </c>
      <c r="T483">
        <v>18</v>
      </c>
      <c r="U483" t="s">
        <v>2517</v>
      </c>
      <c r="V483" t="s">
        <v>2518</v>
      </c>
      <c r="W483" s="9">
        <v>30211</v>
      </c>
      <c r="X483" t="s">
        <v>162</v>
      </c>
      <c r="Y483" t="s">
        <v>279</v>
      </c>
      <c r="Z483">
        <v>9</v>
      </c>
      <c r="AA483" t="s">
        <v>111</v>
      </c>
      <c r="AB483">
        <v>121234</v>
      </c>
    </row>
    <row r="484" spans="16:28" x14ac:dyDescent="0.3">
      <c r="P484" t="s">
        <v>673</v>
      </c>
      <c r="Q484" t="s">
        <v>674</v>
      </c>
      <c r="R484" t="s">
        <v>236</v>
      </c>
      <c r="S484" t="s">
        <v>122</v>
      </c>
      <c r="T484">
        <v>26</v>
      </c>
      <c r="U484" t="s">
        <v>675</v>
      </c>
      <c r="V484" t="s">
        <v>676</v>
      </c>
      <c r="W484" s="9">
        <v>29631</v>
      </c>
      <c r="X484" t="s">
        <v>162</v>
      </c>
      <c r="Y484" t="s">
        <v>367</v>
      </c>
      <c r="Z484">
        <v>10</v>
      </c>
      <c r="AA484" t="s">
        <v>118</v>
      </c>
      <c r="AB484">
        <v>121065</v>
      </c>
    </row>
    <row r="485" spans="16:28" x14ac:dyDescent="0.3">
      <c r="P485" t="s">
        <v>1491</v>
      </c>
      <c r="Q485" t="s">
        <v>339</v>
      </c>
      <c r="R485" t="s">
        <v>290</v>
      </c>
      <c r="S485" t="s">
        <v>122</v>
      </c>
      <c r="T485">
        <v>22</v>
      </c>
      <c r="U485" t="s">
        <v>1492</v>
      </c>
      <c r="V485" t="s">
        <v>1493</v>
      </c>
      <c r="W485" s="9">
        <v>34551</v>
      </c>
      <c r="X485" t="s">
        <v>162</v>
      </c>
      <c r="Y485" t="s">
        <v>287</v>
      </c>
      <c r="Z485">
        <v>4</v>
      </c>
      <c r="AA485" t="s">
        <v>111</v>
      </c>
      <c r="AB485">
        <v>121040</v>
      </c>
    </row>
    <row r="486" spans="16:28" x14ac:dyDescent="0.3">
      <c r="P486" t="s">
        <v>2674</v>
      </c>
      <c r="Q486" t="s">
        <v>427</v>
      </c>
      <c r="R486" t="s">
        <v>345</v>
      </c>
      <c r="S486" t="s">
        <v>122</v>
      </c>
      <c r="T486">
        <v>26</v>
      </c>
      <c r="U486" t="s">
        <v>346</v>
      </c>
      <c r="V486" t="s">
        <v>2675</v>
      </c>
      <c r="W486" s="9">
        <v>36271</v>
      </c>
      <c r="X486" t="s">
        <v>229</v>
      </c>
      <c r="Y486" t="s">
        <v>363</v>
      </c>
      <c r="Z486">
        <v>2</v>
      </c>
      <c r="AA486" t="s">
        <v>118</v>
      </c>
      <c r="AB486">
        <v>120812</v>
      </c>
    </row>
    <row r="487" spans="16:28" x14ac:dyDescent="0.3">
      <c r="P487" t="s">
        <v>1508</v>
      </c>
      <c r="Q487" t="s">
        <v>1505</v>
      </c>
      <c r="R487" t="s">
        <v>723</v>
      </c>
      <c r="S487" t="s">
        <v>106</v>
      </c>
      <c r="T487">
        <v>18</v>
      </c>
      <c r="U487" t="s">
        <v>1509</v>
      </c>
      <c r="V487" t="s">
        <v>1510</v>
      </c>
      <c r="W487" s="9">
        <v>35061</v>
      </c>
      <c r="X487" t="s">
        <v>219</v>
      </c>
      <c r="Y487" t="s">
        <v>137</v>
      </c>
      <c r="Z487">
        <v>4</v>
      </c>
      <c r="AA487" t="s">
        <v>118</v>
      </c>
      <c r="AB487">
        <v>120805</v>
      </c>
    </row>
    <row r="488" spans="16:28" x14ac:dyDescent="0.3">
      <c r="P488" t="s">
        <v>1836</v>
      </c>
      <c r="Q488" t="s">
        <v>392</v>
      </c>
      <c r="R488" t="s">
        <v>539</v>
      </c>
      <c r="S488" t="s">
        <v>122</v>
      </c>
      <c r="T488">
        <v>29</v>
      </c>
      <c r="U488" t="s">
        <v>1837</v>
      </c>
      <c r="V488" t="s">
        <v>1838</v>
      </c>
      <c r="W488" s="9">
        <v>33351</v>
      </c>
      <c r="X488" t="s">
        <v>174</v>
      </c>
      <c r="Y488" t="s">
        <v>343</v>
      </c>
      <c r="Z488">
        <v>6</v>
      </c>
      <c r="AA488" t="s">
        <v>111</v>
      </c>
      <c r="AB488">
        <v>120587</v>
      </c>
    </row>
    <row r="489" spans="16:28" x14ac:dyDescent="0.3">
      <c r="P489" t="s">
        <v>2328</v>
      </c>
      <c r="Q489" t="s">
        <v>1260</v>
      </c>
      <c r="R489" t="s">
        <v>193</v>
      </c>
      <c r="S489" t="s">
        <v>122</v>
      </c>
      <c r="T489">
        <v>26</v>
      </c>
      <c r="U489" t="s">
        <v>2329</v>
      </c>
      <c r="V489" t="s">
        <v>2330</v>
      </c>
      <c r="W489" s="9">
        <v>36151</v>
      </c>
      <c r="X489" t="s">
        <v>162</v>
      </c>
      <c r="Y489" t="s">
        <v>409</v>
      </c>
      <c r="Z489">
        <v>2</v>
      </c>
      <c r="AA489" t="s">
        <v>111</v>
      </c>
      <c r="AB489">
        <v>120133</v>
      </c>
    </row>
    <row r="490" spans="16:28" x14ac:dyDescent="0.3">
      <c r="P490" t="s">
        <v>3021</v>
      </c>
      <c r="Q490" t="s">
        <v>1729</v>
      </c>
      <c r="R490" t="s">
        <v>562</v>
      </c>
      <c r="S490" t="s">
        <v>106</v>
      </c>
      <c r="T490">
        <v>30</v>
      </c>
      <c r="U490" t="s">
        <v>3022</v>
      </c>
      <c r="V490" t="s">
        <v>3023</v>
      </c>
      <c r="W490" s="9">
        <v>37751</v>
      </c>
      <c r="X490" t="s">
        <v>162</v>
      </c>
      <c r="Y490" t="s">
        <v>390</v>
      </c>
      <c r="Z490">
        <v>0</v>
      </c>
      <c r="AA490" t="s">
        <v>118</v>
      </c>
      <c r="AB490">
        <v>119950</v>
      </c>
    </row>
    <row r="491" spans="16:28" x14ac:dyDescent="0.3">
      <c r="P491" t="s">
        <v>1239</v>
      </c>
      <c r="Q491" t="s">
        <v>113</v>
      </c>
      <c r="R491" t="s">
        <v>383</v>
      </c>
      <c r="S491" t="s">
        <v>106</v>
      </c>
      <c r="T491">
        <v>21</v>
      </c>
      <c r="U491" t="s">
        <v>384</v>
      </c>
      <c r="V491" t="s">
        <v>1240</v>
      </c>
      <c r="W491" s="9">
        <v>31801</v>
      </c>
      <c r="X491" t="s">
        <v>162</v>
      </c>
      <c r="Y491" t="s">
        <v>110</v>
      </c>
      <c r="Z491">
        <v>7</v>
      </c>
      <c r="AA491" t="s">
        <v>111</v>
      </c>
      <c r="AB491">
        <v>119721</v>
      </c>
    </row>
    <row r="492" spans="16:28" x14ac:dyDescent="0.3">
      <c r="P492" t="s">
        <v>2947</v>
      </c>
      <c r="Q492" t="s">
        <v>834</v>
      </c>
      <c r="R492" t="s">
        <v>256</v>
      </c>
      <c r="S492" t="s">
        <v>106</v>
      </c>
      <c r="T492">
        <v>25</v>
      </c>
      <c r="U492" t="s">
        <v>2919</v>
      </c>
      <c r="V492" t="s">
        <v>2948</v>
      </c>
      <c r="W492" s="9">
        <v>38261</v>
      </c>
      <c r="X492" t="s">
        <v>109</v>
      </c>
      <c r="Y492" t="s">
        <v>390</v>
      </c>
      <c r="Z492">
        <v>0</v>
      </c>
      <c r="AA492" t="s">
        <v>118</v>
      </c>
      <c r="AB492">
        <v>119402</v>
      </c>
    </row>
    <row r="493" spans="16:28" x14ac:dyDescent="0.3">
      <c r="P493" t="s">
        <v>2442</v>
      </c>
      <c r="Q493" t="s">
        <v>993</v>
      </c>
      <c r="R493" t="s">
        <v>379</v>
      </c>
      <c r="S493" t="s">
        <v>122</v>
      </c>
      <c r="T493">
        <v>22</v>
      </c>
      <c r="U493" t="s">
        <v>2443</v>
      </c>
      <c r="V493" t="s">
        <v>2444</v>
      </c>
      <c r="W493" s="9">
        <v>36371</v>
      </c>
      <c r="X493" t="s">
        <v>143</v>
      </c>
      <c r="Y493" t="s">
        <v>274</v>
      </c>
      <c r="Z493">
        <v>2</v>
      </c>
      <c r="AA493" t="s">
        <v>118</v>
      </c>
      <c r="AB493">
        <v>119315</v>
      </c>
    </row>
    <row r="494" spans="16:28" x14ac:dyDescent="0.3">
      <c r="P494" t="s">
        <v>320</v>
      </c>
      <c r="Q494" t="s">
        <v>321</v>
      </c>
      <c r="R494" t="s">
        <v>276</v>
      </c>
      <c r="S494" t="s">
        <v>106</v>
      </c>
      <c r="T494">
        <v>28</v>
      </c>
      <c r="U494" t="s">
        <v>322</v>
      </c>
      <c r="V494" t="s">
        <v>323</v>
      </c>
      <c r="W494" s="9">
        <v>28571</v>
      </c>
      <c r="X494" t="s">
        <v>109</v>
      </c>
      <c r="Y494" t="s">
        <v>249</v>
      </c>
      <c r="Z494">
        <v>14</v>
      </c>
      <c r="AA494" t="s">
        <v>118</v>
      </c>
      <c r="AB494">
        <v>119244</v>
      </c>
    </row>
    <row r="495" spans="16:28" x14ac:dyDescent="0.3">
      <c r="P495" t="s">
        <v>2590</v>
      </c>
      <c r="Q495" t="s">
        <v>2268</v>
      </c>
      <c r="R495" t="s">
        <v>478</v>
      </c>
      <c r="S495" t="s">
        <v>106</v>
      </c>
      <c r="T495">
        <v>20</v>
      </c>
      <c r="U495" t="s">
        <v>2591</v>
      </c>
      <c r="V495" t="s">
        <v>2592</v>
      </c>
      <c r="W495" s="9">
        <v>35941</v>
      </c>
      <c r="X495" t="s">
        <v>109</v>
      </c>
      <c r="Y495" t="s">
        <v>163</v>
      </c>
      <c r="Z495">
        <v>3</v>
      </c>
      <c r="AA495" t="s">
        <v>111</v>
      </c>
      <c r="AB495">
        <v>119184</v>
      </c>
    </row>
    <row r="496" spans="16:28" x14ac:dyDescent="0.3">
      <c r="P496" t="s">
        <v>2918</v>
      </c>
      <c r="Q496" t="s">
        <v>629</v>
      </c>
      <c r="R496" t="s">
        <v>256</v>
      </c>
      <c r="S496" t="s">
        <v>106</v>
      </c>
      <c r="T496">
        <v>24</v>
      </c>
      <c r="U496" t="s">
        <v>2919</v>
      </c>
      <c r="V496" t="s">
        <v>2920</v>
      </c>
      <c r="W496" s="9">
        <v>32801</v>
      </c>
      <c r="X496" t="s">
        <v>162</v>
      </c>
      <c r="Y496" t="s">
        <v>467</v>
      </c>
      <c r="Z496">
        <v>6</v>
      </c>
      <c r="AA496" t="s">
        <v>118</v>
      </c>
      <c r="AB496">
        <v>119090</v>
      </c>
    </row>
    <row r="497" spans="16:28" x14ac:dyDescent="0.3">
      <c r="P497" t="s">
        <v>1678</v>
      </c>
      <c r="Q497" t="s">
        <v>543</v>
      </c>
      <c r="R497" t="s">
        <v>216</v>
      </c>
      <c r="S497" t="s">
        <v>106</v>
      </c>
      <c r="T497">
        <v>20</v>
      </c>
      <c r="U497" t="s">
        <v>1679</v>
      </c>
      <c r="V497" t="s">
        <v>1680</v>
      </c>
      <c r="W497" s="9">
        <v>36441</v>
      </c>
      <c r="X497" t="s">
        <v>174</v>
      </c>
      <c r="Y497" t="s">
        <v>608</v>
      </c>
      <c r="Z497">
        <v>2</v>
      </c>
      <c r="AA497" t="s">
        <v>111</v>
      </c>
      <c r="AB497">
        <v>118957</v>
      </c>
    </row>
    <row r="498" spans="16:28" x14ac:dyDescent="0.3">
      <c r="P498" t="s">
        <v>506</v>
      </c>
      <c r="Q498" t="s">
        <v>495</v>
      </c>
      <c r="R498" t="s">
        <v>507</v>
      </c>
      <c r="S498" t="s">
        <v>122</v>
      </c>
      <c r="T498">
        <v>24</v>
      </c>
      <c r="U498" t="s">
        <v>508</v>
      </c>
      <c r="V498" t="s">
        <v>509</v>
      </c>
      <c r="W498" s="9">
        <v>31611</v>
      </c>
      <c r="X498" t="s">
        <v>109</v>
      </c>
      <c r="Y498" t="s">
        <v>390</v>
      </c>
      <c r="Z498">
        <v>8</v>
      </c>
      <c r="AA498" t="s">
        <v>111</v>
      </c>
      <c r="AB498">
        <v>118839</v>
      </c>
    </row>
    <row r="499" spans="16:28" x14ac:dyDescent="0.3">
      <c r="P499" t="s">
        <v>2818</v>
      </c>
      <c r="Q499" t="s">
        <v>2017</v>
      </c>
      <c r="R499" t="s">
        <v>114</v>
      </c>
      <c r="S499" t="s">
        <v>106</v>
      </c>
      <c r="T499">
        <v>22</v>
      </c>
      <c r="U499" t="s">
        <v>2819</v>
      </c>
      <c r="V499" t="s">
        <v>2820</v>
      </c>
      <c r="W499" s="9">
        <v>36091</v>
      </c>
      <c r="X499" t="s">
        <v>162</v>
      </c>
      <c r="Y499" t="s">
        <v>437</v>
      </c>
      <c r="Z499">
        <v>2</v>
      </c>
      <c r="AA499" t="s">
        <v>111</v>
      </c>
      <c r="AB499">
        <v>118711</v>
      </c>
    </row>
    <row r="500" spans="16:28" x14ac:dyDescent="0.3">
      <c r="P500" t="s">
        <v>750</v>
      </c>
      <c r="Q500" t="s">
        <v>743</v>
      </c>
      <c r="R500" t="s">
        <v>633</v>
      </c>
      <c r="S500" t="s">
        <v>106</v>
      </c>
      <c r="T500">
        <v>20</v>
      </c>
      <c r="U500" t="s">
        <v>634</v>
      </c>
      <c r="V500" t="s">
        <v>751</v>
      </c>
      <c r="W500" s="9">
        <v>34241</v>
      </c>
      <c r="X500" t="s">
        <v>219</v>
      </c>
      <c r="Y500" t="s">
        <v>498</v>
      </c>
      <c r="Z500">
        <v>5</v>
      </c>
      <c r="AA500" t="s">
        <v>111</v>
      </c>
      <c r="AB500">
        <v>118560</v>
      </c>
    </row>
    <row r="501" spans="16:28" x14ac:dyDescent="0.3">
      <c r="P501" t="s">
        <v>132</v>
      </c>
      <c r="Q501" t="s">
        <v>133</v>
      </c>
      <c r="R501" t="s">
        <v>134</v>
      </c>
      <c r="S501" t="s">
        <v>122</v>
      </c>
      <c r="T501">
        <v>30</v>
      </c>
      <c r="U501" t="s">
        <v>135</v>
      </c>
      <c r="V501" t="s">
        <v>136</v>
      </c>
      <c r="W501" s="9">
        <v>28611</v>
      </c>
      <c r="X501" t="s">
        <v>109</v>
      </c>
      <c r="Y501" t="s">
        <v>137</v>
      </c>
      <c r="Z501">
        <v>14</v>
      </c>
      <c r="AA501" t="s">
        <v>118</v>
      </c>
      <c r="AB501">
        <v>118297</v>
      </c>
    </row>
    <row r="502" spans="16:28" x14ac:dyDescent="0.3">
      <c r="P502" t="s">
        <v>1518</v>
      </c>
      <c r="Q502" t="s">
        <v>756</v>
      </c>
      <c r="R502" t="s">
        <v>764</v>
      </c>
      <c r="S502" t="s">
        <v>106</v>
      </c>
      <c r="T502">
        <v>20</v>
      </c>
      <c r="U502" t="s">
        <v>1519</v>
      </c>
      <c r="V502" t="s">
        <v>1520</v>
      </c>
      <c r="W502" s="9">
        <v>32241</v>
      </c>
      <c r="X502" t="s">
        <v>174</v>
      </c>
      <c r="Y502" t="s">
        <v>150</v>
      </c>
      <c r="Z502">
        <v>7</v>
      </c>
      <c r="AA502" t="s">
        <v>118</v>
      </c>
      <c r="AB502">
        <v>118148</v>
      </c>
    </row>
    <row r="503" spans="16:28" x14ac:dyDescent="0.3">
      <c r="P503" t="s">
        <v>1157</v>
      </c>
      <c r="Q503" t="s">
        <v>1158</v>
      </c>
      <c r="R503" t="s">
        <v>340</v>
      </c>
      <c r="S503" t="s">
        <v>106</v>
      </c>
      <c r="T503">
        <v>30</v>
      </c>
      <c r="U503" t="s">
        <v>1159</v>
      </c>
      <c r="V503" t="s">
        <v>1160</v>
      </c>
      <c r="W503" s="9">
        <v>33171</v>
      </c>
      <c r="X503" t="s">
        <v>143</v>
      </c>
      <c r="Y503" t="s">
        <v>823</v>
      </c>
      <c r="Z503">
        <v>6</v>
      </c>
      <c r="AA503" t="s">
        <v>118</v>
      </c>
      <c r="AB503">
        <v>118098</v>
      </c>
    </row>
    <row r="504" spans="16:28" x14ac:dyDescent="0.3">
      <c r="P504" t="s">
        <v>1280</v>
      </c>
      <c r="Q504" t="s">
        <v>439</v>
      </c>
      <c r="R504" t="s">
        <v>658</v>
      </c>
      <c r="S504" t="s">
        <v>106</v>
      </c>
      <c r="T504">
        <v>25</v>
      </c>
      <c r="U504" t="s">
        <v>1281</v>
      </c>
      <c r="V504" t="s">
        <v>1282</v>
      </c>
      <c r="W504" s="9">
        <v>29101</v>
      </c>
      <c r="X504" t="s">
        <v>109</v>
      </c>
      <c r="Y504" t="s">
        <v>274</v>
      </c>
      <c r="Z504">
        <v>12</v>
      </c>
      <c r="AA504" t="s">
        <v>118</v>
      </c>
      <c r="AB504">
        <v>118049</v>
      </c>
    </row>
    <row r="505" spans="16:28" x14ac:dyDescent="0.3">
      <c r="P505" t="s">
        <v>1076</v>
      </c>
      <c r="Q505" t="s">
        <v>846</v>
      </c>
      <c r="R505" t="s">
        <v>114</v>
      </c>
      <c r="S505" t="s">
        <v>122</v>
      </c>
      <c r="T505">
        <v>18</v>
      </c>
      <c r="U505" t="s">
        <v>1077</v>
      </c>
      <c r="V505" t="s">
        <v>1078</v>
      </c>
      <c r="W505" s="9">
        <v>31091</v>
      </c>
      <c r="X505" t="s">
        <v>143</v>
      </c>
      <c r="Y505" t="s">
        <v>337</v>
      </c>
      <c r="Z505">
        <v>8</v>
      </c>
      <c r="AA505" t="s">
        <v>111</v>
      </c>
      <c r="AB505">
        <v>118035</v>
      </c>
    </row>
    <row r="506" spans="16:28" x14ac:dyDescent="0.3">
      <c r="P506" t="s">
        <v>2910</v>
      </c>
      <c r="Q506" t="s">
        <v>629</v>
      </c>
      <c r="R506" t="s">
        <v>633</v>
      </c>
      <c r="S506" t="s">
        <v>106</v>
      </c>
      <c r="T506">
        <v>22</v>
      </c>
      <c r="U506" t="s">
        <v>2911</v>
      </c>
      <c r="V506" t="s">
        <v>2912</v>
      </c>
      <c r="W506" s="9">
        <v>34151</v>
      </c>
      <c r="X506" t="s">
        <v>174</v>
      </c>
      <c r="Y506" t="s">
        <v>560</v>
      </c>
      <c r="Z506">
        <v>5</v>
      </c>
      <c r="AA506" t="s">
        <v>111</v>
      </c>
      <c r="AB506">
        <v>117754</v>
      </c>
    </row>
    <row r="507" spans="16:28" x14ac:dyDescent="0.3">
      <c r="P507" t="s">
        <v>1732</v>
      </c>
      <c r="Q507" t="s">
        <v>1212</v>
      </c>
      <c r="R507" t="s">
        <v>300</v>
      </c>
      <c r="S507" t="s">
        <v>122</v>
      </c>
      <c r="T507">
        <v>23</v>
      </c>
      <c r="U507" t="s">
        <v>1733</v>
      </c>
      <c r="V507" t="s">
        <v>1734</v>
      </c>
      <c r="W507" s="9">
        <v>29921</v>
      </c>
      <c r="X507" t="s">
        <v>174</v>
      </c>
      <c r="Y507" t="s">
        <v>721</v>
      </c>
      <c r="Z507">
        <v>10</v>
      </c>
      <c r="AA507" t="s">
        <v>118</v>
      </c>
      <c r="AB507">
        <v>117062</v>
      </c>
    </row>
    <row r="508" spans="16:28" x14ac:dyDescent="0.3">
      <c r="P508" t="s">
        <v>2980</v>
      </c>
      <c r="Q508" t="s">
        <v>215</v>
      </c>
      <c r="R508" t="s">
        <v>222</v>
      </c>
      <c r="S508" t="s">
        <v>106</v>
      </c>
      <c r="T508">
        <v>20</v>
      </c>
      <c r="U508" t="s">
        <v>2981</v>
      </c>
      <c r="V508" t="s">
        <v>2982</v>
      </c>
      <c r="W508" s="9">
        <v>37411</v>
      </c>
      <c r="X508" t="s">
        <v>219</v>
      </c>
      <c r="Y508" t="s">
        <v>415</v>
      </c>
      <c r="Z508">
        <v>1</v>
      </c>
      <c r="AA508" t="s">
        <v>111</v>
      </c>
      <c r="AB508">
        <v>116940</v>
      </c>
    </row>
    <row r="509" spans="16:28" x14ac:dyDescent="0.3">
      <c r="P509" t="s">
        <v>2338</v>
      </c>
      <c r="Q509" t="s">
        <v>411</v>
      </c>
      <c r="R509" t="s">
        <v>1099</v>
      </c>
      <c r="S509" t="s">
        <v>106</v>
      </c>
      <c r="T509">
        <v>27</v>
      </c>
      <c r="U509" t="s">
        <v>2339</v>
      </c>
      <c r="V509" t="s">
        <v>2340</v>
      </c>
      <c r="W509" s="9">
        <v>28341</v>
      </c>
      <c r="X509" t="s">
        <v>162</v>
      </c>
      <c r="Y509" t="s">
        <v>721</v>
      </c>
      <c r="Z509">
        <v>13</v>
      </c>
      <c r="AA509" t="s">
        <v>111</v>
      </c>
      <c r="AB509">
        <v>116828</v>
      </c>
    </row>
    <row r="510" spans="16:28" x14ac:dyDescent="0.3">
      <c r="P510" t="s">
        <v>2317</v>
      </c>
      <c r="Q510" t="s">
        <v>309</v>
      </c>
      <c r="R510" t="s">
        <v>747</v>
      </c>
      <c r="S510" t="s">
        <v>122</v>
      </c>
      <c r="T510">
        <v>23</v>
      </c>
      <c r="U510" t="s">
        <v>2318</v>
      </c>
      <c r="V510" t="s">
        <v>2319</v>
      </c>
      <c r="W510" s="9">
        <v>37181</v>
      </c>
      <c r="X510" t="s">
        <v>143</v>
      </c>
      <c r="Y510" t="s">
        <v>536</v>
      </c>
      <c r="Z510">
        <v>1</v>
      </c>
      <c r="AA510" t="s">
        <v>118</v>
      </c>
      <c r="AB510">
        <v>116713</v>
      </c>
    </row>
    <row r="511" spans="16:28" x14ac:dyDescent="0.3">
      <c r="P511" t="s">
        <v>2965</v>
      </c>
      <c r="Q511" t="s">
        <v>1039</v>
      </c>
      <c r="R511" t="s">
        <v>295</v>
      </c>
      <c r="S511" t="s">
        <v>122</v>
      </c>
      <c r="T511">
        <v>29</v>
      </c>
      <c r="U511" t="s">
        <v>2966</v>
      </c>
      <c r="V511" t="s">
        <v>2967</v>
      </c>
      <c r="W511" s="9">
        <v>29771</v>
      </c>
      <c r="X511" t="s">
        <v>229</v>
      </c>
      <c r="Y511" t="s">
        <v>421</v>
      </c>
      <c r="Z511">
        <v>10</v>
      </c>
      <c r="AA511" t="s">
        <v>118</v>
      </c>
      <c r="AB511">
        <v>116631</v>
      </c>
    </row>
    <row r="512" spans="16:28" x14ac:dyDescent="0.3">
      <c r="P512" t="s">
        <v>3004</v>
      </c>
      <c r="Q512" t="s">
        <v>1031</v>
      </c>
      <c r="R512" t="s">
        <v>576</v>
      </c>
      <c r="S512" t="s">
        <v>122</v>
      </c>
      <c r="T512">
        <v>23</v>
      </c>
      <c r="U512" t="s">
        <v>3005</v>
      </c>
      <c r="V512" t="s">
        <v>3006</v>
      </c>
      <c r="W512" s="9">
        <v>37431</v>
      </c>
      <c r="X512" t="s">
        <v>219</v>
      </c>
      <c r="Y512" t="s">
        <v>125</v>
      </c>
      <c r="Z512">
        <v>1</v>
      </c>
      <c r="AA512" t="s">
        <v>118</v>
      </c>
      <c r="AB512">
        <v>116318</v>
      </c>
    </row>
    <row r="513" spans="16:28" x14ac:dyDescent="0.3">
      <c r="P513" t="s">
        <v>1186</v>
      </c>
      <c r="Q513" t="s">
        <v>1031</v>
      </c>
      <c r="R513" t="s">
        <v>237</v>
      </c>
      <c r="S513" t="s">
        <v>122</v>
      </c>
      <c r="T513">
        <v>28</v>
      </c>
      <c r="U513" t="s">
        <v>1187</v>
      </c>
      <c r="V513" t="s">
        <v>1188</v>
      </c>
      <c r="W513" s="9">
        <v>31531</v>
      </c>
      <c r="X513" t="s">
        <v>219</v>
      </c>
      <c r="Y513" t="s">
        <v>357</v>
      </c>
      <c r="Z513">
        <v>8</v>
      </c>
      <c r="AA513" t="s">
        <v>111</v>
      </c>
      <c r="AB513">
        <v>116271</v>
      </c>
    </row>
    <row r="514" spans="16:28" x14ac:dyDescent="0.3">
      <c r="P514" t="s">
        <v>2043</v>
      </c>
      <c r="Q514" t="s">
        <v>2044</v>
      </c>
      <c r="R514" t="s">
        <v>658</v>
      </c>
      <c r="S514" t="s">
        <v>122</v>
      </c>
      <c r="T514">
        <v>26</v>
      </c>
      <c r="U514" t="s">
        <v>2045</v>
      </c>
      <c r="V514" t="s">
        <v>2046</v>
      </c>
      <c r="W514" s="9">
        <v>34071</v>
      </c>
      <c r="X514" t="s">
        <v>143</v>
      </c>
      <c r="Y514" t="s">
        <v>395</v>
      </c>
      <c r="Z514">
        <v>5</v>
      </c>
      <c r="AA514" t="s">
        <v>111</v>
      </c>
      <c r="AB514">
        <v>115914</v>
      </c>
    </row>
    <row r="515" spans="16:28" x14ac:dyDescent="0.3">
      <c r="P515" t="s">
        <v>2809</v>
      </c>
      <c r="Q515" t="s">
        <v>2798</v>
      </c>
      <c r="R515" t="s">
        <v>723</v>
      </c>
      <c r="S515" t="s">
        <v>122</v>
      </c>
      <c r="T515">
        <v>18</v>
      </c>
      <c r="U515" t="s">
        <v>2810</v>
      </c>
      <c r="V515" t="s">
        <v>2811</v>
      </c>
      <c r="W515" s="9">
        <v>33931</v>
      </c>
      <c r="X515" t="s">
        <v>143</v>
      </c>
      <c r="Y515" t="s">
        <v>721</v>
      </c>
      <c r="Z515">
        <v>5</v>
      </c>
      <c r="AA515" t="s">
        <v>111</v>
      </c>
      <c r="AB515">
        <v>115516</v>
      </c>
    </row>
    <row r="516" spans="16:28" x14ac:dyDescent="0.3">
      <c r="P516" t="s">
        <v>1959</v>
      </c>
      <c r="Q516" t="s">
        <v>1960</v>
      </c>
      <c r="R516" t="s">
        <v>383</v>
      </c>
      <c r="S516" t="s">
        <v>106</v>
      </c>
      <c r="T516">
        <v>21</v>
      </c>
      <c r="U516" t="s">
        <v>1961</v>
      </c>
      <c r="V516" t="s">
        <v>1962</v>
      </c>
      <c r="W516" s="9">
        <v>33711</v>
      </c>
      <c r="X516" t="s">
        <v>162</v>
      </c>
      <c r="Y516" t="s">
        <v>351</v>
      </c>
      <c r="Z516">
        <v>5</v>
      </c>
      <c r="AA516" t="s">
        <v>118</v>
      </c>
      <c r="AB516">
        <v>115284</v>
      </c>
    </row>
    <row r="517" spans="16:28" x14ac:dyDescent="0.3">
      <c r="P517" t="s">
        <v>2322</v>
      </c>
      <c r="Q517" t="s">
        <v>165</v>
      </c>
      <c r="R517" t="s">
        <v>782</v>
      </c>
      <c r="S517" t="s">
        <v>122</v>
      </c>
      <c r="T517">
        <v>20</v>
      </c>
      <c r="U517" t="s">
        <v>2323</v>
      </c>
      <c r="V517" t="s">
        <v>2324</v>
      </c>
      <c r="W517" s="9">
        <v>35431</v>
      </c>
      <c r="X517" t="s">
        <v>229</v>
      </c>
      <c r="Y517" t="s">
        <v>608</v>
      </c>
      <c r="Z517">
        <v>3</v>
      </c>
      <c r="AA517" t="s">
        <v>111</v>
      </c>
      <c r="AB517">
        <v>114967</v>
      </c>
    </row>
    <row r="518" spans="16:28" x14ac:dyDescent="0.3">
      <c r="P518" t="s">
        <v>2440</v>
      </c>
      <c r="Q518" t="s">
        <v>411</v>
      </c>
      <c r="R518" t="s">
        <v>637</v>
      </c>
      <c r="S518" t="s">
        <v>106</v>
      </c>
      <c r="T518">
        <v>26</v>
      </c>
      <c r="U518" t="s">
        <v>869</v>
      </c>
      <c r="V518" t="s">
        <v>2441</v>
      </c>
      <c r="W518" s="9">
        <v>35841</v>
      </c>
      <c r="X518" t="s">
        <v>219</v>
      </c>
      <c r="Y518" t="s">
        <v>204</v>
      </c>
      <c r="Z518">
        <v>3</v>
      </c>
      <c r="AA518" t="s">
        <v>111</v>
      </c>
      <c r="AB518">
        <v>114928</v>
      </c>
    </row>
    <row r="519" spans="16:28" x14ac:dyDescent="0.3">
      <c r="P519" t="s">
        <v>2314</v>
      </c>
      <c r="Q519" t="s">
        <v>1046</v>
      </c>
      <c r="R519" t="s">
        <v>944</v>
      </c>
      <c r="S519" t="s">
        <v>122</v>
      </c>
      <c r="T519">
        <v>27</v>
      </c>
      <c r="U519" t="s">
        <v>2315</v>
      </c>
      <c r="V519" t="s">
        <v>2316</v>
      </c>
      <c r="W519" s="9">
        <v>35141</v>
      </c>
      <c r="X519" t="s">
        <v>219</v>
      </c>
      <c r="Y519" t="s">
        <v>298</v>
      </c>
      <c r="Z519">
        <v>4</v>
      </c>
      <c r="AA519" t="s">
        <v>111</v>
      </c>
      <c r="AB519">
        <v>114835</v>
      </c>
    </row>
    <row r="520" spans="16:28" x14ac:dyDescent="0.3">
      <c r="P520" t="s">
        <v>1141</v>
      </c>
      <c r="Q520" t="s">
        <v>353</v>
      </c>
      <c r="R520" t="s">
        <v>153</v>
      </c>
      <c r="S520" t="s">
        <v>106</v>
      </c>
      <c r="T520">
        <v>20</v>
      </c>
      <c r="U520" t="s">
        <v>1142</v>
      </c>
      <c r="V520" t="s">
        <v>1143</v>
      </c>
      <c r="W520" s="9">
        <v>32041</v>
      </c>
      <c r="X520" t="s">
        <v>143</v>
      </c>
      <c r="Y520" t="s">
        <v>156</v>
      </c>
      <c r="Z520">
        <v>7</v>
      </c>
      <c r="AA520" t="s">
        <v>118</v>
      </c>
      <c r="AB520">
        <v>114639</v>
      </c>
    </row>
    <row r="521" spans="16:28" x14ac:dyDescent="0.3">
      <c r="P521" t="s">
        <v>2147</v>
      </c>
      <c r="Q521" t="s">
        <v>797</v>
      </c>
      <c r="R521" t="s">
        <v>237</v>
      </c>
      <c r="S521" t="s">
        <v>122</v>
      </c>
      <c r="T521">
        <v>24</v>
      </c>
      <c r="U521" t="s">
        <v>238</v>
      </c>
      <c r="V521" t="s">
        <v>2148</v>
      </c>
      <c r="W521" s="9">
        <v>34781</v>
      </c>
      <c r="X521" t="s">
        <v>143</v>
      </c>
      <c r="Y521" t="s">
        <v>395</v>
      </c>
      <c r="Z521">
        <v>4</v>
      </c>
      <c r="AA521" t="s">
        <v>118</v>
      </c>
      <c r="AB521">
        <v>114610</v>
      </c>
    </row>
    <row r="522" spans="16:28" x14ac:dyDescent="0.3">
      <c r="P522" t="s">
        <v>2896</v>
      </c>
      <c r="Q522" t="s">
        <v>1403</v>
      </c>
      <c r="R522" t="s">
        <v>128</v>
      </c>
      <c r="S522" t="s">
        <v>122</v>
      </c>
      <c r="T522">
        <v>24</v>
      </c>
      <c r="U522" t="s">
        <v>2897</v>
      </c>
      <c r="V522" t="s">
        <v>2898</v>
      </c>
      <c r="W522" s="9">
        <v>35001</v>
      </c>
      <c r="X522" t="s">
        <v>174</v>
      </c>
      <c r="Y522" t="s">
        <v>437</v>
      </c>
      <c r="Z522">
        <v>4</v>
      </c>
      <c r="AA522" t="s">
        <v>111</v>
      </c>
      <c r="AB522">
        <v>114376</v>
      </c>
    </row>
    <row r="523" spans="16:28" x14ac:dyDescent="0.3">
      <c r="P523" t="s">
        <v>908</v>
      </c>
      <c r="Q523" t="s">
        <v>701</v>
      </c>
      <c r="R523" t="s">
        <v>637</v>
      </c>
      <c r="S523" t="s">
        <v>122</v>
      </c>
      <c r="T523">
        <v>26</v>
      </c>
      <c r="U523" t="s">
        <v>909</v>
      </c>
      <c r="V523" t="s">
        <v>910</v>
      </c>
      <c r="W523" s="9">
        <v>30471</v>
      </c>
      <c r="X523" t="s">
        <v>229</v>
      </c>
      <c r="Y523" t="s">
        <v>911</v>
      </c>
      <c r="Z523">
        <v>9</v>
      </c>
      <c r="AA523" t="s">
        <v>118</v>
      </c>
      <c r="AB523">
        <v>114165</v>
      </c>
    </row>
    <row r="524" spans="16:28" x14ac:dyDescent="0.3">
      <c r="P524" t="s">
        <v>3217</v>
      </c>
      <c r="Q524" t="s">
        <v>329</v>
      </c>
      <c r="R524" t="s">
        <v>782</v>
      </c>
      <c r="S524" t="s">
        <v>106</v>
      </c>
      <c r="T524">
        <v>28</v>
      </c>
      <c r="U524" t="s">
        <v>783</v>
      </c>
      <c r="V524" t="s">
        <v>3218</v>
      </c>
      <c r="W524" s="9">
        <v>38071</v>
      </c>
      <c r="X524" t="s">
        <v>174</v>
      </c>
      <c r="Y524" t="s">
        <v>209</v>
      </c>
      <c r="Z524">
        <v>0</v>
      </c>
      <c r="AA524" t="s">
        <v>111</v>
      </c>
      <c r="AB524">
        <v>113943</v>
      </c>
    </row>
    <row r="525" spans="16:28" x14ac:dyDescent="0.3">
      <c r="P525" t="s">
        <v>2349</v>
      </c>
      <c r="Q525" t="s">
        <v>411</v>
      </c>
      <c r="R525" t="s">
        <v>530</v>
      </c>
      <c r="S525" t="s">
        <v>106</v>
      </c>
      <c r="T525">
        <v>23</v>
      </c>
      <c r="U525" t="s">
        <v>2303</v>
      </c>
      <c r="V525" t="s">
        <v>2350</v>
      </c>
      <c r="W525" s="9">
        <v>33061</v>
      </c>
      <c r="X525" t="s">
        <v>143</v>
      </c>
      <c r="Y525" t="s">
        <v>196</v>
      </c>
      <c r="Z525">
        <v>6</v>
      </c>
      <c r="AA525" t="s">
        <v>118</v>
      </c>
      <c r="AB525">
        <v>113535</v>
      </c>
    </row>
    <row r="526" spans="16:28" x14ac:dyDescent="0.3">
      <c r="P526" t="s">
        <v>2279</v>
      </c>
      <c r="Q526" t="s">
        <v>913</v>
      </c>
      <c r="R526" t="s">
        <v>458</v>
      </c>
      <c r="S526" t="s">
        <v>106</v>
      </c>
      <c r="T526">
        <v>21</v>
      </c>
      <c r="U526" t="s">
        <v>663</v>
      </c>
      <c r="V526" t="s">
        <v>2280</v>
      </c>
      <c r="W526" s="9">
        <v>36471</v>
      </c>
      <c r="X526" t="s">
        <v>174</v>
      </c>
      <c r="Y526" t="s">
        <v>520</v>
      </c>
      <c r="Z526">
        <v>2</v>
      </c>
      <c r="AA526" t="s">
        <v>118</v>
      </c>
      <c r="AB526">
        <v>113463</v>
      </c>
    </row>
    <row r="527" spans="16:28" x14ac:dyDescent="0.3">
      <c r="P527" t="s">
        <v>2010</v>
      </c>
      <c r="Q527" t="s">
        <v>557</v>
      </c>
      <c r="R527" t="s">
        <v>284</v>
      </c>
      <c r="S527" t="s">
        <v>106</v>
      </c>
      <c r="T527">
        <v>24</v>
      </c>
      <c r="U527" t="s">
        <v>2011</v>
      </c>
      <c r="V527" t="s">
        <v>2012</v>
      </c>
      <c r="W527" s="9">
        <v>37441</v>
      </c>
      <c r="X527" t="s">
        <v>219</v>
      </c>
      <c r="Y527" t="s">
        <v>144</v>
      </c>
      <c r="Z527">
        <v>1</v>
      </c>
      <c r="AA527" t="s">
        <v>118</v>
      </c>
      <c r="AB527">
        <v>113420</v>
      </c>
    </row>
    <row r="528" spans="16:28" x14ac:dyDescent="0.3">
      <c r="P528" t="s">
        <v>646</v>
      </c>
      <c r="Q528" t="s">
        <v>647</v>
      </c>
      <c r="R528" t="s">
        <v>163</v>
      </c>
      <c r="S528" t="s">
        <v>106</v>
      </c>
      <c r="T528">
        <v>29</v>
      </c>
      <c r="U528" t="s">
        <v>207</v>
      </c>
      <c r="V528" t="s">
        <v>648</v>
      </c>
      <c r="W528" s="9">
        <v>31971</v>
      </c>
      <c r="X528" t="s">
        <v>229</v>
      </c>
      <c r="Y528" t="s">
        <v>441</v>
      </c>
      <c r="Z528">
        <v>7</v>
      </c>
      <c r="AA528" t="s">
        <v>118</v>
      </c>
      <c r="AB528">
        <v>113326</v>
      </c>
    </row>
    <row r="529" spans="16:28" x14ac:dyDescent="0.3">
      <c r="P529" t="s">
        <v>2185</v>
      </c>
      <c r="Q529" t="s">
        <v>763</v>
      </c>
      <c r="R529" t="s">
        <v>549</v>
      </c>
      <c r="S529" t="s">
        <v>106</v>
      </c>
      <c r="T529">
        <v>28</v>
      </c>
      <c r="U529" t="s">
        <v>2186</v>
      </c>
      <c r="V529" t="s">
        <v>2187</v>
      </c>
      <c r="W529" s="9">
        <v>28471</v>
      </c>
      <c r="X529" t="s">
        <v>229</v>
      </c>
      <c r="Y529" t="s">
        <v>204</v>
      </c>
      <c r="Z529">
        <v>14</v>
      </c>
      <c r="AA529" t="s">
        <v>111</v>
      </c>
      <c r="AB529">
        <v>113255</v>
      </c>
    </row>
    <row r="530" spans="16:28" x14ac:dyDescent="0.3">
      <c r="P530" t="s">
        <v>255</v>
      </c>
      <c r="Q530" t="s">
        <v>245</v>
      </c>
      <c r="R530" t="s">
        <v>256</v>
      </c>
      <c r="S530" t="s">
        <v>122</v>
      </c>
      <c r="T530">
        <v>24</v>
      </c>
      <c r="U530" t="s">
        <v>257</v>
      </c>
      <c r="V530" t="s">
        <v>258</v>
      </c>
      <c r="W530" s="9">
        <v>37201</v>
      </c>
      <c r="X530" t="s">
        <v>143</v>
      </c>
      <c r="Y530" t="s">
        <v>240</v>
      </c>
      <c r="Z530">
        <v>1</v>
      </c>
      <c r="AA530" t="s">
        <v>118</v>
      </c>
      <c r="AB530">
        <v>113188</v>
      </c>
    </row>
    <row r="531" spans="16:28" x14ac:dyDescent="0.3">
      <c r="P531" t="s">
        <v>462</v>
      </c>
      <c r="Q531" t="s">
        <v>463</v>
      </c>
      <c r="R531" t="s">
        <v>464</v>
      </c>
      <c r="S531" t="s">
        <v>106</v>
      </c>
      <c r="T531">
        <v>24</v>
      </c>
      <c r="U531" t="s">
        <v>465</v>
      </c>
      <c r="V531" t="s">
        <v>466</v>
      </c>
      <c r="W531" s="9">
        <v>29221</v>
      </c>
      <c r="X531" t="s">
        <v>229</v>
      </c>
      <c r="Y531" t="s">
        <v>467</v>
      </c>
      <c r="Z531">
        <v>11</v>
      </c>
      <c r="AA531" t="s">
        <v>118</v>
      </c>
      <c r="AB531">
        <v>113124</v>
      </c>
    </row>
    <row r="532" spans="16:28" x14ac:dyDescent="0.3">
      <c r="P532" t="s">
        <v>1543</v>
      </c>
      <c r="Q532" t="s">
        <v>1544</v>
      </c>
      <c r="R532" t="s">
        <v>1112</v>
      </c>
      <c r="S532" t="s">
        <v>122</v>
      </c>
      <c r="T532">
        <v>19</v>
      </c>
      <c r="U532" t="s">
        <v>1545</v>
      </c>
      <c r="V532" t="s">
        <v>1546</v>
      </c>
      <c r="W532" s="9">
        <v>36041</v>
      </c>
      <c r="X532" t="s">
        <v>162</v>
      </c>
      <c r="Y532" t="s">
        <v>461</v>
      </c>
      <c r="Z532">
        <v>2</v>
      </c>
      <c r="AA532" t="s">
        <v>118</v>
      </c>
      <c r="AB532">
        <v>113045</v>
      </c>
    </row>
    <row r="533" spans="16:28" x14ac:dyDescent="0.3">
      <c r="P533" t="s">
        <v>1353</v>
      </c>
      <c r="Q533" t="s">
        <v>1232</v>
      </c>
      <c r="R533" t="s">
        <v>1323</v>
      </c>
      <c r="S533" t="s">
        <v>106</v>
      </c>
      <c r="T533">
        <v>18</v>
      </c>
      <c r="U533" t="s">
        <v>1354</v>
      </c>
      <c r="V533" t="s">
        <v>1355</v>
      </c>
      <c r="W533" s="9">
        <v>33811</v>
      </c>
      <c r="X533" t="s">
        <v>229</v>
      </c>
      <c r="Y533" t="s">
        <v>110</v>
      </c>
      <c r="Z533">
        <v>5</v>
      </c>
      <c r="AA533" t="s">
        <v>111</v>
      </c>
      <c r="AB533">
        <v>113010</v>
      </c>
    </row>
    <row r="534" spans="16:28" x14ac:dyDescent="0.3">
      <c r="P534" t="s">
        <v>3059</v>
      </c>
      <c r="Q534" t="s">
        <v>3060</v>
      </c>
      <c r="R534" t="s">
        <v>147</v>
      </c>
      <c r="S534" t="s">
        <v>106</v>
      </c>
      <c r="T534">
        <v>25</v>
      </c>
      <c r="U534" t="s">
        <v>3061</v>
      </c>
      <c r="V534" t="s">
        <v>3062</v>
      </c>
      <c r="W534" s="9">
        <v>30661</v>
      </c>
      <c r="X534" t="s">
        <v>174</v>
      </c>
      <c r="Y534" t="s">
        <v>409</v>
      </c>
      <c r="Z534">
        <v>9</v>
      </c>
      <c r="AA534" t="s">
        <v>111</v>
      </c>
      <c r="AB534">
        <v>112753</v>
      </c>
    </row>
    <row r="535" spans="16:28" x14ac:dyDescent="0.3">
      <c r="P535" t="s">
        <v>1644</v>
      </c>
      <c r="Q535" t="s">
        <v>1645</v>
      </c>
      <c r="R535" t="s">
        <v>232</v>
      </c>
      <c r="S535" t="s">
        <v>106</v>
      </c>
      <c r="T535">
        <v>23</v>
      </c>
      <c r="U535" t="s">
        <v>1646</v>
      </c>
      <c r="V535" t="s">
        <v>1647</v>
      </c>
      <c r="W535" s="9">
        <v>33241</v>
      </c>
      <c r="X535" t="s">
        <v>174</v>
      </c>
      <c r="Y535" t="s">
        <v>117</v>
      </c>
      <c r="Z535">
        <v>6</v>
      </c>
      <c r="AA535" t="s">
        <v>111</v>
      </c>
      <c r="AB535">
        <v>112554</v>
      </c>
    </row>
    <row r="536" spans="16:28" x14ac:dyDescent="0.3">
      <c r="P536" t="s">
        <v>904</v>
      </c>
      <c r="Q536" t="s">
        <v>905</v>
      </c>
      <c r="R536" t="s">
        <v>114</v>
      </c>
      <c r="S536" t="s">
        <v>106</v>
      </c>
      <c r="T536">
        <v>20</v>
      </c>
      <c r="U536" t="s">
        <v>906</v>
      </c>
      <c r="V536" t="s">
        <v>907</v>
      </c>
      <c r="W536" s="9">
        <v>33221</v>
      </c>
      <c r="X536" t="s">
        <v>174</v>
      </c>
      <c r="Y536" t="s">
        <v>163</v>
      </c>
      <c r="Z536">
        <v>6</v>
      </c>
      <c r="AA536" t="s">
        <v>111</v>
      </c>
      <c r="AB536">
        <v>112394</v>
      </c>
    </row>
    <row r="537" spans="16:28" x14ac:dyDescent="0.3">
      <c r="P537" t="s">
        <v>547</v>
      </c>
      <c r="Q537" t="s">
        <v>548</v>
      </c>
      <c r="R537" t="s">
        <v>549</v>
      </c>
      <c r="S537" t="s">
        <v>122</v>
      </c>
      <c r="T537">
        <v>25</v>
      </c>
      <c r="U537" t="s">
        <v>550</v>
      </c>
      <c r="V537" t="s">
        <v>551</v>
      </c>
      <c r="W537" s="9">
        <v>29381</v>
      </c>
      <c r="X537" t="s">
        <v>174</v>
      </c>
      <c r="Y537" t="s">
        <v>367</v>
      </c>
      <c r="Z537">
        <v>11</v>
      </c>
      <c r="AA537" t="s">
        <v>118</v>
      </c>
      <c r="AB537">
        <v>112075</v>
      </c>
    </row>
    <row r="538" spans="16:28" x14ac:dyDescent="0.3">
      <c r="P538" t="s">
        <v>1684</v>
      </c>
      <c r="Q538" t="s">
        <v>921</v>
      </c>
      <c r="R538" t="s">
        <v>305</v>
      </c>
      <c r="S538" t="s">
        <v>122</v>
      </c>
      <c r="T538">
        <v>26</v>
      </c>
      <c r="U538" t="s">
        <v>1685</v>
      </c>
      <c r="V538" t="s">
        <v>1686</v>
      </c>
      <c r="W538" s="9">
        <v>32651</v>
      </c>
      <c r="X538" t="s">
        <v>109</v>
      </c>
      <c r="Y538" t="s">
        <v>363</v>
      </c>
      <c r="Z538">
        <v>7</v>
      </c>
      <c r="AA538" t="s">
        <v>111</v>
      </c>
      <c r="AB538">
        <v>112035</v>
      </c>
    </row>
    <row r="539" spans="16:28" x14ac:dyDescent="0.3">
      <c r="P539" t="s">
        <v>2749</v>
      </c>
      <c r="Q539" t="s">
        <v>800</v>
      </c>
      <c r="R539" t="s">
        <v>1284</v>
      </c>
      <c r="S539" t="s">
        <v>122</v>
      </c>
      <c r="T539">
        <v>19</v>
      </c>
      <c r="U539" t="s">
        <v>1285</v>
      </c>
      <c r="V539" t="s">
        <v>2750</v>
      </c>
      <c r="W539" s="9">
        <v>36641</v>
      </c>
      <c r="X539" t="s">
        <v>219</v>
      </c>
      <c r="Y539" t="s">
        <v>608</v>
      </c>
      <c r="Z539">
        <v>2</v>
      </c>
      <c r="AA539" t="s">
        <v>111</v>
      </c>
      <c r="AB539">
        <v>111955</v>
      </c>
    </row>
    <row r="540" spans="16:28" x14ac:dyDescent="0.3">
      <c r="P540" t="s">
        <v>2174</v>
      </c>
      <c r="Q540" t="s">
        <v>2044</v>
      </c>
      <c r="R540" t="s">
        <v>562</v>
      </c>
      <c r="S540" t="s">
        <v>122</v>
      </c>
      <c r="T540">
        <v>30</v>
      </c>
      <c r="U540" t="s">
        <v>2175</v>
      </c>
      <c r="V540" t="s">
        <v>2176</v>
      </c>
      <c r="W540" s="9">
        <v>28701</v>
      </c>
      <c r="X540" t="s">
        <v>143</v>
      </c>
      <c r="Y540" t="s">
        <v>293</v>
      </c>
      <c r="Z540">
        <v>13</v>
      </c>
      <c r="AA540" t="s">
        <v>118</v>
      </c>
      <c r="AB540">
        <v>111656</v>
      </c>
    </row>
    <row r="541" spans="16:28" x14ac:dyDescent="0.3">
      <c r="P541" t="s">
        <v>1136</v>
      </c>
      <c r="Q541" t="s">
        <v>457</v>
      </c>
      <c r="R541" t="s">
        <v>265</v>
      </c>
      <c r="S541" t="s">
        <v>122</v>
      </c>
      <c r="T541">
        <v>24</v>
      </c>
      <c r="U541" t="s">
        <v>1137</v>
      </c>
      <c r="V541" t="s">
        <v>1138</v>
      </c>
      <c r="W541" s="9">
        <v>30151</v>
      </c>
      <c r="X541" t="s">
        <v>109</v>
      </c>
      <c r="Y541" t="s">
        <v>738</v>
      </c>
      <c r="Z541">
        <v>10</v>
      </c>
      <c r="AA541" t="s">
        <v>111</v>
      </c>
      <c r="AB541">
        <v>111160</v>
      </c>
    </row>
    <row r="542" spans="16:28" x14ac:dyDescent="0.3">
      <c r="P542" t="s">
        <v>1569</v>
      </c>
      <c r="Q542" t="s">
        <v>1570</v>
      </c>
      <c r="R542" t="s">
        <v>1284</v>
      </c>
      <c r="S542" t="s">
        <v>122</v>
      </c>
      <c r="T542">
        <v>22</v>
      </c>
      <c r="U542" t="s">
        <v>1571</v>
      </c>
      <c r="V542" t="s">
        <v>1572</v>
      </c>
      <c r="W542" s="9">
        <v>32901</v>
      </c>
      <c r="X542" t="s">
        <v>229</v>
      </c>
      <c r="Y542" t="s">
        <v>137</v>
      </c>
      <c r="Z542">
        <v>6</v>
      </c>
      <c r="AA542" t="s">
        <v>118</v>
      </c>
      <c r="AB542">
        <v>111118</v>
      </c>
    </row>
    <row r="543" spans="16:28" x14ac:dyDescent="0.3">
      <c r="P543" t="s">
        <v>2207</v>
      </c>
      <c r="Q543" t="s">
        <v>963</v>
      </c>
      <c r="R543" t="s">
        <v>944</v>
      </c>
      <c r="S543" t="s">
        <v>122</v>
      </c>
      <c r="T543">
        <v>21</v>
      </c>
      <c r="U543" t="s">
        <v>2208</v>
      </c>
      <c r="V543" t="s">
        <v>2209</v>
      </c>
      <c r="W543" s="9">
        <v>35761</v>
      </c>
      <c r="X543" t="s">
        <v>219</v>
      </c>
      <c r="Y543" t="s">
        <v>461</v>
      </c>
      <c r="Z543">
        <v>3</v>
      </c>
      <c r="AA543" t="s">
        <v>111</v>
      </c>
      <c r="AB543">
        <v>110916</v>
      </c>
    </row>
    <row r="544" spans="16:28" x14ac:dyDescent="0.3">
      <c r="P544" t="s">
        <v>707</v>
      </c>
      <c r="Q544" t="s">
        <v>705</v>
      </c>
      <c r="R544" t="s">
        <v>222</v>
      </c>
      <c r="S544" t="s">
        <v>122</v>
      </c>
      <c r="T544">
        <v>19</v>
      </c>
      <c r="U544" t="s">
        <v>349</v>
      </c>
      <c r="V544" t="s">
        <v>708</v>
      </c>
      <c r="W544" s="9">
        <v>30531</v>
      </c>
      <c r="X544" t="s">
        <v>143</v>
      </c>
      <c r="Y544" t="s">
        <v>298</v>
      </c>
      <c r="Z544">
        <v>9</v>
      </c>
      <c r="AA544" t="s">
        <v>111</v>
      </c>
      <c r="AB544">
        <v>110838</v>
      </c>
    </row>
    <row r="545" spans="16:28" x14ac:dyDescent="0.3">
      <c r="P545" t="s">
        <v>1751</v>
      </c>
      <c r="Q545" t="s">
        <v>643</v>
      </c>
      <c r="R545" t="s">
        <v>340</v>
      </c>
      <c r="S545" t="s">
        <v>106</v>
      </c>
      <c r="T545">
        <v>18</v>
      </c>
      <c r="U545" t="s">
        <v>879</v>
      </c>
      <c r="V545" t="s">
        <v>1752</v>
      </c>
      <c r="W545" s="9">
        <v>33011</v>
      </c>
      <c r="X545" t="s">
        <v>143</v>
      </c>
      <c r="Y545" t="s">
        <v>150</v>
      </c>
      <c r="Z545">
        <v>6</v>
      </c>
      <c r="AA545" t="s">
        <v>111</v>
      </c>
      <c r="AB545">
        <v>110790</v>
      </c>
    </row>
    <row r="546" spans="16:28" x14ac:dyDescent="0.3">
      <c r="P546" t="s">
        <v>490</v>
      </c>
      <c r="Q546" t="s">
        <v>165</v>
      </c>
      <c r="R546" t="s">
        <v>491</v>
      </c>
      <c r="S546" t="s">
        <v>122</v>
      </c>
      <c r="T546">
        <v>27</v>
      </c>
      <c r="U546" t="s">
        <v>492</v>
      </c>
      <c r="V546" t="s">
        <v>493</v>
      </c>
      <c r="W546" s="9">
        <v>29341</v>
      </c>
      <c r="X546" t="s">
        <v>143</v>
      </c>
      <c r="Y546" t="s">
        <v>196</v>
      </c>
      <c r="Z546">
        <v>11</v>
      </c>
      <c r="AA546" t="s">
        <v>118</v>
      </c>
      <c r="AB546">
        <v>110553</v>
      </c>
    </row>
    <row r="547" spans="16:28" x14ac:dyDescent="0.3">
      <c r="P547" t="s">
        <v>1753</v>
      </c>
      <c r="Q547" t="s">
        <v>453</v>
      </c>
      <c r="R547" t="s">
        <v>723</v>
      </c>
      <c r="S547" t="s">
        <v>106</v>
      </c>
      <c r="T547">
        <v>18</v>
      </c>
      <c r="U547" t="s">
        <v>1754</v>
      </c>
      <c r="V547" t="s">
        <v>1755</v>
      </c>
      <c r="W547" s="9">
        <v>34631</v>
      </c>
      <c r="X547" t="s">
        <v>229</v>
      </c>
      <c r="Y547" t="s">
        <v>110</v>
      </c>
      <c r="Z547">
        <v>4</v>
      </c>
      <c r="AA547" t="s">
        <v>111</v>
      </c>
      <c r="AB547">
        <v>110524</v>
      </c>
    </row>
    <row r="548" spans="16:28" x14ac:dyDescent="0.3">
      <c r="P548" t="s">
        <v>2730</v>
      </c>
      <c r="Q548" t="s">
        <v>963</v>
      </c>
      <c r="R548" t="s">
        <v>369</v>
      </c>
      <c r="S548" t="s">
        <v>122</v>
      </c>
      <c r="T548">
        <v>19</v>
      </c>
      <c r="U548" t="s">
        <v>1357</v>
      </c>
      <c r="V548" t="s">
        <v>2731</v>
      </c>
      <c r="W548" s="9">
        <v>36341</v>
      </c>
      <c r="X548" t="s">
        <v>143</v>
      </c>
      <c r="Y548" t="s">
        <v>409</v>
      </c>
      <c r="Z548">
        <v>2</v>
      </c>
      <c r="AA548" t="s">
        <v>118</v>
      </c>
      <c r="AB548">
        <v>110464</v>
      </c>
    </row>
    <row r="549" spans="16:28" x14ac:dyDescent="0.3">
      <c r="P549" t="s">
        <v>1085</v>
      </c>
      <c r="Q549" t="s">
        <v>397</v>
      </c>
      <c r="R549" t="s">
        <v>994</v>
      </c>
      <c r="S549" t="s">
        <v>122</v>
      </c>
      <c r="T549">
        <v>21</v>
      </c>
      <c r="U549" t="s">
        <v>1086</v>
      </c>
      <c r="V549" t="s">
        <v>1087</v>
      </c>
      <c r="W549" s="9">
        <v>31171</v>
      </c>
      <c r="X549" t="s">
        <v>143</v>
      </c>
      <c r="Y549" t="s">
        <v>144</v>
      </c>
      <c r="Z549">
        <v>8</v>
      </c>
      <c r="AA549" t="s">
        <v>111</v>
      </c>
      <c r="AB549">
        <v>110424</v>
      </c>
    </row>
    <row r="550" spans="16:28" x14ac:dyDescent="0.3">
      <c r="P550" t="s">
        <v>2370</v>
      </c>
      <c r="Q550" t="s">
        <v>1456</v>
      </c>
      <c r="R550" t="s">
        <v>670</v>
      </c>
      <c r="S550" t="s">
        <v>106</v>
      </c>
      <c r="T550">
        <v>30</v>
      </c>
      <c r="U550" t="s">
        <v>2371</v>
      </c>
      <c r="V550" t="s">
        <v>2372</v>
      </c>
      <c r="W550" s="9">
        <v>30191</v>
      </c>
      <c r="X550" t="s">
        <v>109</v>
      </c>
      <c r="Y550" t="s">
        <v>738</v>
      </c>
      <c r="Z550">
        <v>10</v>
      </c>
      <c r="AA550" t="s">
        <v>111</v>
      </c>
      <c r="AB550">
        <v>110047</v>
      </c>
    </row>
    <row r="551" spans="16:28" x14ac:dyDescent="0.3">
      <c r="P551" t="s">
        <v>718</v>
      </c>
      <c r="Q551" t="s">
        <v>133</v>
      </c>
      <c r="R551" t="s">
        <v>183</v>
      </c>
      <c r="S551" t="s">
        <v>122</v>
      </c>
      <c r="T551">
        <v>29</v>
      </c>
      <c r="U551" t="s">
        <v>719</v>
      </c>
      <c r="V551" t="s">
        <v>720</v>
      </c>
      <c r="W551" s="9">
        <v>29761</v>
      </c>
      <c r="X551" t="s">
        <v>229</v>
      </c>
      <c r="Y551" t="s">
        <v>721</v>
      </c>
      <c r="Z551">
        <v>10</v>
      </c>
      <c r="AA551" t="s">
        <v>118</v>
      </c>
      <c r="AB551">
        <v>110016</v>
      </c>
    </row>
    <row r="552" spans="16:28" x14ac:dyDescent="0.3">
      <c r="P552" t="s">
        <v>617</v>
      </c>
      <c r="Q552" t="s">
        <v>602</v>
      </c>
      <c r="R552" t="s">
        <v>618</v>
      </c>
      <c r="S552" t="s">
        <v>122</v>
      </c>
      <c r="T552">
        <v>22</v>
      </c>
      <c r="U552" t="s">
        <v>619</v>
      </c>
      <c r="V552" t="s">
        <v>620</v>
      </c>
      <c r="W552" s="9">
        <v>30251</v>
      </c>
      <c r="X552" t="s">
        <v>162</v>
      </c>
      <c r="Y552" t="s">
        <v>125</v>
      </c>
      <c r="Z552">
        <v>9</v>
      </c>
      <c r="AA552" t="s">
        <v>111</v>
      </c>
      <c r="AB552">
        <v>109719</v>
      </c>
    </row>
    <row r="553" spans="16:28" x14ac:dyDescent="0.3">
      <c r="P553" t="s">
        <v>1884</v>
      </c>
      <c r="Q553" t="s">
        <v>1431</v>
      </c>
      <c r="R553" t="s">
        <v>236</v>
      </c>
      <c r="S553" t="s">
        <v>106</v>
      </c>
      <c r="T553">
        <v>22</v>
      </c>
      <c r="U553" t="s">
        <v>1004</v>
      </c>
      <c r="V553" t="s">
        <v>1885</v>
      </c>
      <c r="W553" s="9">
        <v>34001</v>
      </c>
      <c r="X553" t="s">
        <v>143</v>
      </c>
      <c r="Y553" t="s">
        <v>337</v>
      </c>
      <c r="Z553">
        <v>5</v>
      </c>
      <c r="AA553" t="s">
        <v>111</v>
      </c>
      <c r="AB553">
        <v>109572</v>
      </c>
    </row>
    <row r="554" spans="16:28" x14ac:dyDescent="0.3">
      <c r="P554" t="s">
        <v>1759</v>
      </c>
      <c r="Q554" t="s">
        <v>680</v>
      </c>
      <c r="R554" t="s">
        <v>166</v>
      </c>
      <c r="S554" t="s">
        <v>106</v>
      </c>
      <c r="T554">
        <v>26</v>
      </c>
      <c r="U554" t="s">
        <v>1760</v>
      </c>
      <c r="V554" t="s">
        <v>1761</v>
      </c>
      <c r="W554" s="9">
        <v>33621</v>
      </c>
      <c r="X554" t="s">
        <v>109</v>
      </c>
      <c r="Y554" t="s">
        <v>240</v>
      </c>
      <c r="Z554">
        <v>6</v>
      </c>
      <c r="AA554" t="s">
        <v>111</v>
      </c>
      <c r="AB554">
        <v>109483</v>
      </c>
    </row>
    <row r="555" spans="16:28" x14ac:dyDescent="0.3">
      <c r="P555" t="s">
        <v>2286</v>
      </c>
      <c r="Q555" t="s">
        <v>2017</v>
      </c>
      <c r="R555" t="s">
        <v>300</v>
      </c>
      <c r="S555" t="s">
        <v>106</v>
      </c>
      <c r="T555">
        <v>28</v>
      </c>
      <c r="U555" t="s">
        <v>2287</v>
      </c>
      <c r="V555" t="s">
        <v>2288</v>
      </c>
      <c r="W555" s="9">
        <v>34851</v>
      </c>
      <c r="X555" t="s">
        <v>143</v>
      </c>
      <c r="Y555" t="s">
        <v>131</v>
      </c>
      <c r="Z555">
        <v>4</v>
      </c>
      <c r="AA555" t="s">
        <v>118</v>
      </c>
      <c r="AB555">
        <v>109079</v>
      </c>
    </row>
    <row r="556" spans="16:28" x14ac:dyDescent="0.3">
      <c r="P556" t="s">
        <v>2532</v>
      </c>
      <c r="Q556" t="s">
        <v>930</v>
      </c>
      <c r="R556" t="s">
        <v>140</v>
      </c>
      <c r="S556" t="s">
        <v>106</v>
      </c>
      <c r="T556">
        <v>28</v>
      </c>
      <c r="U556" t="s">
        <v>2533</v>
      </c>
      <c r="V556" t="s">
        <v>2534</v>
      </c>
      <c r="W556" s="9">
        <v>36171</v>
      </c>
      <c r="X556" t="s">
        <v>162</v>
      </c>
      <c r="Y556" t="s">
        <v>150</v>
      </c>
      <c r="Z556">
        <v>2</v>
      </c>
      <c r="AA556" t="s">
        <v>118</v>
      </c>
      <c r="AB556">
        <v>109050</v>
      </c>
    </row>
    <row r="557" spans="16:28" x14ac:dyDescent="0.3">
      <c r="P557" t="s">
        <v>2861</v>
      </c>
      <c r="Q557" t="s">
        <v>1823</v>
      </c>
      <c r="R557" t="s">
        <v>1246</v>
      </c>
      <c r="S557" t="s">
        <v>106</v>
      </c>
      <c r="T557">
        <v>19</v>
      </c>
      <c r="U557" t="s">
        <v>2018</v>
      </c>
      <c r="V557" t="s">
        <v>2862</v>
      </c>
      <c r="W557" s="9">
        <v>35741</v>
      </c>
      <c r="X557" t="s">
        <v>219</v>
      </c>
      <c r="Y557" t="s">
        <v>498</v>
      </c>
      <c r="Z557">
        <v>3</v>
      </c>
      <c r="AA557" t="s">
        <v>118</v>
      </c>
      <c r="AB557">
        <v>108898</v>
      </c>
    </row>
    <row r="558" spans="16:28" x14ac:dyDescent="0.3">
      <c r="P558" t="s">
        <v>1125</v>
      </c>
      <c r="Q558" t="s">
        <v>1126</v>
      </c>
      <c r="R558" t="s">
        <v>483</v>
      </c>
      <c r="S558" t="s">
        <v>106</v>
      </c>
      <c r="T558">
        <v>20</v>
      </c>
      <c r="U558" t="s">
        <v>484</v>
      </c>
      <c r="V558" t="s">
        <v>1127</v>
      </c>
      <c r="W558" s="9">
        <v>31131</v>
      </c>
      <c r="X558" t="s">
        <v>143</v>
      </c>
      <c r="Y558" t="s">
        <v>287</v>
      </c>
      <c r="Z558">
        <v>8</v>
      </c>
      <c r="AA558" t="s">
        <v>111</v>
      </c>
      <c r="AB558">
        <v>108510</v>
      </c>
    </row>
    <row r="559" spans="16:28" x14ac:dyDescent="0.3">
      <c r="P559" t="s">
        <v>649</v>
      </c>
      <c r="Q559" t="s">
        <v>647</v>
      </c>
      <c r="R559" t="s">
        <v>650</v>
      </c>
      <c r="S559" t="s">
        <v>106</v>
      </c>
      <c r="T559">
        <v>30</v>
      </c>
      <c r="U559" t="s">
        <v>651</v>
      </c>
      <c r="V559" t="s">
        <v>652</v>
      </c>
      <c r="W559" s="9">
        <v>32401</v>
      </c>
      <c r="X559" t="s">
        <v>174</v>
      </c>
      <c r="Y559" t="s">
        <v>395</v>
      </c>
      <c r="Z559">
        <v>7</v>
      </c>
      <c r="AA559" t="s">
        <v>111</v>
      </c>
      <c r="AB559">
        <v>108425</v>
      </c>
    </row>
    <row r="560" spans="16:28" x14ac:dyDescent="0.3">
      <c r="P560" t="s">
        <v>1625</v>
      </c>
      <c r="Q560" t="s">
        <v>529</v>
      </c>
      <c r="R560" t="s">
        <v>398</v>
      </c>
      <c r="S560" t="s">
        <v>122</v>
      </c>
      <c r="T560">
        <v>21</v>
      </c>
      <c r="U560" t="s">
        <v>1626</v>
      </c>
      <c r="V560" t="s">
        <v>1627</v>
      </c>
      <c r="W560" s="9">
        <v>33451</v>
      </c>
      <c r="X560" t="s">
        <v>219</v>
      </c>
      <c r="Y560" t="s">
        <v>337</v>
      </c>
      <c r="Z560">
        <v>6</v>
      </c>
      <c r="AA560" t="s">
        <v>118</v>
      </c>
      <c r="AB560">
        <v>108412</v>
      </c>
    </row>
    <row r="561" spans="16:28" x14ac:dyDescent="0.3">
      <c r="P561" t="s">
        <v>2149</v>
      </c>
      <c r="Q561" t="s">
        <v>1154</v>
      </c>
      <c r="R561" t="s">
        <v>594</v>
      </c>
      <c r="S561" t="s">
        <v>106</v>
      </c>
      <c r="T561">
        <v>29</v>
      </c>
      <c r="U561" t="s">
        <v>2150</v>
      </c>
      <c r="V561" t="s">
        <v>2151</v>
      </c>
      <c r="W561" s="9">
        <v>31711</v>
      </c>
      <c r="X561" t="s">
        <v>109</v>
      </c>
      <c r="Y561" t="s">
        <v>823</v>
      </c>
      <c r="Z561">
        <v>8</v>
      </c>
      <c r="AA561" t="s">
        <v>111</v>
      </c>
      <c r="AB561">
        <v>108359</v>
      </c>
    </row>
    <row r="562" spans="16:28" x14ac:dyDescent="0.3">
      <c r="P562" t="s">
        <v>2699</v>
      </c>
      <c r="Q562" t="s">
        <v>423</v>
      </c>
      <c r="R562" t="s">
        <v>654</v>
      </c>
      <c r="S562" t="s">
        <v>106</v>
      </c>
      <c r="T562">
        <v>24</v>
      </c>
      <c r="U562" t="s">
        <v>2700</v>
      </c>
      <c r="V562" t="s">
        <v>2701</v>
      </c>
      <c r="W562" s="9">
        <v>33091</v>
      </c>
      <c r="X562" t="s">
        <v>143</v>
      </c>
      <c r="Y562" t="s">
        <v>191</v>
      </c>
      <c r="Z562">
        <v>6</v>
      </c>
      <c r="AA562" t="s">
        <v>111</v>
      </c>
      <c r="AB562">
        <v>108326</v>
      </c>
    </row>
    <row r="563" spans="16:28" x14ac:dyDescent="0.3">
      <c r="P563" t="s">
        <v>1765</v>
      </c>
      <c r="Q563" t="s">
        <v>1766</v>
      </c>
      <c r="R563" t="s">
        <v>1112</v>
      </c>
      <c r="S563" t="s">
        <v>122</v>
      </c>
      <c r="T563">
        <v>21</v>
      </c>
      <c r="U563" t="s">
        <v>1113</v>
      </c>
      <c r="V563" t="s">
        <v>1767</v>
      </c>
      <c r="W563" s="9">
        <v>33031</v>
      </c>
      <c r="X563" t="s">
        <v>143</v>
      </c>
      <c r="Y563" t="s">
        <v>125</v>
      </c>
      <c r="Z563">
        <v>6</v>
      </c>
      <c r="AA563" t="s">
        <v>111</v>
      </c>
      <c r="AB563">
        <v>108123</v>
      </c>
    </row>
    <row r="564" spans="16:28" x14ac:dyDescent="0.3">
      <c r="P564" t="s">
        <v>2538</v>
      </c>
      <c r="Q564" t="s">
        <v>989</v>
      </c>
      <c r="R564" t="s">
        <v>1323</v>
      </c>
      <c r="S564" t="s">
        <v>106</v>
      </c>
      <c r="T564">
        <v>29</v>
      </c>
      <c r="U564" t="s">
        <v>2539</v>
      </c>
      <c r="V564" t="s">
        <v>2540</v>
      </c>
      <c r="W564" s="9">
        <v>31721</v>
      </c>
      <c r="X564" t="s">
        <v>109</v>
      </c>
      <c r="Y564" t="s">
        <v>498</v>
      </c>
      <c r="Z564">
        <v>8</v>
      </c>
      <c r="AA564" t="s">
        <v>118</v>
      </c>
      <c r="AB564">
        <v>108014</v>
      </c>
    </row>
    <row r="565" spans="16:28" x14ac:dyDescent="0.3">
      <c r="P565" t="s">
        <v>2768</v>
      </c>
      <c r="Q565" t="s">
        <v>893</v>
      </c>
      <c r="R565" t="s">
        <v>1112</v>
      </c>
      <c r="S565" t="s">
        <v>106</v>
      </c>
      <c r="T565">
        <v>29</v>
      </c>
      <c r="U565" t="s">
        <v>2769</v>
      </c>
      <c r="V565" t="s">
        <v>2770</v>
      </c>
      <c r="W565" s="9">
        <v>31731</v>
      </c>
      <c r="X565" t="s">
        <v>109</v>
      </c>
      <c r="Y565" t="s">
        <v>209</v>
      </c>
      <c r="Z565">
        <v>8</v>
      </c>
      <c r="AA565" t="s">
        <v>118</v>
      </c>
      <c r="AB565">
        <v>107971</v>
      </c>
    </row>
    <row r="566" spans="16:28" x14ac:dyDescent="0.3">
      <c r="P566" t="s">
        <v>781</v>
      </c>
      <c r="Q566" t="s">
        <v>402</v>
      </c>
      <c r="R566" t="s">
        <v>782</v>
      </c>
      <c r="S566" t="s">
        <v>122</v>
      </c>
      <c r="T566">
        <v>21</v>
      </c>
      <c r="U566" t="s">
        <v>783</v>
      </c>
      <c r="V566" t="s">
        <v>784</v>
      </c>
      <c r="W566" s="9">
        <v>30001</v>
      </c>
      <c r="X566" t="s">
        <v>219</v>
      </c>
      <c r="Y566" t="s">
        <v>390</v>
      </c>
      <c r="Z566">
        <v>10</v>
      </c>
      <c r="AA566" t="s">
        <v>111</v>
      </c>
      <c r="AB566">
        <v>107882</v>
      </c>
    </row>
    <row r="567" spans="16:28" x14ac:dyDescent="0.3">
      <c r="P567" t="s">
        <v>985</v>
      </c>
      <c r="Q567" t="s">
        <v>548</v>
      </c>
      <c r="R567" t="s">
        <v>237</v>
      </c>
      <c r="S567" t="s">
        <v>122</v>
      </c>
      <c r="T567">
        <v>19</v>
      </c>
      <c r="U567" t="s">
        <v>986</v>
      </c>
      <c r="V567" t="s">
        <v>987</v>
      </c>
      <c r="W567" s="9">
        <v>30821</v>
      </c>
      <c r="X567" t="s">
        <v>109</v>
      </c>
      <c r="Y567" t="s">
        <v>409</v>
      </c>
      <c r="Z567">
        <v>9</v>
      </c>
      <c r="AA567" t="s">
        <v>118</v>
      </c>
      <c r="AB567">
        <v>107830</v>
      </c>
    </row>
    <row r="568" spans="16:28" x14ac:dyDescent="0.3">
      <c r="P568" t="s">
        <v>565</v>
      </c>
      <c r="Q568" t="s">
        <v>566</v>
      </c>
      <c r="R568" t="s">
        <v>232</v>
      </c>
      <c r="S568" t="s">
        <v>122</v>
      </c>
      <c r="T568">
        <v>26</v>
      </c>
      <c r="U568" t="s">
        <v>567</v>
      </c>
      <c r="V568" t="s">
        <v>568</v>
      </c>
      <c r="W568" s="9">
        <v>29311</v>
      </c>
      <c r="X568" t="s">
        <v>143</v>
      </c>
      <c r="Y568" t="s">
        <v>186</v>
      </c>
      <c r="Z568">
        <v>11</v>
      </c>
      <c r="AA568" t="s">
        <v>118</v>
      </c>
      <c r="AB568">
        <v>107816</v>
      </c>
    </row>
    <row r="569" spans="16:28" x14ac:dyDescent="0.3">
      <c r="P569" t="s">
        <v>1720</v>
      </c>
      <c r="Q569" t="s">
        <v>1171</v>
      </c>
      <c r="R569" t="s">
        <v>166</v>
      </c>
      <c r="S569" t="s">
        <v>122</v>
      </c>
      <c r="T569">
        <v>27</v>
      </c>
      <c r="U569" t="s">
        <v>1721</v>
      </c>
      <c r="V569" t="s">
        <v>1722</v>
      </c>
      <c r="W569" s="9">
        <v>33301</v>
      </c>
      <c r="X569" t="s">
        <v>174</v>
      </c>
      <c r="Y569" t="s">
        <v>249</v>
      </c>
      <c r="Z569">
        <v>6</v>
      </c>
      <c r="AA569" t="s">
        <v>118</v>
      </c>
      <c r="AB569">
        <v>107768</v>
      </c>
    </row>
    <row r="570" spans="16:28" x14ac:dyDescent="0.3">
      <c r="P570" t="s">
        <v>839</v>
      </c>
      <c r="Q570" t="s">
        <v>104</v>
      </c>
      <c r="R570" t="s">
        <v>723</v>
      </c>
      <c r="S570" t="s">
        <v>106</v>
      </c>
      <c r="T570">
        <v>28</v>
      </c>
      <c r="U570" t="s">
        <v>840</v>
      </c>
      <c r="V570" t="s">
        <v>841</v>
      </c>
      <c r="W570" s="9">
        <v>37841</v>
      </c>
      <c r="X570" t="s">
        <v>229</v>
      </c>
      <c r="Y570" t="s">
        <v>196</v>
      </c>
      <c r="Z570">
        <v>0</v>
      </c>
      <c r="AA570" t="s">
        <v>118</v>
      </c>
      <c r="AB570">
        <v>107662</v>
      </c>
    </row>
    <row r="571" spans="16:28" x14ac:dyDescent="0.3">
      <c r="P571" t="s">
        <v>1870</v>
      </c>
      <c r="Q571" t="s">
        <v>582</v>
      </c>
      <c r="R571" t="s">
        <v>114</v>
      </c>
      <c r="S571" t="s">
        <v>106</v>
      </c>
      <c r="T571">
        <v>19</v>
      </c>
      <c r="U571" t="s">
        <v>1163</v>
      </c>
      <c r="V571" t="s">
        <v>1871</v>
      </c>
      <c r="W571" s="9">
        <v>30911</v>
      </c>
      <c r="X571" t="s">
        <v>162</v>
      </c>
      <c r="Y571" t="s">
        <v>254</v>
      </c>
      <c r="Z571">
        <v>8</v>
      </c>
      <c r="AA571" t="s">
        <v>111</v>
      </c>
      <c r="AB571">
        <v>107565</v>
      </c>
    </row>
    <row r="572" spans="16:28" x14ac:dyDescent="0.3">
      <c r="P572" t="s">
        <v>2646</v>
      </c>
      <c r="Q572" t="s">
        <v>1171</v>
      </c>
      <c r="R572" t="s">
        <v>944</v>
      </c>
      <c r="S572" t="s">
        <v>122</v>
      </c>
      <c r="T572">
        <v>28</v>
      </c>
      <c r="U572" t="s">
        <v>2647</v>
      </c>
      <c r="V572" t="s">
        <v>2648</v>
      </c>
      <c r="W572" s="9">
        <v>32391</v>
      </c>
      <c r="X572" t="s">
        <v>174</v>
      </c>
      <c r="Y572" t="s">
        <v>616</v>
      </c>
      <c r="Z572">
        <v>7</v>
      </c>
      <c r="AA572" t="s">
        <v>118</v>
      </c>
      <c r="AB572">
        <v>107490</v>
      </c>
    </row>
    <row r="573" spans="16:28" x14ac:dyDescent="0.3">
      <c r="P573" t="s">
        <v>2713</v>
      </c>
      <c r="Q573" t="s">
        <v>1256</v>
      </c>
      <c r="R573" t="s">
        <v>211</v>
      </c>
      <c r="S573" t="s">
        <v>106</v>
      </c>
      <c r="T573">
        <v>22</v>
      </c>
      <c r="U573" t="s">
        <v>2714</v>
      </c>
      <c r="V573" t="s">
        <v>2715</v>
      </c>
      <c r="W573" s="9">
        <v>29581</v>
      </c>
      <c r="X573" t="s">
        <v>162</v>
      </c>
      <c r="Y573" t="s">
        <v>546</v>
      </c>
      <c r="Z573">
        <v>10</v>
      </c>
      <c r="AA573" t="s">
        <v>118</v>
      </c>
      <c r="AB573">
        <v>107203</v>
      </c>
    </row>
    <row r="574" spans="16:28" x14ac:dyDescent="0.3">
      <c r="P574" t="s">
        <v>288</v>
      </c>
      <c r="Q574" t="s">
        <v>289</v>
      </c>
      <c r="R574" t="s">
        <v>290</v>
      </c>
      <c r="S574" t="s">
        <v>122</v>
      </c>
      <c r="T574">
        <v>29</v>
      </c>
      <c r="U574" t="s">
        <v>291</v>
      </c>
      <c r="V574" t="s">
        <v>292</v>
      </c>
      <c r="W574" s="9">
        <v>37851</v>
      </c>
      <c r="X574" t="s">
        <v>229</v>
      </c>
      <c r="Y574" t="s">
        <v>293</v>
      </c>
      <c r="Z574">
        <v>0</v>
      </c>
      <c r="AA574" t="s">
        <v>118</v>
      </c>
      <c r="AB574">
        <v>107073</v>
      </c>
    </row>
    <row r="575" spans="16:28" x14ac:dyDescent="0.3">
      <c r="P575" t="s">
        <v>1269</v>
      </c>
      <c r="Q575" t="s">
        <v>127</v>
      </c>
      <c r="R575" t="s">
        <v>146</v>
      </c>
      <c r="S575" t="s">
        <v>106</v>
      </c>
      <c r="T575">
        <v>27</v>
      </c>
      <c r="U575" t="s">
        <v>1270</v>
      </c>
      <c r="V575" t="s">
        <v>1271</v>
      </c>
      <c r="W575" s="9">
        <v>31961</v>
      </c>
      <c r="X575" t="s">
        <v>229</v>
      </c>
      <c r="Y575" t="s">
        <v>351</v>
      </c>
      <c r="Z575">
        <v>7</v>
      </c>
      <c r="AA575" t="s">
        <v>118</v>
      </c>
      <c r="AB575">
        <v>106807</v>
      </c>
    </row>
    <row r="576" spans="16:28" x14ac:dyDescent="0.3">
      <c r="P576" t="s">
        <v>2547</v>
      </c>
      <c r="Q576" t="s">
        <v>215</v>
      </c>
      <c r="R576" t="s">
        <v>290</v>
      </c>
      <c r="S576" t="s">
        <v>106</v>
      </c>
      <c r="T576">
        <v>22</v>
      </c>
      <c r="U576" t="s">
        <v>326</v>
      </c>
      <c r="V576" t="s">
        <v>2548</v>
      </c>
      <c r="W576" s="9">
        <v>30261</v>
      </c>
      <c r="X576" t="s">
        <v>162</v>
      </c>
      <c r="Y576" t="s">
        <v>137</v>
      </c>
      <c r="Z576">
        <v>9</v>
      </c>
      <c r="AA576" t="s">
        <v>118</v>
      </c>
      <c r="AB576">
        <v>106575</v>
      </c>
    </row>
    <row r="577" spans="16:28" x14ac:dyDescent="0.3">
      <c r="P577" t="s">
        <v>1621</v>
      </c>
      <c r="Q577" t="s">
        <v>1622</v>
      </c>
      <c r="R577" t="s">
        <v>1315</v>
      </c>
      <c r="S577" t="s">
        <v>122</v>
      </c>
      <c r="T577">
        <v>21</v>
      </c>
      <c r="U577" t="s">
        <v>1623</v>
      </c>
      <c r="V577" t="s">
        <v>1624</v>
      </c>
      <c r="W577" s="9">
        <v>32611</v>
      </c>
      <c r="X577" t="s">
        <v>109</v>
      </c>
      <c r="Y577" t="s">
        <v>137</v>
      </c>
      <c r="Z577">
        <v>7</v>
      </c>
      <c r="AA577" t="s">
        <v>118</v>
      </c>
      <c r="AB577">
        <v>106510</v>
      </c>
    </row>
    <row r="578" spans="16:28" x14ac:dyDescent="0.3">
      <c r="P578" t="s">
        <v>1636</v>
      </c>
      <c r="Q578" t="s">
        <v>889</v>
      </c>
      <c r="R578" t="s">
        <v>625</v>
      </c>
      <c r="S578" t="s">
        <v>122</v>
      </c>
      <c r="T578">
        <v>26</v>
      </c>
      <c r="U578" t="s">
        <v>1637</v>
      </c>
      <c r="V578" t="s">
        <v>1638</v>
      </c>
      <c r="W578" s="9">
        <v>32951</v>
      </c>
      <c r="X578" t="s">
        <v>229</v>
      </c>
      <c r="Y578" t="s">
        <v>240</v>
      </c>
      <c r="Z578">
        <v>6</v>
      </c>
      <c r="AA578" t="s">
        <v>111</v>
      </c>
      <c r="AB578">
        <v>106460</v>
      </c>
    </row>
    <row r="579" spans="16:28" x14ac:dyDescent="0.3">
      <c r="P579" t="s">
        <v>1500</v>
      </c>
      <c r="Q579" t="s">
        <v>1501</v>
      </c>
      <c r="R579" t="s">
        <v>670</v>
      </c>
      <c r="S579" t="s">
        <v>106</v>
      </c>
      <c r="T579">
        <v>18</v>
      </c>
      <c r="U579" t="s">
        <v>1502</v>
      </c>
      <c r="V579" t="s">
        <v>1503</v>
      </c>
      <c r="W579" s="9">
        <v>32571</v>
      </c>
      <c r="X579" t="s">
        <v>109</v>
      </c>
      <c r="Y579" t="s">
        <v>156</v>
      </c>
      <c r="Z579">
        <v>7</v>
      </c>
      <c r="AA579" t="s">
        <v>118</v>
      </c>
      <c r="AB579">
        <v>106310</v>
      </c>
    </row>
    <row r="580" spans="16:28" x14ac:dyDescent="0.3">
      <c r="P580" t="s">
        <v>1407</v>
      </c>
      <c r="Q580" t="s">
        <v>1064</v>
      </c>
      <c r="R580" t="s">
        <v>549</v>
      </c>
      <c r="S580" t="s">
        <v>106</v>
      </c>
      <c r="T580">
        <v>28</v>
      </c>
      <c r="U580" t="s">
        <v>1408</v>
      </c>
      <c r="V580" t="s">
        <v>1409</v>
      </c>
      <c r="W580" s="9">
        <v>31381</v>
      </c>
      <c r="X580" t="s">
        <v>174</v>
      </c>
      <c r="Y580" t="s">
        <v>437</v>
      </c>
      <c r="Z580">
        <v>8</v>
      </c>
      <c r="AA580" t="s">
        <v>118</v>
      </c>
      <c r="AB580">
        <v>106218</v>
      </c>
    </row>
    <row r="581" spans="16:28" x14ac:dyDescent="0.3">
      <c r="P581" t="s">
        <v>604</v>
      </c>
      <c r="Q581" t="s">
        <v>602</v>
      </c>
      <c r="R581" t="s">
        <v>605</v>
      </c>
      <c r="S581" t="s">
        <v>122</v>
      </c>
      <c r="T581">
        <v>20</v>
      </c>
      <c r="U581" t="s">
        <v>606</v>
      </c>
      <c r="V581" t="s">
        <v>607</v>
      </c>
      <c r="W581" s="9">
        <v>33211</v>
      </c>
      <c r="X581" t="s">
        <v>174</v>
      </c>
      <c r="Y581" t="s">
        <v>608</v>
      </c>
      <c r="Z581">
        <v>6</v>
      </c>
      <c r="AA581" t="s">
        <v>118</v>
      </c>
      <c r="AB581">
        <v>106183</v>
      </c>
    </row>
    <row r="582" spans="16:28" x14ac:dyDescent="0.3">
      <c r="P582" t="s">
        <v>3159</v>
      </c>
      <c r="Q582" t="s">
        <v>1476</v>
      </c>
      <c r="R582" t="s">
        <v>507</v>
      </c>
      <c r="S582" t="s">
        <v>122</v>
      </c>
      <c r="T582">
        <v>24</v>
      </c>
      <c r="U582" t="s">
        <v>3160</v>
      </c>
      <c r="V582" t="s">
        <v>3161</v>
      </c>
      <c r="W582" s="9">
        <v>35991</v>
      </c>
      <c r="X582" t="s">
        <v>109</v>
      </c>
      <c r="Y582" t="s">
        <v>721</v>
      </c>
      <c r="Z582">
        <v>3</v>
      </c>
      <c r="AA582" t="s">
        <v>111</v>
      </c>
      <c r="AB582">
        <v>106166</v>
      </c>
    </row>
    <row r="583" spans="16:28" x14ac:dyDescent="0.3">
      <c r="P583" t="s">
        <v>2341</v>
      </c>
      <c r="Q583" t="s">
        <v>411</v>
      </c>
      <c r="R583" t="s">
        <v>594</v>
      </c>
      <c r="S583" t="s">
        <v>106</v>
      </c>
      <c r="T583">
        <v>19</v>
      </c>
      <c r="U583" t="s">
        <v>2342</v>
      </c>
      <c r="V583" t="s">
        <v>2343</v>
      </c>
      <c r="W583" s="9">
        <v>34641</v>
      </c>
      <c r="X583" t="s">
        <v>229</v>
      </c>
      <c r="Y583" t="s">
        <v>467</v>
      </c>
      <c r="Z583">
        <v>4</v>
      </c>
      <c r="AA583" t="s">
        <v>111</v>
      </c>
      <c r="AB583">
        <v>106101</v>
      </c>
    </row>
    <row r="584" spans="16:28" x14ac:dyDescent="0.3">
      <c r="P584" t="s">
        <v>2344</v>
      </c>
      <c r="Q584" t="s">
        <v>411</v>
      </c>
      <c r="R584" t="s">
        <v>539</v>
      </c>
      <c r="S584" t="s">
        <v>106</v>
      </c>
      <c r="T584">
        <v>22</v>
      </c>
      <c r="U584" t="s">
        <v>2326</v>
      </c>
      <c r="V584" t="s">
        <v>2345</v>
      </c>
      <c r="W584" s="9">
        <v>30921</v>
      </c>
      <c r="X584" t="s">
        <v>162</v>
      </c>
      <c r="Y584" t="s">
        <v>738</v>
      </c>
      <c r="Z584">
        <v>8</v>
      </c>
      <c r="AA584" t="s">
        <v>111</v>
      </c>
      <c r="AB584">
        <v>105499</v>
      </c>
    </row>
    <row r="585" spans="16:28" x14ac:dyDescent="0.3">
      <c r="P585" t="s">
        <v>1842</v>
      </c>
      <c r="Q585" t="s">
        <v>139</v>
      </c>
      <c r="R585" t="s">
        <v>571</v>
      </c>
      <c r="S585" t="s">
        <v>106</v>
      </c>
      <c r="T585">
        <v>19</v>
      </c>
      <c r="U585" t="s">
        <v>794</v>
      </c>
      <c r="V585" t="s">
        <v>1843</v>
      </c>
      <c r="W585" s="9">
        <v>33671</v>
      </c>
      <c r="X585" t="s">
        <v>162</v>
      </c>
      <c r="Y585" t="s">
        <v>125</v>
      </c>
      <c r="Z585">
        <v>5</v>
      </c>
      <c r="AA585" t="s">
        <v>118</v>
      </c>
      <c r="AB585">
        <v>105473</v>
      </c>
    </row>
    <row r="586" spans="16:28" x14ac:dyDescent="0.3">
      <c r="P586" t="s">
        <v>1192</v>
      </c>
      <c r="Q586" t="s">
        <v>113</v>
      </c>
      <c r="R586" t="s">
        <v>464</v>
      </c>
      <c r="S586" t="s">
        <v>106</v>
      </c>
      <c r="T586">
        <v>27</v>
      </c>
      <c r="U586" t="s">
        <v>1193</v>
      </c>
      <c r="V586" t="s">
        <v>1194</v>
      </c>
      <c r="W586" s="9">
        <v>31481</v>
      </c>
      <c r="X586" t="s">
        <v>219</v>
      </c>
      <c r="Y586" t="s">
        <v>268</v>
      </c>
      <c r="Z586">
        <v>8</v>
      </c>
      <c r="AA586" t="s">
        <v>118</v>
      </c>
      <c r="AB586">
        <v>105377</v>
      </c>
    </row>
    <row r="587" spans="16:28" x14ac:dyDescent="0.3">
      <c r="P587" t="s">
        <v>2605</v>
      </c>
      <c r="Q587" t="s">
        <v>457</v>
      </c>
      <c r="R587" t="s">
        <v>1032</v>
      </c>
      <c r="S587" t="s">
        <v>122</v>
      </c>
      <c r="T587">
        <v>24</v>
      </c>
      <c r="U587" t="s">
        <v>2606</v>
      </c>
      <c r="V587" t="s">
        <v>2607</v>
      </c>
      <c r="W587" s="9">
        <v>36541</v>
      </c>
      <c r="X587" t="s">
        <v>174</v>
      </c>
      <c r="Y587" t="s">
        <v>279</v>
      </c>
      <c r="Z587">
        <v>2</v>
      </c>
      <c r="AA587" t="s">
        <v>118</v>
      </c>
      <c r="AB587">
        <v>105293</v>
      </c>
    </row>
    <row r="588" spans="16:28" x14ac:dyDescent="0.3">
      <c r="P588" t="s">
        <v>2007</v>
      </c>
      <c r="Q588" t="s">
        <v>557</v>
      </c>
      <c r="R588" t="s">
        <v>764</v>
      </c>
      <c r="S588" t="s">
        <v>106</v>
      </c>
      <c r="T588">
        <v>22</v>
      </c>
      <c r="U588" t="s">
        <v>2008</v>
      </c>
      <c r="V588" t="s">
        <v>2009</v>
      </c>
      <c r="W588" s="9">
        <v>30871</v>
      </c>
      <c r="X588" t="s">
        <v>109</v>
      </c>
      <c r="Y588" t="s">
        <v>823</v>
      </c>
      <c r="Z588">
        <v>9</v>
      </c>
      <c r="AA588" t="s">
        <v>118</v>
      </c>
      <c r="AB588">
        <v>105164</v>
      </c>
    </row>
    <row r="589" spans="16:28" x14ac:dyDescent="0.3">
      <c r="P589" t="s">
        <v>1318</v>
      </c>
      <c r="Q589" t="s">
        <v>1319</v>
      </c>
      <c r="R589" t="s">
        <v>893</v>
      </c>
      <c r="S589" t="s">
        <v>122</v>
      </c>
      <c r="T589">
        <v>26</v>
      </c>
      <c r="U589" t="s">
        <v>1320</v>
      </c>
      <c r="V589" t="s">
        <v>1321</v>
      </c>
      <c r="W589" s="9">
        <v>32151</v>
      </c>
      <c r="X589" t="s">
        <v>143</v>
      </c>
      <c r="Y589" t="s">
        <v>144</v>
      </c>
      <c r="Z589">
        <v>7</v>
      </c>
      <c r="AA589" t="s">
        <v>118</v>
      </c>
      <c r="AB589">
        <v>104870</v>
      </c>
    </row>
    <row r="590" spans="16:28" x14ac:dyDescent="0.3">
      <c r="P590" t="s">
        <v>181</v>
      </c>
      <c r="Q590" t="s">
        <v>182</v>
      </c>
      <c r="R590" t="s">
        <v>183</v>
      </c>
      <c r="S590" t="s">
        <v>106</v>
      </c>
      <c r="T590">
        <v>20</v>
      </c>
      <c r="U590" t="s">
        <v>184</v>
      </c>
      <c r="V590" t="s">
        <v>185</v>
      </c>
      <c r="W590" s="9">
        <v>32731</v>
      </c>
      <c r="X590" t="s">
        <v>162</v>
      </c>
      <c r="Y590" t="s">
        <v>186</v>
      </c>
      <c r="Z590">
        <v>6</v>
      </c>
      <c r="AA590" t="s">
        <v>111</v>
      </c>
      <c r="AB590">
        <v>104606</v>
      </c>
    </row>
    <row r="591" spans="16:28" x14ac:dyDescent="0.3">
      <c r="P591" t="s">
        <v>1659</v>
      </c>
      <c r="Q591" t="s">
        <v>1212</v>
      </c>
      <c r="R591" t="s">
        <v>875</v>
      </c>
      <c r="S591" t="s">
        <v>122</v>
      </c>
      <c r="T591">
        <v>22</v>
      </c>
      <c r="U591" t="s">
        <v>1660</v>
      </c>
      <c r="V591" t="s">
        <v>1661</v>
      </c>
      <c r="W591" s="9">
        <v>32631</v>
      </c>
      <c r="X591" t="s">
        <v>109</v>
      </c>
      <c r="Y591" t="s">
        <v>117</v>
      </c>
      <c r="Z591">
        <v>7</v>
      </c>
      <c r="AA591" t="s">
        <v>111</v>
      </c>
      <c r="AB591">
        <v>104286</v>
      </c>
    </row>
    <row r="592" spans="16:28" x14ac:dyDescent="0.3">
      <c r="P592" t="s">
        <v>299</v>
      </c>
      <c r="Q592" t="s">
        <v>289</v>
      </c>
      <c r="R592" t="s">
        <v>300</v>
      </c>
      <c r="S592" t="s">
        <v>122</v>
      </c>
      <c r="T592">
        <v>19</v>
      </c>
      <c r="U592" t="s">
        <v>301</v>
      </c>
      <c r="V592" t="s">
        <v>302</v>
      </c>
      <c r="W592" s="9">
        <v>30221</v>
      </c>
      <c r="X592" t="s">
        <v>162</v>
      </c>
      <c r="Y592" t="s">
        <v>268</v>
      </c>
      <c r="Z592">
        <v>9</v>
      </c>
      <c r="AA592" t="s">
        <v>118</v>
      </c>
      <c r="AB592">
        <v>104228</v>
      </c>
    </row>
    <row r="593" spans="16:28" x14ac:dyDescent="0.3">
      <c r="P593" t="s">
        <v>1856</v>
      </c>
      <c r="Q593" t="s">
        <v>804</v>
      </c>
      <c r="R593" t="s">
        <v>134</v>
      </c>
      <c r="S593" t="s">
        <v>122</v>
      </c>
      <c r="T593">
        <v>19</v>
      </c>
      <c r="U593" t="s">
        <v>1857</v>
      </c>
      <c r="V593" t="s">
        <v>1858</v>
      </c>
      <c r="W593" s="9">
        <v>33681</v>
      </c>
      <c r="X593" t="s">
        <v>162</v>
      </c>
      <c r="Y593" t="s">
        <v>144</v>
      </c>
      <c r="Z593">
        <v>5</v>
      </c>
      <c r="AA593" t="s">
        <v>111</v>
      </c>
      <c r="AB593">
        <v>103892</v>
      </c>
    </row>
    <row r="594" spans="16:28" x14ac:dyDescent="0.3">
      <c r="P594" t="s">
        <v>3180</v>
      </c>
      <c r="Q594" t="s">
        <v>2470</v>
      </c>
      <c r="R594" t="s">
        <v>251</v>
      </c>
      <c r="S594" t="s">
        <v>106</v>
      </c>
      <c r="T594">
        <v>29</v>
      </c>
      <c r="U594" t="s">
        <v>1172</v>
      </c>
      <c r="V594" t="s">
        <v>3181</v>
      </c>
      <c r="W594" s="9">
        <v>38151</v>
      </c>
      <c r="X594" t="s">
        <v>219</v>
      </c>
      <c r="Y594" t="s">
        <v>498</v>
      </c>
      <c r="Z594">
        <v>0</v>
      </c>
      <c r="AA594" t="s">
        <v>118</v>
      </c>
      <c r="AB594">
        <v>103880</v>
      </c>
    </row>
    <row r="595" spans="16:28" x14ac:dyDescent="0.3">
      <c r="P595" t="s">
        <v>1307</v>
      </c>
      <c r="Q595" t="s">
        <v>1308</v>
      </c>
      <c r="R595" t="s">
        <v>625</v>
      </c>
      <c r="S595" t="s">
        <v>122</v>
      </c>
      <c r="T595">
        <v>23</v>
      </c>
      <c r="U595" t="s">
        <v>1309</v>
      </c>
      <c r="V595" t="s">
        <v>1310</v>
      </c>
      <c r="W595" s="9">
        <v>31891</v>
      </c>
      <c r="X595" t="s">
        <v>229</v>
      </c>
      <c r="Y595" t="s">
        <v>441</v>
      </c>
      <c r="Z595">
        <v>7</v>
      </c>
      <c r="AA595" t="s">
        <v>111</v>
      </c>
      <c r="AB595">
        <v>103696</v>
      </c>
    </row>
    <row r="596" spans="16:28" x14ac:dyDescent="0.3">
      <c r="P596" t="s">
        <v>1533</v>
      </c>
      <c r="Q596" t="s">
        <v>260</v>
      </c>
      <c r="R596" t="s">
        <v>684</v>
      </c>
      <c r="S596" t="s">
        <v>106</v>
      </c>
      <c r="T596">
        <v>23</v>
      </c>
      <c r="U596" t="s">
        <v>1534</v>
      </c>
      <c r="V596" t="s">
        <v>1535</v>
      </c>
      <c r="W596" s="9">
        <v>33881</v>
      </c>
      <c r="X596" t="s">
        <v>229</v>
      </c>
      <c r="Y596" t="s">
        <v>363</v>
      </c>
      <c r="Z596">
        <v>5</v>
      </c>
      <c r="AA596" t="s">
        <v>111</v>
      </c>
      <c r="AB596">
        <v>103656</v>
      </c>
    </row>
    <row r="597" spans="16:28" x14ac:dyDescent="0.3">
      <c r="P597" t="s">
        <v>334</v>
      </c>
      <c r="Q597" t="s">
        <v>335</v>
      </c>
      <c r="R597" t="s">
        <v>290</v>
      </c>
      <c r="S597" t="s">
        <v>122</v>
      </c>
      <c r="T597">
        <v>22</v>
      </c>
      <c r="U597" t="s">
        <v>291</v>
      </c>
      <c r="V597" t="s">
        <v>336</v>
      </c>
      <c r="W597" s="9">
        <v>30241</v>
      </c>
      <c r="X597" t="s">
        <v>162</v>
      </c>
      <c r="Y597" t="s">
        <v>337</v>
      </c>
      <c r="Z597">
        <v>9</v>
      </c>
      <c r="AA597" t="s">
        <v>118</v>
      </c>
      <c r="AB597">
        <v>103505</v>
      </c>
    </row>
    <row r="598" spans="16:28" x14ac:dyDescent="0.3">
      <c r="P598" t="s">
        <v>2990</v>
      </c>
      <c r="Q598" t="s">
        <v>2249</v>
      </c>
      <c r="R598" t="s">
        <v>778</v>
      </c>
      <c r="S598" t="s">
        <v>122</v>
      </c>
      <c r="T598">
        <v>19</v>
      </c>
      <c r="U598" t="s">
        <v>2991</v>
      </c>
      <c r="V598" t="s">
        <v>2992</v>
      </c>
      <c r="W598" s="9">
        <v>33951</v>
      </c>
      <c r="X598" t="s">
        <v>143</v>
      </c>
      <c r="Y598" t="s">
        <v>409</v>
      </c>
      <c r="Z598">
        <v>5</v>
      </c>
      <c r="AA598" t="s">
        <v>111</v>
      </c>
      <c r="AB598">
        <v>103480</v>
      </c>
    </row>
    <row r="599" spans="16:28" x14ac:dyDescent="0.3">
      <c r="P599" t="s">
        <v>3030</v>
      </c>
      <c r="Q599" t="s">
        <v>2470</v>
      </c>
      <c r="R599" t="s">
        <v>1404</v>
      </c>
      <c r="S599" t="s">
        <v>106</v>
      </c>
      <c r="T599">
        <v>22</v>
      </c>
      <c r="U599" t="s">
        <v>2795</v>
      </c>
      <c r="V599" t="s">
        <v>3031</v>
      </c>
      <c r="W599" s="9">
        <v>37661</v>
      </c>
      <c r="X599" t="s">
        <v>162</v>
      </c>
      <c r="Y599" t="s">
        <v>191</v>
      </c>
      <c r="Z599">
        <v>0</v>
      </c>
      <c r="AA599" t="s">
        <v>118</v>
      </c>
      <c r="AB599">
        <v>103315</v>
      </c>
    </row>
    <row r="600" spans="16:28" x14ac:dyDescent="0.3">
      <c r="P600" t="s">
        <v>3076</v>
      </c>
      <c r="Q600" t="s">
        <v>808</v>
      </c>
      <c r="R600" t="s">
        <v>478</v>
      </c>
      <c r="S600" t="s">
        <v>106</v>
      </c>
      <c r="T600">
        <v>22</v>
      </c>
      <c r="U600" t="s">
        <v>3077</v>
      </c>
      <c r="V600" t="s">
        <v>3078</v>
      </c>
      <c r="W600" s="9">
        <v>33471</v>
      </c>
      <c r="X600" t="s">
        <v>219</v>
      </c>
      <c r="Y600" t="s">
        <v>137</v>
      </c>
      <c r="Z600">
        <v>6</v>
      </c>
      <c r="AA600" t="s">
        <v>118</v>
      </c>
      <c r="AB600">
        <v>103244</v>
      </c>
    </row>
    <row r="601" spans="16:28" x14ac:dyDescent="0.3">
      <c r="P601" t="s">
        <v>1225</v>
      </c>
      <c r="Q601" t="s">
        <v>789</v>
      </c>
      <c r="R601" t="s">
        <v>398</v>
      </c>
      <c r="S601" t="s">
        <v>122</v>
      </c>
      <c r="T601">
        <v>18</v>
      </c>
      <c r="U601" t="s">
        <v>1226</v>
      </c>
      <c r="V601" t="s">
        <v>1227</v>
      </c>
      <c r="W601" s="9">
        <v>33911</v>
      </c>
      <c r="X601" t="s">
        <v>143</v>
      </c>
      <c r="Y601" t="s">
        <v>738</v>
      </c>
      <c r="Z601">
        <v>5</v>
      </c>
      <c r="AA601" t="s">
        <v>118</v>
      </c>
      <c r="AB601">
        <v>103158</v>
      </c>
    </row>
    <row r="602" spans="16:28" x14ac:dyDescent="0.3">
      <c r="P602" t="s">
        <v>788</v>
      </c>
      <c r="Q602" t="s">
        <v>789</v>
      </c>
      <c r="R602" t="s">
        <v>271</v>
      </c>
      <c r="S602" t="s">
        <v>122</v>
      </c>
      <c r="T602">
        <v>21</v>
      </c>
      <c r="U602" t="s">
        <v>790</v>
      </c>
      <c r="V602" t="s">
        <v>791</v>
      </c>
      <c r="W602" s="9">
        <v>30011</v>
      </c>
      <c r="X602" t="s">
        <v>219</v>
      </c>
      <c r="Y602" t="s">
        <v>249</v>
      </c>
      <c r="Z602">
        <v>10</v>
      </c>
      <c r="AA602" t="s">
        <v>111</v>
      </c>
      <c r="AB602">
        <v>103119</v>
      </c>
    </row>
    <row r="603" spans="16:28" x14ac:dyDescent="0.3">
      <c r="P603" t="s">
        <v>2222</v>
      </c>
      <c r="Q603" t="s">
        <v>2223</v>
      </c>
      <c r="R603" t="s">
        <v>128</v>
      </c>
      <c r="S603" t="s">
        <v>122</v>
      </c>
      <c r="T603">
        <v>20</v>
      </c>
      <c r="U603" t="s">
        <v>1553</v>
      </c>
      <c r="V603" t="s">
        <v>2224</v>
      </c>
      <c r="W603" s="9">
        <v>34951</v>
      </c>
      <c r="X603" t="s">
        <v>174</v>
      </c>
      <c r="Y603" t="s">
        <v>191</v>
      </c>
      <c r="Z603">
        <v>4</v>
      </c>
      <c r="AA603" t="s">
        <v>111</v>
      </c>
      <c r="AB603">
        <v>102908</v>
      </c>
    </row>
    <row r="604" spans="16:28" x14ac:dyDescent="0.3">
      <c r="P604" t="s">
        <v>1687</v>
      </c>
      <c r="Q604" t="s">
        <v>1688</v>
      </c>
      <c r="R604" t="s">
        <v>491</v>
      </c>
      <c r="S604" t="s">
        <v>106</v>
      </c>
      <c r="T604">
        <v>24</v>
      </c>
      <c r="U604" t="s">
        <v>1689</v>
      </c>
      <c r="V604" t="s">
        <v>1690</v>
      </c>
      <c r="W604" s="9">
        <v>33271</v>
      </c>
      <c r="X604" t="s">
        <v>174</v>
      </c>
      <c r="Y604" t="s">
        <v>695</v>
      </c>
      <c r="Z604">
        <v>6</v>
      </c>
      <c r="AA604" t="s">
        <v>118</v>
      </c>
      <c r="AB604">
        <v>102815</v>
      </c>
    </row>
    <row r="605" spans="16:28" x14ac:dyDescent="0.3">
      <c r="P605" t="s">
        <v>2460</v>
      </c>
      <c r="Q605" t="s">
        <v>2268</v>
      </c>
      <c r="R605" t="s">
        <v>539</v>
      </c>
      <c r="S605" t="s">
        <v>106</v>
      </c>
      <c r="T605">
        <v>21</v>
      </c>
      <c r="U605" t="s">
        <v>2461</v>
      </c>
      <c r="V605" t="s">
        <v>2462</v>
      </c>
      <c r="W605" s="9">
        <v>33851</v>
      </c>
      <c r="X605" t="s">
        <v>229</v>
      </c>
      <c r="Y605" t="s">
        <v>209</v>
      </c>
      <c r="Z605">
        <v>5</v>
      </c>
      <c r="AA605" t="s">
        <v>118</v>
      </c>
      <c r="AB605">
        <v>102587</v>
      </c>
    </row>
    <row r="606" spans="16:28" x14ac:dyDescent="0.3">
      <c r="P606" t="s">
        <v>1903</v>
      </c>
      <c r="Q606" t="s">
        <v>1904</v>
      </c>
      <c r="R606" t="s">
        <v>398</v>
      </c>
      <c r="S606" t="s">
        <v>122</v>
      </c>
      <c r="T606">
        <v>26</v>
      </c>
      <c r="U606" t="s">
        <v>399</v>
      </c>
      <c r="V606" t="s">
        <v>1905</v>
      </c>
      <c r="W606" s="9">
        <v>30671</v>
      </c>
      <c r="X606" t="s">
        <v>174</v>
      </c>
      <c r="Y606" t="s">
        <v>616</v>
      </c>
      <c r="Z606">
        <v>9</v>
      </c>
      <c r="AA606" t="s">
        <v>111</v>
      </c>
      <c r="AB606">
        <v>102309</v>
      </c>
    </row>
    <row r="607" spans="16:28" x14ac:dyDescent="0.3">
      <c r="P607" t="s">
        <v>1277</v>
      </c>
      <c r="Q607" t="s">
        <v>439</v>
      </c>
      <c r="R607" t="s">
        <v>747</v>
      </c>
      <c r="S607" t="s">
        <v>106</v>
      </c>
      <c r="T607">
        <v>26</v>
      </c>
      <c r="U607" t="s">
        <v>1278</v>
      </c>
      <c r="V607" t="s">
        <v>1279</v>
      </c>
      <c r="W607" s="9">
        <v>32821</v>
      </c>
      <c r="X607" t="s">
        <v>162</v>
      </c>
      <c r="Y607" t="s">
        <v>196</v>
      </c>
      <c r="Z607">
        <v>6</v>
      </c>
      <c r="AA607" t="s">
        <v>111</v>
      </c>
      <c r="AB607">
        <v>102309</v>
      </c>
    </row>
    <row r="608" spans="16:28" x14ac:dyDescent="0.3">
      <c r="P608" t="s">
        <v>1746</v>
      </c>
      <c r="Q608" t="s">
        <v>921</v>
      </c>
      <c r="R608" t="s">
        <v>875</v>
      </c>
      <c r="S608" t="s">
        <v>122</v>
      </c>
      <c r="T608">
        <v>26</v>
      </c>
      <c r="U608" t="s">
        <v>1109</v>
      </c>
      <c r="V608" t="s">
        <v>1747</v>
      </c>
      <c r="W608" s="9">
        <v>33611</v>
      </c>
      <c r="X608" t="s">
        <v>109</v>
      </c>
      <c r="Y608" t="s">
        <v>421</v>
      </c>
      <c r="Z608">
        <v>6</v>
      </c>
      <c r="AA608" t="s">
        <v>111</v>
      </c>
      <c r="AB608">
        <v>102236</v>
      </c>
    </row>
    <row r="609" spans="16:28" x14ac:dyDescent="0.3">
      <c r="P609" t="s">
        <v>2668</v>
      </c>
      <c r="Q609" t="s">
        <v>963</v>
      </c>
      <c r="R609" t="s">
        <v>1112</v>
      </c>
      <c r="S609" t="s">
        <v>122</v>
      </c>
      <c r="T609">
        <v>30</v>
      </c>
      <c r="U609" t="s">
        <v>2242</v>
      </c>
      <c r="V609" t="s">
        <v>2669</v>
      </c>
      <c r="W609" s="9">
        <v>36591</v>
      </c>
      <c r="X609" t="s">
        <v>174</v>
      </c>
      <c r="Y609" t="s">
        <v>395</v>
      </c>
      <c r="Z609">
        <v>2</v>
      </c>
      <c r="AA609" t="s">
        <v>118</v>
      </c>
      <c r="AB609">
        <v>101908</v>
      </c>
    </row>
    <row r="610" spans="16:28" x14ac:dyDescent="0.3">
      <c r="P610" t="s">
        <v>280</v>
      </c>
      <c r="Q610" t="s">
        <v>152</v>
      </c>
      <c r="R610" t="s">
        <v>198</v>
      </c>
      <c r="S610" t="s">
        <v>106</v>
      </c>
      <c r="T610">
        <v>28</v>
      </c>
      <c r="U610" t="s">
        <v>199</v>
      </c>
      <c r="V610" t="s">
        <v>281</v>
      </c>
      <c r="W610" s="9">
        <v>35041</v>
      </c>
      <c r="X610" t="s">
        <v>174</v>
      </c>
      <c r="Y610" t="s">
        <v>186</v>
      </c>
      <c r="Z610">
        <v>4</v>
      </c>
      <c r="AA610" t="s">
        <v>118</v>
      </c>
      <c r="AB610">
        <v>101900</v>
      </c>
    </row>
    <row r="611" spans="16:28" x14ac:dyDescent="0.3">
      <c r="P611" t="s">
        <v>1291</v>
      </c>
      <c r="Q611" t="s">
        <v>1292</v>
      </c>
      <c r="R611" t="s">
        <v>605</v>
      </c>
      <c r="S611" t="s">
        <v>106</v>
      </c>
      <c r="T611">
        <v>18</v>
      </c>
      <c r="U611" t="s">
        <v>1264</v>
      </c>
      <c r="V611" t="s">
        <v>1293</v>
      </c>
      <c r="W611" s="9">
        <v>30961</v>
      </c>
      <c r="X611" t="s">
        <v>229</v>
      </c>
      <c r="Y611" t="s">
        <v>249</v>
      </c>
      <c r="Z611">
        <v>8</v>
      </c>
      <c r="AA611" t="s">
        <v>111</v>
      </c>
      <c r="AB611">
        <v>101888</v>
      </c>
    </row>
    <row r="612" spans="16:28" x14ac:dyDescent="0.3">
      <c r="P612" t="s">
        <v>818</v>
      </c>
      <c r="Q612" t="s">
        <v>335</v>
      </c>
      <c r="R612" t="s">
        <v>271</v>
      </c>
      <c r="S612" t="s">
        <v>122</v>
      </c>
      <c r="T612">
        <v>29</v>
      </c>
      <c r="U612" t="s">
        <v>819</v>
      </c>
      <c r="V612" t="s">
        <v>820</v>
      </c>
      <c r="W612" s="9">
        <v>30321</v>
      </c>
      <c r="X612" t="s">
        <v>162</v>
      </c>
      <c r="Y612" t="s">
        <v>274</v>
      </c>
      <c r="Z612">
        <v>9</v>
      </c>
      <c r="AA612" t="s">
        <v>111</v>
      </c>
      <c r="AB612">
        <v>101878</v>
      </c>
    </row>
    <row r="613" spans="16:28" x14ac:dyDescent="0.3">
      <c r="P613" t="s">
        <v>569</v>
      </c>
      <c r="Q613" t="s">
        <v>570</v>
      </c>
      <c r="R613" t="s">
        <v>571</v>
      </c>
      <c r="S613" t="s">
        <v>106</v>
      </c>
      <c r="T613">
        <v>28</v>
      </c>
      <c r="U613" t="s">
        <v>572</v>
      </c>
      <c r="V613" t="s">
        <v>573</v>
      </c>
      <c r="W613" s="9">
        <v>29401</v>
      </c>
      <c r="X613" t="s">
        <v>174</v>
      </c>
      <c r="Y613" t="s">
        <v>150</v>
      </c>
      <c r="Z613">
        <v>11</v>
      </c>
      <c r="AA613" t="s">
        <v>111</v>
      </c>
      <c r="AB613">
        <v>101821</v>
      </c>
    </row>
    <row r="614" spans="16:28" x14ac:dyDescent="0.3">
      <c r="P614" t="s">
        <v>2138</v>
      </c>
      <c r="Q614" t="s">
        <v>1537</v>
      </c>
      <c r="R614" t="s">
        <v>271</v>
      </c>
      <c r="S614" t="s">
        <v>122</v>
      </c>
      <c r="T614">
        <v>29</v>
      </c>
      <c r="U614" t="s">
        <v>2139</v>
      </c>
      <c r="V614" t="s">
        <v>2140</v>
      </c>
      <c r="W614" s="9">
        <v>36771</v>
      </c>
      <c r="X614" t="s">
        <v>219</v>
      </c>
      <c r="Y614" t="s">
        <v>546</v>
      </c>
      <c r="Z614">
        <v>2</v>
      </c>
      <c r="AA614" t="s">
        <v>111</v>
      </c>
      <c r="AB614">
        <v>101593</v>
      </c>
    </row>
    <row r="615" spans="16:28" x14ac:dyDescent="0.3">
      <c r="P615" t="s">
        <v>2292</v>
      </c>
      <c r="Q615" t="s">
        <v>2293</v>
      </c>
      <c r="R615" t="s">
        <v>650</v>
      </c>
      <c r="S615" t="s">
        <v>106</v>
      </c>
      <c r="T615">
        <v>21</v>
      </c>
      <c r="U615" t="s">
        <v>2294</v>
      </c>
      <c r="V615" t="s">
        <v>2295</v>
      </c>
      <c r="W615" s="9">
        <v>31341</v>
      </c>
      <c r="X615" t="s">
        <v>174</v>
      </c>
      <c r="Y615" t="s">
        <v>163</v>
      </c>
      <c r="Z615">
        <v>8</v>
      </c>
      <c r="AA615" t="s">
        <v>111</v>
      </c>
      <c r="AB615">
        <v>101574</v>
      </c>
    </row>
    <row r="616" spans="16:28" x14ac:dyDescent="0.3">
      <c r="P616" t="s">
        <v>1067</v>
      </c>
      <c r="Q616" t="s">
        <v>1046</v>
      </c>
      <c r="R616" t="s">
        <v>159</v>
      </c>
      <c r="S616" t="s">
        <v>122</v>
      </c>
      <c r="T616">
        <v>29</v>
      </c>
      <c r="U616" t="s">
        <v>160</v>
      </c>
      <c r="V616" t="s">
        <v>1068</v>
      </c>
      <c r="W616" s="9">
        <v>30951</v>
      </c>
      <c r="X616" t="s">
        <v>162</v>
      </c>
      <c r="Y616" t="s">
        <v>117</v>
      </c>
      <c r="Z616">
        <v>8</v>
      </c>
      <c r="AA616" t="s">
        <v>111</v>
      </c>
      <c r="AB616">
        <v>101417</v>
      </c>
    </row>
    <row r="617" spans="16:28" x14ac:dyDescent="0.3">
      <c r="P617" t="s">
        <v>2450</v>
      </c>
      <c r="Q617" t="s">
        <v>2451</v>
      </c>
      <c r="R617" t="s">
        <v>412</v>
      </c>
      <c r="S617" t="s">
        <v>122</v>
      </c>
      <c r="T617">
        <v>22</v>
      </c>
      <c r="U617" t="s">
        <v>2452</v>
      </c>
      <c r="V617" t="s">
        <v>2453</v>
      </c>
      <c r="W617" s="9">
        <v>35541</v>
      </c>
      <c r="X617" t="s">
        <v>143</v>
      </c>
      <c r="Y617" t="s">
        <v>156</v>
      </c>
      <c r="Z617">
        <v>3</v>
      </c>
      <c r="AA617" t="s">
        <v>111</v>
      </c>
      <c r="AB617">
        <v>101270</v>
      </c>
    </row>
    <row r="618" spans="16:28" x14ac:dyDescent="0.3">
      <c r="P618" t="s">
        <v>2812</v>
      </c>
      <c r="Q618" t="s">
        <v>680</v>
      </c>
      <c r="R618" t="s">
        <v>290</v>
      </c>
      <c r="S618" t="s">
        <v>106</v>
      </c>
      <c r="T618">
        <v>22</v>
      </c>
      <c r="U618" t="s">
        <v>2813</v>
      </c>
      <c r="V618" t="s">
        <v>2814</v>
      </c>
      <c r="W618" s="9">
        <v>36691</v>
      </c>
      <c r="X618" t="s">
        <v>219</v>
      </c>
      <c r="Y618" t="s">
        <v>520</v>
      </c>
      <c r="Z618">
        <v>2</v>
      </c>
      <c r="AA618" t="s">
        <v>111</v>
      </c>
      <c r="AB618">
        <v>101175</v>
      </c>
    </row>
    <row r="619" spans="16:28" x14ac:dyDescent="0.3">
      <c r="P619" t="s">
        <v>537</v>
      </c>
      <c r="Q619" t="s">
        <v>538</v>
      </c>
      <c r="R619" t="s">
        <v>539</v>
      </c>
      <c r="S619" t="s">
        <v>106</v>
      </c>
      <c r="T619">
        <v>23</v>
      </c>
      <c r="U619" t="s">
        <v>540</v>
      </c>
      <c r="V619" t="s">
        <v>541</v>
      </c>
      <c r="W619" s="9">
        <v>29361</v>
      </c>
      <c r="X619" t="s">
        <v>174</v>
      </c>
      <c r="Y619" t="s">
        <v>409</v>
      </c>
      <c r="Z619">
        <v>11</v>
      </c>
      <c r="AA619" t="s">
        <v>118</v>
      </c>
      <c r="AB619">
        <v>101119</v>
      </c>
    </row>
    <row r="620" spans="16:28" x14ac:dyDescent="0.3">
      <c r="P620" t="s">
        <v>2936</v>
      </c>
      <c r="Q620" t="s">
        <v>834</v>
      </c>
      <c r="R620" t="s">
        <v>610</v>
      </c>
      <c r="S620" t="s">
        <v>106</v>
      </c>
      <c r="T620">
        <v>25</v>
      </c>
      <c r="U620" t="s">
        <v>2937</v>
      </c>
      <c r="V620" t="s">
        <v>2938</v>
      </c>
      <c r="W620" s="9">
        <v>30881</v>
      </c>
      <c r="X620" t="s">
        <v>109</v>
      </c>
      <c r="Y620" t="s">
        <v>343</v>
      </c>
      <c r="Z620">
        <v>9</v>
      </c>
      <c r="AA620" t="s">
        <v>111</v>
      </c>
      <c r="AB620">
        <v>100932</v>
      </c>
    </row>
    <row r="621" spans="16:28" x14ac:dyDescent="0.3">
      <c r="P621" t="s">
        <v>164</v>
      </c>
      <c r="Q621" t="s">
        <v>165</v>
      </c>
      <c r="R621" t="s">
        <v>166</v>
      </c>
      <c r="S621" t="s">
        <v>122</v>
      </c>
      <c r="T621">
        <v>28</v>
      </c>
      <c r="U621" t="s">
        <v>167</v>
      </c>
      <c r="V621" t="s">
        <v>168</v>
      </c>
      <c r="W621" s="9">
        <v>28631</v>
      </c>
      <c r="X621" t="s">
        <v>162</v>
      </c>
      <c r="Y621" t="s">
        <v>137</v>
      </c>
      <c r="Z621">
        <v>13</v>
      </c>
      <c r="AA621" t="s">
        <v>118</v>
      </c>
      <c r="AB621">
        <v>100842</v>
      </c>
    </row>
    <row r="622" spans="16:28" x14ac:dyDescent="0.3">
      <c r="P622" t="s">
        <v>769</v>
      </c>
      <c r="Q622" t="s">
        <v>770</v>
      </c>
      <c r="R622" t="s">
        <v>771</v>
      </c>
      <c r="S622" t="s">
        <v>106</v>
      </c>
      <c r="T622">
        <v>20</v>
      </c>
      <c r="U622" t="s">
        <v>772</v>
      </c>
      <c r="V622" t="s">
        <v>773</v>
      </c>
      <c r="W622" s="9">
        <v>29991</v>
      </c>
      <c r="X622" t="s">
        <v>219</v>
      </c>
      <c r="Y622" t="s">
        <v>357</v>
      </c>
      <c r="Z622">
        <v>10</v>
      </c>
      <c r="AA622" t="s">
        <v>111</v>
      </c>
      <c r="AB622">
        <v>100622</v>
      </c>
    </row>
    <row r="623" spans="16:28" x14ac:dyDescent="0.3">
      <c r="P623" t="s">
        <v>1566</v>
      </c>
      <c r="Q623" t="s">
        <v>1501</v>
      </c>
      <c r="R623" t="s">
        <v>360</v>
      </c>
      <c r="S623" t="s">
        <v>106</v>
      </c>
      <c r="T623">
        <v>21</v>
      </c>
      <c r="U623" t="s">
        <v>1567</v>
      </c>
      <c r="V623" t="s">
        <v>1568</v>
      </c>
      <c r="W623" s="9">
        <v>32891</v>
      </c>
      <c r="X623" t="s">
        <v>229</v>
      </c>
      <c r="Y623" t="s">
        <v>163</v>
      </c>
      <c r="Z623">
        <v>6</v>
      </c>
      <c r="AA623" t="s">
        <v>118</v>
      </c>
      <c r="AB623">
        <v>100181</v>
      </c>
    </row>
    <row r="624" spans="16:28" x14ac:dyDescent="0.3">
      <c r="P624" t="s">
        <v>1386</v>
      </c>
      <c r="Q624" t="s">
        <v>1381</v>
      </c>
      <c r="R624" t="s">
        <v>633</v>
      </c>
      <c r="S624" t="s">
        <v>122</v>
      </c>
      <c r="T624">
        <v>21</v>
      </c>
      <c r="U624" t="s">
        <v>1387</v>
      </c>
      <c r="V624" t="s">
        <v>1388</v>
      </c>
      <c r="W624" s="9">
        <v>37541</v>
      </c>
      <c r="X624" t="s">
        <v>109</v>
      </c>
      <c r="Y624" t="s">
        <v>560</v>
      </c>
      <c r="Z624">
        <v>1</v>
      </c>
      <c r="AA624" t="s">
        <v>111</v>
      </c>
      <c r="AB624">
        <v>99862</v>
      </c>
    </row>
    <row r="625" spans="16:28" x14ac:dyDescent="0.3">
      <c r="P625" t="s">
        <v>1482</v>
      </c>
      <c r="Q625" t="s">
        <v>373</v>
      </c>
      <c r="R625" t="s">
        <v>406</v>
      </c>
      <c r="S625" t="s">
        <v>122</v>
      </c>
      <c r="T625">
        <v>20</v>
      </c>
      <c r="U625" t="s">
        <v>1483</v>
      </c>
      <c r="V625" t="s">
        <v>1484</v>
      </c>
      <c r="W625" s="9">
        <v>34251</v>
      </c>
      <c r="X625" t="s">
        <v>219</v>
      </c>
      <c r="Y625" t="s">
        <v>110</v>
      </c>
      <c r="Z625">
        <v>5</v>
      </c>
      <c r="AA625" t="s">
        <v>118</v>
      </c>
      <c r="AB625">
        <v>98701</v>
      </c>
    </row>
    <row r="626" spans="16:28" x14ac:dyDescent="0.3">
      <c r="P626" t="s">
        <v>2213</v>
      </c>
      <c r="Q626" t="s">
        <v>373</v>
      </c>
      <c r="R626" t="s">
        <v>723</v>
      </c>
      <c r="S626" t="s">
        <v>122</v>
      </c>
      <c r="T626">
        <v>25</v>
      </c>
      <c r="U626" t="s">
        <v>1509</v>
      </c>
      <c r="V626" t="s">
        <v>2214</v>
      </c>
      <c r="W626" s="9">
        <v>35111</v>
      </c>
      <c r="X626" t="s">
        <v>219</v>
      </c>
      <c r="Y626" t="s">
        <v>498</v>
      </c>
      <c r="Z626">
        <v>4</v>
      </c>
      <c r="AA626" t="s">
        <v>111</v>
      </c>
      <c r="AB626">
        <v>98328</v>
      </c>
    </row>
    <row r="627" spans="16:28" x14ac:dyDescent="0.3">
      <c r="P627" t="s">
        <v>1249</v>
      </c>
      <c r="Q627" t="s">
        <v>789</v>
      </c>
      <c r="R627" t="s">
        <v>330</v>
      </c>
      <c r="S627" t="s">
        <v>122</v>
      </c>
      <c r="T627">
        <v>26</v>
      </c>
      <c r="U627" t="s">
        <v>1250</v>
      </c>
      <c r="V627" t="s">
        <v>1251</v>
      </c>
      <c r="W627" s="9">
        <v>32811</v>
      </c>
      <c r="X627" t="s">
        <v>162</v>
      </c>
      <c r="Y627" t="s">
        <v>274</v>
      </c>
      <c r="Z627">
        <v>6</v>
      </c>
      <c r="AA627" t="s">
        <v>111</v>
      </c>
      <c r="AB627">
        <v>98189</v>
      </c>
    </row>
    <row r="628" spans="16:28" x14ac:dyDescent="0.3">
      <c r="P628" t="s">
        <v>2418</v>
      </c>
      <c r="Q628" t="s">
        <v>993</v>
      </c>
      <c r="R628" t="s">
        <v>114</v>
      </c>
      <c r="S628" t="s">
        <v>122</v>
      </c>
      <c r="T628">
        <v>23</v>
      </c>
      <c r="U628" t="s">
        <v>2419</v>
      </c>
      <c r="V628" t="s">
        <v>2420</v>
      </c>
      <c r="W628" s="9">
        <v>35211</v>
      </c>
      <c r="X628" t="s">
        <v>109</v>
      </c>
      <c r="Y628" t="s">
        <v>367</v>
      </c>
      <c r="Z628">
        <v>4</v>
      </c>
      <c r="AA628" t="s">
        <v>118</v>
      </c>
      <c r="AB628">
        <v>98096</v>
      </c>
    </row>
    <row r="629" spans="16:28" x14ac:dyDescent="0.3">
      <c r="P629" t="s">
        <v>885</v>
      </c>
      <c r="Q629" t="s">
        <v>643</v>
      </c>
      <c r="R629" t="s">
        <v>605</v>
      </c>
      <c r="S629" t="s">
        <v>106</v>
      </c>
      <c r="T629">
        <v>29</v>
      </c>
      <c r="U629" t="s">
        <v>886</v>
      </c>
      <c r="V629" t="s">
        <v>887</v>
      </c>
      <c r="W629" s="9">
        <v>28461</v>
      </c>
      <c r="X629" t="s">
        <v>162</v>
      </c>
      <c r="Y629" t="s">
        <v>298</v>
      </c>
      <c r="Z629">
        <v>14</v>
      </c>
      <c r="AA629" t="s">
        <v>118</v>
      </c>
      <c r="AB629">
        <v>97748</v>
      </c>
    </row>
    <row r="630" spans="16:28" x14ac:dyDescent="0.3">
      <c r="P630" t="s">
        <v>1850</v>
      </c>
      <c r="Q630" t="s">
        <v>1162</v>
      </c>
      <c r="R630" t="s">
        <v>236</v>
      </c>
      <c r="S630" t="s">
        <v>106</v>
      </c>
      <c r="T630">
        <v>25</v>
      </c>
      <c r="U630" t="s">
        <v>1851</v>
      </c>
      <c r="V630" t="s">
        <v>1852</v>
      </c>
      <c r="W630" s="9">
        <v>30651</v>
      </c>
      <c r="X630" t="s">
        <v>174</v>
      </c>
      <c r="Y630" t="s">
        <v>337</v>
      </c>
      <c r="Z630">
        <v>9</v>
      </c>
      <c r="AA630" t="s">
        <v>118</v>
      </c>
      <c r="AB630">
        <v>97612</v>
      </c>
    </row>
    <row r="631" spans="16:28" x14ac:dyDescent="0.3">
      <c r="P631" t="s">
        <v>1504</v>
      </c>
      <c r="Q631" t="s">
        <v>1505</v>
      </c>
      <c r="R631" t="s">
        <v>747</v>
      </c>
      <c r="S631" t="s">
        <v>106</v>
      </c>
      <c r="T631">
        <v>23</v>
      </c>
      <c r="U631" t="s">
        <v>1506</v>
      </c>
      <c r="V631" t="s">
        <v>1507</v>
      </c>
      <c r="W631" s="9">
        <v>29191</v>
      </c>
      <c r="X631" t="s">
        <v>229</v>
      </c>
      <c r="Y631" t="s">
        <v>441</v>
      </c>
      <c r="Z631">
        <v>11</v>
      </c>
      <c r="AA631" t="s">
        <v>118</v>
      </c>
      <c r="AB631">
        <v>97460</v>
      </c>
    </row>
    <row r="632" spans="16:28" x14ac:dyDescent="0.3">
      <c r="P632" t="s">
        <v>502</v>
      </c>
      <c r="Q632" t="s">
        <v>503</v>
      </c>
      <c r="R632" t="s">
        <v>177</v>
      </c>
      <c r="S632" t="s">
        <v>106</v>
      </c>
      <c r="T632">
        <v>24</v>
      </c>
      <c r="U632" t="s">
        <v>504</v>
      </c>
      <c r="V632" t="s">
        <v>505</v>
      </c>
      <c r="W632" s="9">
        <v>29261</v>
      </c>
      <c r="X632" t="s">
        <v>143</v>
      </c>
      <c r="Y632" t="s">
        <v>150</v>
      </c>
      <c r="Z632">
        <v>11</v>
      </c>
      <c r="AA632" t="s">
        <v>111</v>
      </c>
      <c r="AB632">
        <v>97084</v>
      </c>
    </row>
    <row r="633" spans="16:28" x14ac:dyDescent="0.3">
      <c r="P633" t="s">
        <v>2974</v>
      </c>
      <c r="Q633" t="s">
        <v>1515</v>
      </c>
      <c r="R633" t="s">
        <v>684</v>
      </c>
      <c r="S633" t="s">
        <v>122</v>
      </c>
      <c r="T633">
        <v>19</v>
      </c>
      <c r="U633" t="s">
        <v>1466</v>
      </c>
      <c r="V633" t="s">
        <v>2975</v>
      </c>
      <c r="W633" s="9">
        <v>37391</v>
      </c>
      <c r="X633" t="s">
        <v>219</v>
      </c>
      <c r="Y633" t="s">
        <v>150</v>
      </c>
      <c r="Z633">
        <v>1</v>
      </c>
      <c r="AA633" t="s">
        <v>111</v>
      </c>
      <c r="AB633">
        <v>96964</v>
      </c>
    </row>
    <row r="634" spans="16:28" x14ac:dyDescent="0.3">
      <c r="P634" t="s">
        <v>3138</v>
      </c>
      <c r="Q634" t="s">
        <v>463</v>
      </c>
      <c r="R634" t="s">
        <v>226</v>
      </c>
      <c r="S634" t="s">
        <v>106</v>
      </c>
      <c r="T634">
        <v>24</v>
      </c>
      <c r="U634" t="s">
        <v>1298</v>
      </c>
      <c r="V634" t="s">
        <v>3139</v>
      </c>
      <c r="W634" s="9">
        <v>38111</v>
      </c>
      <c r="X634" t="s">
        <v>219</v>
      </c>
      <c r="Y634" t="s">
        <v>415</v>
      </c>
      <c r="Z634">
        <v>0</v>
      </c>
      <c r="AA634" t="s">
        <v>111</v>
      </c>
      <c r="AB634">
        <v>96923</v>
      </c>
    </row>
    <row r="635" spans="16:28" x14ac:dyDescent="0.3">
      <c r="P635" t="s">
        <v>1195</v>
      </c>
      <c r="Q635" t="s">
        <v>463</v>
      </c>
      <c r="R635" t="s">
        <v>549</v>
      </c>
      <c r="S635" t="s">
        <v>106</v>
      </c>
      <c r="T635">
        <v>26</v>
      </c>
      <c r="U635" t="s">
        <v>1196</v>
      </c>
      <c r="V635" t="s">
        <v>1197</v>
      </c>
      <c r="W635" s="9">
        <v>28381</v>
      </c>
      <c r="X635" t="s">
        <v>143</v>
      </c>
      <c r="Y635" t="s">
        <v>298</v>
      </c>
      <c r="Z635">
        <v>13</v>
      </c>
      <c r="AA635" t="s">
        <v>118</v>
      </c>
      <c r="AB635">
        <v>96777</v>
      </c>
    </row>
    <row r="636" spans="16:28" x14ac:dyDescent="0.3">
      <c r="P636" t="s">
        <v>2845</v>
      </c>
      <c r="Q636" t="s">
        <v>423</v>
      </c>
      <c r="R636" t="s">
        <v>650</v>
      </c>
      <c r="S636" t="s">
        <v>106</v>
      </c>
      <c r="T636">
        <v>23</v>
      </c>
      <c r="U636" t="s">
        <v>2846</v>
      </c>
      <c r="V636" t="s">
        <v>2847</v>
      </c>
      <c r="W636" s="9">
        <v>36981</v>
      </c>
      <c r="X636" t="s">
        <v>162</v>
      </c>
      <c r="Y636" t="s">
        <v>150</v>
      </c>
      <c r="Z636">
        <v>1</v>
      </c>
      <c r="AA636" t="s">
        <v>111</v>
      </c>
      <c r="AB636">
        <v>96757</v>
      </c>
    </row>
    <row r="637" spans="16:28" x14ac:dyDescent="0.3">
      <c r="P637" t="s">
        <v>2158</v>
      </c>
      <c r="Q637" t="s">
        <v>993</v>
      </c>
      <c r="R637" t="s">
        <v>944</v>
      </c>
      <c r="S637" t="s">
        <v>122</v>
      </c>
      <c r="T637">
        <v>19</v>
      </c>
      <c r="U637" t="s">
        <v>2159</v>
      </c>
      <c r="V637" t="s">
        <v>2160</v>
      </c>
      <c r="W637" s="9">
        <v>35071</v>
      </c>
      <c r="X637" t="s">
        <v>219</v>
      </c>
      <c r="Y637" t="s">
        <v>695</v>
      </c>
      <c r="Z637">
        <v>4</v>
      </c>
      <c r="AA637" t="s">
        <v>118</v>
      </c>
      <c r="AB637">
        <v>96488</v>
      </c>
    </row>
    <row r="638" spans="16:28" x14ac:dyDescent="0.3">
      <c r="P638" t="s">
        <v>2876</v>
      </c>
      <c r="Q638" t="s">
        <v>2757</v>
      </c>
      <c r="R638" t="s">
        <v>360</v>
      </c>
      <c r="S638" t="s">
        <v>122</v>
      </c>
      <c r="T638">
        <v>23</v>
      </c>
      <c r="U638" t="s">
        <v>2816</v>
      </c>
      <c r="V638" t="s">
        <v>2877</v>
      </c>
      <c r="W638" s="9">
        <v>37191</v>
      </c>
      <c r="X638" t="s">
        <v>143</v>
      </c>
      <c r="Y638" t="s">
        <v>546</v>
      </c>
      <c r="Z638">
        <v>1</v>
      </c>
      <c r="AA638" t="s">
        <v>111</v>
      </c>
      <c r="AB638">
        <v>96396</v>
      </c>
    </row>
    <row r="639" spans="16:28" x14ac:dyDescent="0.3">
      <c r="P639" t="s">
        <v>2376</v>
      </c>
      <c r="Q639" t="s">
        <v>289</v>
      </c>
      <c r="R639" t="s">
        <v>232</v>
      </c>
      <c r="S639" t="s">
        <v>122</v>
      </c>
      <c r="T639">
        <v>20</v>
      </c>
      <c r="U639" t="s">
        <v>2377</v>
      </c>
      <c r="V639" t="s">
        <v>2378</v>
      </c>
      <c r="W639" s="9">
        <v>35181</v>
      </c>
      <c r="X639" t="s">
        <v>109</v>
      </c>
      <c r="Y639" t="s">
        <v>390</v>
      </c>
      <c r="Z639">
        <v>4</v>
      </c>
      <c r="AA639" t="s">
        <v>111</v>
      </c>
      <c r="AB639">
        <v>96329</v>
      </c>
    </row>
    <row r="640" spans="16:28" x14ac:dyDescent="0.3">
      <c r="P640" t="s">
        <v>477</v>
      </c>
      <c r="Q640" t="s">
        <v>397</v>
      </c>
      <c r="R640" t="s">
        <v>478</v>
      </c>
      <c r="S640" t="s">
        <v>122</v>
      </c>
      <c r="T640">
        <v>27</v>
      </c>
      <c r="U640" t="s">
        <v>479</v>
      </c>
      <c r="V640" t="s">
        <v>480</v>
      </c>
      <c r="W640" s="9">
        <v>29321</v>
      </c>
      <c r="X640" t="s">
        <v>143</v>
      </c>
      <c r="Y640" t="s">
        <v>268</v>
      </c>
      <c r="Z640">
        <v>11</v>
      </c>
      <c r="AA640" t="s">
        <v>111</v>
      </c>
      <c r="AB640">
        <v>96308</v>
      </c>
    </row>
    <row r="641" spans="16:28" x14ac:dyDescent="0.3">
      <c r="P641" t="s">
        <v>3097</v>
      </c>
      <c r="Q641" t="s">
        <v>165</v>
      </c>
      <c r="R641" t="s">
        <v>875</v>
      </c>
      <c r="S641" t="s">
        <v>122</v>
      </c>
      <c r="T641">
        <v>23</v>
      </c>
      <c r="U641" t="s">
        <v>3098</v>
      </c>
      <c r="V641" t="s">
        <v>3099</v>
      </c>
      <c r="W641" s="9">
        <v>30631</v>
      </c>
      <c r="X641" t="s">
        <v>174</v>
      </c>
      <c r="Y641" t="s">
        <v>268</v>
      </c>
      <c r="Z641">
        <v>9</v>
      </c>
      <c r="AA641" t="s">
        <v>118</v>
      </c>
      <c r="AB641">
        <v>96239</v>
      </c>
    </row>
    <row r="642" spans="16:28" x14ac:dyDescent="0.3">
      <c r="P642" t="s">
        <v>1807</v>
      </c>
      <c r="Q642" t="s">
        <v>1706</v>
      </c>
      <c r="R642" t="s">
        <v>1284</v>
      </c>
      <c r="S642" t="s">
        <v>106</v>
      </c>
      <c r="T642">
        <v>25</v>
      </c>
      <c r="U642" t="s">
        <v>1791</v>
      </c>
      <c r="V642" t="s">
        <v>1808</v>
      </c>
      <c r="W642" s="9">
        <v>30591</v>
      </c>
      <c r="X642" t="s">
        <v>143</v>
      </c>
      <c r="Y642" t="s">
        <v>117</v>
      </c>
      <c r="Z642">
        <v>9</v>
      </c>
      <c r="AA642" t="s">
        <v>111</v>
      </c>
      <c r="AB642">
        <v>96036</v>
      </c>
    </row>
    <row r="643" spans="16:28" x14ac:dyDescent="0.3">
      <c r="P643" t="s">
        <v>1079</v>
      </c>
      <c r="Q643" t="s">
        <v>316</v>
      </c>
      <c r="R643" t="s">
        <v>140</v>
      </c>
      <c r="S643" t="s">
        <v>122</v>
      </c>
      <c r="T643">
        <v>21</v>
      </c>
      <c r="U643" t="s">
        <v>1080</v>
      </c>
      <c r="V643" t="s">
        <v>1081</v>
      </c>
      <c r="W643" s="9">
        <v>31161</v>
      </c>
      <c r="X643" t="s">
        <v>143</v>
      </c>
      <c r="Y643" t="s">
        <v>180</v>
      </c>
      <c r="Z643">
        <v>8</v>
      </c>
      <c r="AA643" t="s">
        <v>111</v>
      </c>
      <c r="AB643">
        <v>95886</v>
      </c>
    </row>
    <row r="644" spans="16:28" x14ac:dyDescent="0.3">
      <c r="P644" t="s">
        <v>1598</v>
      </c>
      <c r="Q644" t="s">
        <v>1599</v>
      </c>
      <c r="R644" t="s">
        <v>618</v>
      </c>
      <c r="S644" t="s">
        <v>106</v>
      </c>
      <c r="T644">
        <v>27</v>
      </c>
      <c r="U644" t="s">
        <v>1600</v>
      </c>
      <c r="V644" t="s">
        <v>1601</v>
      </c>
      <c r="W644" s="9">
        <v>36871</v>
      </c>
      <c r="X644" t="s">
        <v>109</v>
      </c>
      <c r="Y644" t="s">
        <v>144</v>
      </c>
      <c r="Z644">
        <v>2</v>
      </c>
      <c r="AA644" t="s">
        <v>111</v>
      </c>
      <c r="AB644">
        <v>95592</v>
      </c>
    </row>
    <row r="645" spans="16:28" x14ac:dyDescent="0.3">
      <c r="P645" t="s">
        <v>1977</v>
      </c>
      <c r="Q645" t="s">
        <v>930</v>
      </c>
      <c r="R645" t="s">
        <v>637</v>
      </c>
      <c r="S645" t="s">
        <v>106</v>
      </c>
      <c r="T645">
        <v>28</v>
      </c>
      <c r="U645" t="s">
        <v>1978</v>
      </c>
      <c r="V645" t="s">
        <v>1979</v>
      </c>
      <c r="W645" s="9">
        <v>31701</v>
      </c>
      <c r="X645" t="s">
        <v>109</v>
      </c>
      <c r="Y645" t="s">
        <v>240</v>
      </c>
      <c r="Z645">
        <v>8</v>
      </c>
      <c r="AA645" t="s">
        <v>111</v>
      </c>
      <c r="AB645">
        <v>95470</v>
      </c>
    </row>
    <row r="646" spans="16:28" x14ac:dyDescent="0.3">
      <c r="P646" t="s">
        <v>3192</v>
      </c>
      <c r="Q646" t="s">
        <v>216</v>
      </c>
      <c r="R646" t="s">
        <v>1472</v>
      </c>
      <c r="S646" t="s">
        <v>106</v>
      </c>
      <c r="T646">
        <v>24</v>
      </c>
      <c r="U646" t="s">
        <v>3193</v>
      </c>
      <c r="V646" t="s">
        <v>3194</v>
      </c>
      <c r="W646" s="9">
        <v>29831</v>
      </c>
      <c r="X646" t="s">
        <v>143</v>
      </c>
      <c r="Y646" t="s">
        <v>721</v>
      </c>
      <c r="Z646">
        <v>10</v>
      </c>
      <c r="AA646" t="s">
        <v>111</v>
      </c>
      <c r="AB646">
        <v>95399</v>
      </c>
    </row>
    <row r="647" spans="16:28" x14ac:dyDescent="0.3">
      <c r="P647" t="s">
        <v>2239</v>
      </c>
      <c r="Q647" t="s">
        <v>662</v>
      </c>
      <c r="R647" t="s">
        <v>276</v>
      </c>
      <c r="S647" t="s">
        <v>106</v>
      </c>
      <c r="T647">
        <v>30</v>
      </c>
      <c r="U647" t="s">
        <v>1261</v>
      </c>
      <c r="V647" t="s">
        <v>2240</v>
      </c>
      <c r="W647" s="9">
        <v>28421</v>
      </c>
      <c r="X647" t="s">
        <v>229</v>
      </c>
      <c r="Y647" t="s">
        <v>911</v>
      </c>
      <c r="Z647">
        <v>15</v>
      </c>
      <c r="AA647" t="s">
        <v>118</v>
      </c>
      <c r="AB647">
        <v>95189</v>
      </c>
    </row>
    <row r="648" spans="16:28" x14ac:dyDescent="0.3">
      <c r="P648" t="s">
        <v>1178</v>
      </c>
      <c r="Q648" t="s">
        <v>417</v>
      </c>
      <c r="R648" t="s">
        <v>340</v>
      </c>
      <c r="S648" t="s">
        <v>122</v>
      </c>
      <c r="T648">
        <v>25</v>
      </c>
      <c r="U648" t="s">
        <v>1159</v>
      </c>
      <c r="V648" t="s">
        <v>1179</v>
      </c>
      <c r="W648" s="9">
        <v>33121</v>
      </c>
      <c r="X648" t="s">
        <v>143</v>
      </c>
      <c r="Y648" t="s">
        <v>461</v>
      </c>
      <c r="Z648">
        <v>6</v>
      </c>
      <c r="AA648" t="s">
        <v>118</v>
      </c>
      <c r="AB648">
        <v>95154</v>
      </c>
    </row>
    <row r="649" spans="16:28" x14ac:dyDescent="0.3">
      <c r="P649" t="s">
        <v>2476</v>
      </c>
      <c r="Q649" t="s">
        <v>1381</v>
      </c>
      <c r="R649" t="s">
        <v>944</v>
      </c>
      <c r="S649" t="s">
        <v>122</v>
      </c>
      <c r="T649">
        <v>26</v>
      </c>
      <c r="U649" t="s">
        <v>2477</v>
      </c>
      <c r="V649" t="s">
        <v>2478</v>
      </c>
      <c r="W649" s="9">
        <v>35601</v>
      </c>
      <c r="X649" t="s">
        <v>143</v>
      </c>
      <c r="Y649" t="s">
        <v>421</v>
      </c>
      <c r="Z649">
        <v>3</v>
      </c>
      <c r="AA649" t="s">
        <v>111</v>
      </c>
      <c r="AB649">
        <v>95063</v>
      </c>
    </row>
    <row r="650" spans="16:28" x14ac:dyDescent="0.3">
      <c r="P650" t="s">
        <v>2962</v>
      </c>
      <c r="Q650" t="s">
        <v>1039</v>
      </c>
      <c r="R650" t="s">
        <v>183</v>
      </c>
      <c r="S650" t="s">
        <v>122</v>
      </c>
      <c r="T650">
        <v>28</v>
      </c>
      <c r="U650" t="s">
        <v>2963</v>
      </c>
      <c r="V650" t="s">
        <v>2964</v>
      </c>
      <c r="W650" s="9">
        <v>36761</v>
      </c>
      <c r="X650" t="s">
        <v>219</v>
      </c>
      <c r="Y650" t="s">
        <v>357</v>
      </c>
      <c r="Z650">
        <v>2</v>
      </c>
      <c r="AA650" t="s">
        <v>111</v>
      </c>
      <c r="AB650">
        <v>94796</v>
      </c>
    </row>
    <row r="651" spans="16:28" x14ac:dyDescent="0.3">
      <c r="P651" t="s">
        <v>119</v>
      </c>
      <c r="Q651" t="s">
        <v>120</v>
      </c>
      <c r="R651" t="s">
        <v>121</v>
      </c>
      <c r="S651" t="s">
        <v>122</v>
      </c>
      <c r="T651">
        <v>25</v>
      </c>
      <c r="U651" t="s">
        <v>123</v>
      </c>
      <c r="V651" t="s">
        <v>124</v>
      </c>
      <c r="W651" s="9">
        <v>36851</v>
      </c>
      <c r="X651" t="s">
        <v>109</v>
      </c>
      <c r="Y651" t="s">
        <v>125</v>
      </c>
      <c r="Z651">
        <v>2</v>
      </c>
      <c r="AA651" t="s">
        <v>118</v>
      </c>
      <c r="AB651">
        <v>94758</v>
      </c>
    </row>
    <row r="652" spans="16:28" x14ac:dyDescent="0.3">
      <c r="P652" t="s">
        <v>1365</v>
      </c>
      <c r="Q652" t="s">
        <v>1003</v>
      </c>
      <c r="R652" t="s">
        <v>114</v>
      </c>
      <c r="S652" t="s">
        <v>106</v>
      </c>
      <c r="T652">
        <v>27</v>
      </c>
      <c r="U652" t="s">
        <v>1366</v>
      </c>
      <c r="V652" t="s">
        <v>1367</v>
      </c>
      <c r="W652" s="9">
        <v>37961</v>
      </c>
      <c r="X652" t="s">
        <v>143</v>
      </c>
      <c r="Y652" t="s">
        <v>156</v>
      </c>
      <c r="Z652">
        <v>0</v>
      </c>
      <c r="AA652" t="s">
        <v>111</v>
      </c>
      <c r="AB652">
        <v>94606</v>
      </c>
    </row>
    <row r="653" spans="16:28" x14ac:dyDescent="0.3">
      <c r="P653" t="s">
        <v>1953</v>
      </c>
      <c r="Q653" t="s">
        <v>387</v>
      </c>
      <c r="R653" t="s">
        <v>211</v>
      </c>
      <c r="S653" t="s">
        <v>122</v>
      </c>
      <c r="T653">
        <v>23</v>
      </c>
      <c r="U653" t="s">
        <v>1954</v>
      </c>
      <c r="V653" t="s">
        <v>1955</v>
      </c>
      <c r="W653" s="9">
        <v>34371</v>
      </c>
      <c r="X653" t="s">
        <v>109</v>
      </c>
      <c r="Y653" t="s">
        <v>249</v>
      </c>
      <c r="Z653">
        <v>5</v>
      </c>
      <c r="AA653" t="s">
        <v>118</v>
      </c>
      <c r="AB653">
        <v>94472</v>
      </c>
    </row>
    <row r="654" spans="16:28" x14ac:dyDescent="0.3">
      <c r="P654" t="s">
        <v>1793</v>
      </c>
      <c r="Q654" t="s">
        <v>1775</v>
      </c>
      <c r="R654" t="s">
        <v>487</v>
      </c>
      <c r="S654" t="s">
        <v>106</v>
      </c>
      <c r="T654">
        <v>26</v>
      </c>
      <c r="U654" t="s">
        <v>1769</v>
      </c>
      <c r="V654" t="s">
        <v>1794</v>
      </c>
      <c r="W654" s="9">
        <v>35381</v>
      </c>
      <c r="X654" t="s">
        <v>162</v>
      </c>
      <c r="Y654" t="s">
        <v>467</v>
      </c>
      <c r="Z654">
        <v>3</v>
      </c>
      <c r="AA654" t="s">
        <v>118</v>
      </c>
      <c r="AB654">
        <v>94321</v>
      </c>
    </row>
    <row r="655" spans="16:28" x14ac:dyDescent="0.3">
      <c r="P655" t="s">
        <v>3133</v>
      </c>
      <c r="Q655" t="s">
        <v>431</v>
      </c>
      <c r="R655" t="s">
        <v>464</v>
      </c>
      <c r="S655" t="s">
        <v>122</v>
      </c>
      <c r="T655">
        <v>23</v>
      </c>
      <c r="U655" t="s">
        <v>3134</v>
      </c>
      <c r="V655" t="s">
        <v>3135</v>
      </c>
      <c r="W655" s="9">
        <v>37811</v>
      </c>
      <c r="X655" t="s">
        <v>229</v>
      </c>
      <c r="Y655" t="s">
        <v>163</v>
      </c>
      <c r="Z655">
        <v>0</v>
      </c>
      <c r="AA655" t="s">
        <v>118</v>
      </c>
      <c r="AB655">
        <v>94308</v>
      </c>
    </row>
    <row r="656" spans="16:28" x14ac:dyDescent="0.3">
      <c r="P656" t="s">
        <v>263</v>
      </c>
      <c r="Q656" t="s">
        <v>264</v>
      </c>
      <c r="R656" t="s">
        <v>265</v>
      </c>
      <c r="S656" t="s">
        <v>106</v>
      </c>
      <c r="T656">
        <v>27</v>
      </c>
      <c r="U656" t="s">
        <v>266</v>
      </c>
      <c r="V656" t="s">
        <v>267</v>
      </c>
      <c r="W656" s="9">
        <v>29471</v>
      </c>
      <c r="X656" t="s">
        <v>219</v>
      </c>
      <c r="Y656" t="s">
        <v>268</v>
      </c>
      <c r="Z656">
        <v>11</v>
      </c>
      <c r="AA656" t="s">
        <v>111</v>
      </c>
      <c r="AB656">
        <v>94281</v>
      </c>
    </row>
    <row r="657" spans="16:28" x14ac:dyDescent="0.3">
      <c r="P657" t="s">
        <v>867</v>
      </c>
      <c r="Q657" t="s">
        <v>868</v>
      </c>
      <c r="R657" t="s">
        <v>637</v>
      </c>
      <c r="S657" t="s">
        <v>122</v>
      </c>
      <c r="T657">
        <v>23</v>
      </c>
      <c r="U657" t="s">
        <v>869</v>
      </c>
      <c r="V657" t="s">
        <v>870</v>
      </c>
      <c r="W657" s="9">
        <v>30441</v>
      </c>
      <c r="X657" t="s">
        <v>229</v>
      </c>
      <c r="Y657" t="s">
        <v>209</v>
      </c>
      <c r="Z657">
        <v>9</v>
      </c>
      <c r="AA657" t="s">
        <v>118</v>
      </c>
      <c r="AB657">
        <v>94004</v>
      </c>
    </row>
    <row r="658" spans="16:28" x14ac:dyDescent="0.3">
      <c r="P658" t="s">
        <v>3143</v>
      </c>
      <c r="Q658" t="s">
        <v>629</v>
      </c>
      <c r="R658" t="s">
        <v>1099</v>
      </c>
      <c r="S658" t="s">
        <v>106</v>
      </c>
      <c r="T658">
        <v>21</v>
      </c>
      <c r="U658" t="s">
        <v>3144</v>
      </c>
      <c r="V658" t="s">
        <v>3145</v>
      </c>
      <c r="W658" s="9">
        <v>38031</v>
      </c>
      <c r="X658" t="s">
        <v>174</v>
      </c>
      <c r="Y658" t="s">
        <v>117</v>
      </c>
      <c r="Z658">
        <v>0</v>
      </c>
      <c r="AA658" t="s">
        <v>111</v>
      </c>
      <c r="AB658">
        <v>93987</v>
      </c>
    </row>
    <row r="659" spans="16:28" x14ac:dyDescent="0.3">
      <c r="P659" t="s">
        <v>1612</v>
      </c>
      <c r="Q659" t="s">
        <v>1603</v>
      </c>
      <c r="R659" t="s">
        <v>464</v>
      </c>
      <c r="S659" t="s">
        <v>106</v>
      </c>
      <c r="T659">
        <v>23</v>
      </c>
      <c r="U659" t="s">
        <v>1613</v>
      </c>
      <c r="V659" t="s">
        <v>1614</v>
      </c>
      <c r="W659" s="9">
        <v>33511</v>
      </c>
      <c r="X659" t="s">
        <v>219</v>
      </c>
      <c r="Y659" t="s">
        <v>131</v>
      </c>
      <c r="Z659">
        <v>6</v>
      </c>
      <c r="AA659" t="s">
        <v>111</v>
      </c>
      <c r="AB659">
        <v>93681</v>
      </c>
    </row>
    <row r="660" spans="16:28" x14ac:dyDescent="0.3">
      <c r="P660" t="s">
        <v>2333</v>
      </c>
      <c r="Q660" t="s">
        <v>411</v>
      </c>
      <c r="R660" t="s">
        <v>398</v>
      </c>
      <c r="S660" t="s">
        <v>106</v>
      </c>
      <c r="T660">
        <v>18</v>
      </c>
      <c r="U660" t="s">
        <v>2334</v>
      </c>
      <c r="V660" t="s">
        <v>2335</v>
      </c>
      <c r="W660" s="9">
        <v>35281</v>
      </c>
      <c r="X660" t="s">
        <v>162</v>
      </c>
      <c r="Y660" t="s">
        <v>249</v>
      </c>
      <c r="Z660">
        <v>3</v>
      </c>
      <c r="AA660" t="s">
        <v>118</v>
      </c>
      <c r="AB660">
        <v>93668</v>
      </c>
    </row>
    <row r="661" spans="16:28" x14ac:dyDescent="0.3">
      <c r="P661" t="s">
        <v>3171</v>
      </c>
      <c r="Q661" t="s">
        <v>1823</v>
      </c>
      <c r="R661" t="s">
        <v>271</v>
      </c>
      <c r="S661" t="s">
        <v>106</v>
      </c>
      <c r="T661">
        <v>28</v>
      </c>
      <c r="U661" t="s">
        <v>2087</v>
      </c>
      <c r="V661" t="s">
        <v>3172</v>
      </c>
      <c r="W661" s="9">
        <v>38141</v>
      </c>
      <c r="X661" t="s">
        <v>219</v>
      </c>
      <c r="Y661" t="s">
        <v>204</v>
      </c>
      <c r="Z661">
        <v>0</v>
      </c>
      <c r="AA661" t="s">
        <v>118</v>
      </c>
      <c r="AB661">
        <v>93435</v>
      </c>
    </row>
    <row r="662" spans="16:28" x14ac:dyDescent="0.3">
      <c r="P662" t="s">
        <v>1183</v>
      </c>
      <c r="Q662" t="s">
        <v>417</v>
      </c>
      <c r="R662" t="s">
        <v>478</v>
      </c>
      <c r="S662" t="s">
        <v>122</v>
      </c>
      <c r="T662">
        <v>28</v>
      </c>
      <c r="U662" t="s">
        <v>1184</v>
      </c>
      <c r="V662" t="s">
        <v>1185</v>
      </c>
      <c r="W662" s="9">
        <v>29171</v>
      </c>
      <c r="X662" t="s">
        <v>162</v>
      </c>
      <c r="Y662" t="s">
        <v>695</v>
      </c>
      <c r="Z662">
        <v>11</v>
      </c>
      <c r="AA662" t="s">
        <v>111</v>
      </c>
      <c r="AB662">
        <v>93430</v>
      </c>
    </row>
    <row r="663" spans="16:28" x14ac:dyDescent="0.3">
      <c r="P663" t="s">
        <v>1945</v>
      </c>
      <c r="Q663" t="s">
        <v>270</v>
      </c>
      <c r="R663" t="s">
        <v>406</v>
      </c>
      <c r="S663" t="s">
        <v>106</v>
      </c>
      <c r="T663">
        <v>20</v>
      </c>
      <c r="U663" t="s">
        <v>1865</v>
      </c>
      <c r="V663" t="s">
        <v>1946</v>
      </c>
      <c r="W663" s="9">
        <v>31401</v>
      </c>
      <c r="X663" t="s">
        <v>219</v>
      </c>
      <c r="Y663" t="s">
        <v>333</v>
      </c>
      <c r="Z663">
        <v>8</v>
      </c>
      <c r="AA663" t="s">
        <v>111</v>
      </c>
      <c r="AB663">
        <v>93020</v>
      </c>
    </row>
    <row r="664" spans="16:28" x14ac:dyDescent="0.3">
      <c r="P664" t="s">
        <v>999</v>
      </c>
      <c r="Q664" t="s">
        <v>221</v>
      </c>
      <c r="R664" t="s">
        <v>166</v>
      </c>
      <c r="S664" t="s">
        <v>106</v>
      </c>
      <c r="T664">
        <v>29</v>
      </c>
      <c r="U664" t="s">
        <v>1000</v>
      </c>
      <c r="V664" t="s">
        <v>1001</v>
      </c>
      <c r="W664" s="9">
        <v>30611</v>
      </c>
      <c r="X664" t="s">
        <v>143</v>
      </c>
      <c r="Y664" t="s">
        <v>546</v>
      </c>
      <c r="Z664">
        <v>9</v>
      </c>
      <c r="AA664" t="s">
        <v>111</v>
      </c>
      <c r="AB664">
        <v>92443</v>
      </c>
    </row>
    <row r="665" spans="16:28" x14ac:dyDescent="0.3">
      <c r="P665" t="s">
        <v>1795</v>
      </c>
      <c r="Q665" t="s">
        <v>666</v>
      </c>
      <c r="R665" t="s">
        <v>114</v>
      </c>
      <c r="S665" t="s">
        <v>122</v>
      </c>
      <c r="T665">
        <v>21</v>
      </c>
      <c r="U665" t="s">
        <v>1796</v>
      </c>
      <c r="V665" t="s">
        <v>1797</v>
      </c>
      <c r="W665" s="9">
        <v>33041</v>
      </c>
      <c r="X665" t="s">
        <v>143</v>
      </c>
      <c r="Y665" t="s">
        <v>191</v>
      </c>
      <c r="Z665">
        <v>6</v>
      </c>
      <c r="AA665" t="s">
        <v>111</v>
      </c>
      <c r="AB665">
        <v>92346</v>
      </c>
    </row>
    <row r="666" spans="16:28" x14ac:dyDescent="0.3">
      <c r="P666" t="s">
        <v>2649</v>
      </c>
      <c r="Q666" t="s">
        <v>1171</v>
      </c>
      <c r="R666" t="s">
        <v>237</v>
      </c>
      <c r="S666" t="s">
        <v>122</v>
      </c>
      <c r="T666">
        <v>22</v>
      </c>
      <c r="U666" t="s">
        <v>1187</v>
      </c>
      <c r="V666" t="s">
        <v>2650</v>
      </c>
      <c r="W666" s="9">
        <v>29571</v>
      </c>
      <c r="X666" t="s">
        <v>162</v>
      </c>
      <c r="Y666" t="s">
        <v>823</v>
      </c>
      <c r="Z666">
        <v>10</v>
      </c>
      <c r="AA666" t="s">
        <v>111</v>
      </c>
      <c r="AB666">
        <v>92182</v>
      </c>
    </row>
    <row r="667" spans="16:28" x14ac:dyDescent="0.3">
      <c r="P667" t="s">
        <v>628</v>
      </c>
      <c r="Q667" t="s">
        <v>629</v>
      </c>
      <c r="R667" t="s">
        <v>188</v>
      </c>
      <c r="S667" t="s">
        <v>106</v>
      </c>
      <c r="T667">
        <v>24</v>
      </c>
      <c r="U667" t="s">
        <v>630</v>
      </c>
      <c r="V667" t="s">
        <v>631</v>
      </c>
      <c r="W667" s="9">
        <v>29611</v>
      </c>
      <c r="X667" t="s">
        <v>162</v>
      </c>
      <c r="Y667" t="s">
        <v>156</v>
      </c>
      <c r="Z667">
        <v>10</v>
      </c>
      <c r="AA667" t="s">
        <v>111</v>
      </c>
      <c r="AB667">
        <v>91860</v>
      </c>
    </row>
    <row r="668" spans="16:28" x14ac:dyDescent="0.3">
      <c r="P668" t="s">
        <v>282</v>
      </c>
      <c r="Q668" t="s">
        <v>283</v>
      </c>
      <c r="R668" t="s">
        <v>284</v>
      </c>
      <c r="S668" t="s">
        <v>106</v>
      </c>
      <c r="T668">
        <v>26</v>
      </c>
      <c r="U668" t="s">
        <v>285</v>
      </c>
      <c r="V668" t="s">
        <v>286</v>
      </c>
      <c r="W668" s="9">
        <v>28671</v>
      </c>
      <c r="X668" t="s">
        <v>229</v>
      </c>
      <c r="Y668" t="s">
        <v>287</v>
      </c>
      <c r="Z668">
        <v>13</v>
      </c>
      <c r="AA668" t="s">
        <v>118</v>
      </c>
      <c r="AB668">
        <v>91760</v>
      </c>
    </row>
    <row r="669" spans="16:28" x14ac:dyDescent="0.3">
      <c r="P669" t="s">
        <v>1667</v>
      </c>
      <c r="Q669" t="s">
        <v>543</v>
      </c>
      <c r="R669" t="s">
        <v>771</v>
      </c>
      <c r="S669" t="s">
        <v>106</v>
      </c>
      <c r="T669">
        <v>23</v>
      </c>
      <c r="U669" t="s">
        <v>1652</v>
      </c>
      <c r="V669" t="s">
        <v>1668</v>
      </c>
      <c r="W669" s="9">
        <v>32491</v>
      </c>
      <c r="X669" t="s">
        <v>219</v>
      </c>
      <c r="Y669" t="s">
        <v>150</v>
      </c>
      <c r="Z669">
        <v>7</v>
      </c>
      <c r="AA669" t="s">
        <v>111</v>
      </c>
      <c r="AB669">
        <v>91570</v>
      </c>
    </row>
    <row r="670" spans="16:28" x14ac:dyDescent="0.3">
      <c r="P670" t="s">
        <v>2886</v>
      </c>
      <c r="Q670" t="s">
        <v>589</v>
      </c>
      <c r="R670" t="s">
        <v>583</v>
      </c>
      <c r="S670" t="s">
        <v>122</v>
      </c>
      <c r="T670">
        <v>21</v>
      </c>
      <c r="U670" t="s">
        <v>2758</v>
      </c>
      <c r="V670" t="s">
        <v>2887</v>
      </c>
      <c r="W670" s="9">
        <v>37051</v>
      </c>
      <c r="X670" t="s">
        <v>229</v>
      </c>
      <c r="Y670" t="s">
        <v>204</v>
      </c>
      <c r="Z670">
        <v>1</v>
      </c>
      <c r="AA670" t="s">
        <v>111</v>
      </c>
      <c r="AB670">
        <v>91310</v>
      </c>
    </row>
    <row r="671" spans="16:28" x14ac:dyDescent="0.3">
      <c r="P671" t="s">
        <v>892</v>
      </c>
      <c r="Q671" t="s">
        <v>439</v>
      </c>
      <c r="R671" t="s">
        <v>893</v>
      </c>
      <c r="S671" t="s">
        <v>106</v>
      </c>
      <c r="T671">
        <v>25</v>
      </c>
      <c r="U671" t="s">
        <v>894</v>
      </c>
      <c r="V671" t="s">
        <v>895</v>
      </c>
      <c r="W671" s="9">
        <v>30461</v>
      </c>
      <c r="X671" t="s">
        <v>229</v>
      </c>
      <c r="Y671" t="s">
        <v>363</v>
      </c>
      <c r="Z671">
        <v>9</v>
      </c>
      <c r="AA671" t="s">
        <v>118</v>
      </c>
      <c r="AB671">
        <v>91014</v>
      </c>
    </row>
    <row r="672" spans="16:28" x14ac:dyDescent="0.3">
      <c r="P672" t="s">
        <v>1459</v>
      </c>
      <c r="Q672" t="s">
        <v>1452</v>
      </c>
      <c r="R672" t="s">
        <v>1460</v>
      </c>
      <c r="S672" t="s">
        <v>122</v>
      </c>
      <c r="T672">
        <v>21</v>
      </c>
      <c r="U672" t="s">
        <v>1461</v>
      </c>
      <c r="V672" t="s">
        <v>1462</v>
      </c>
      <c r="W672" s="9">
        <v>36061</v>
      </c>
      <c r="X672" t="s">
        <v>162</v>
      </c>
      <c r="Y672" t="s">
        <v>117</v>
      </c>
      <c r="Z672">
        <v>2</v>
      </c>
      <c r="AA672" t="s">
        <v>118</v>
      </c>
      <c r="AB672">
        <v>90824</v>
      </c>
    </row>
    <row r="673" spans="16:28" x14ac:dyDescent="0.3">
      <c r="P673" t="s">
        <v>1602</v>
      </c>
      <c r="Q673" t="s">
        <v>1603</v>
      </c>
      <c r="R673" t="s">
        <v>882</v>
      </c>
      <c r="S673" t="s">
        <v>106</v>
      </c>
      <c r="T673">
        <v>23</v>
      </c>
      <c r="U673" t="s">
        <v>1604</v>
      </c>
      <c r="V673" t="s">
        <v>1605</v>
      </c>
      <c r="W673" s="9">
        <v>35321</v>
      </c>
      <c r="X673" t="s">
        <v>162</v>
      </c>
      <c r="Y673" t="s">
        <v>337</v>
      </c>
      <c r="Z673">
        <v>3</v>
      </c>
      <c r="AA673" t="s">
        <v>111</v>
      </c>
      <c r="AB673">
        <v>89881</v>
      </c>
    </row>
    <row r="674" spans="16:28" x14ac:dyDescent="0.3">
      <c r="P674" t="s">
        <v>1778</v>
      </c>
      <c r="Q674" t="s">
        <v>1775</v>
      </c>
      <c r="R674" t="s">
        <v>271</v>
      </c>
      <c r="S674" t="s">
        <v>106</v>
      </c>
      <c r="T674">
        <v>24</v>
      </c>
      <c r="U674" t="s">
        <v>272</v>
      </c>
      <c r="V674" t="s">
        <v>1779</v>
      </c>
      <c r="W674" s="9">
        <v>36401</v>
      </c>
      <c r="X674" t="s">
        <v>143</v>
      </c>
      <c r="Y674" t="s">
        <v>196</v>
      </c>
      <c r="Z674">
        <v>2</v>
      </c>
      <c r="AA674" t="s">
        <v>118</v>
      </c>
      <c r="AB674">
        <v>89572</v>
      </c>
    </row>
    <row r="675" spans="16:28" x14ac:dyDescent="0.3">
      <c r="P675" t="s">
        <v>1609</v>
      </c>
      <c r="Q675" t="s">
        <v>1603</v>
      </c>
      <c r="R675" t="s">
        <v>146</v>
      </c>
      <c r="S675" t="s">
        <v>106</v>
      </c>
      <c r="T675">
        <v>22</v>
      </c>
      <c r="U675" t="s">
        <v>1610</v>
      </c>
      <c r="V675" t="s">
        <v>1611</v>
      </c>
      <c r="W675" s="9">
        <v>36081</v>
      </c>
      <c r="X675" t="s">
        <v>162</v>
      </c>
      <c r="Y675" t="s">
        <v>437</v>
      </c>
      <c r="Z675">
        <v>2</v>
      </c>
      <c r="AA675" t="s">
        <v>111</v>
      </c>
      <c r="AB675">
        <v>89379</v>
      </c>
    </row>
    <row r="676" spans="16:28" x14ac:dyDescent="0.3">
      <c r="P676" t="s">
        <v>3151</v>
      </c>
      <c r="Q676" t="s">
        <v>1476</v>
      </c>
      <c r="R676" t="s">
        <v>232</v>
      </c>
      <c r="S676" t="s">
        <v>122</v>
      </c>
      <c r="T676">
        <v>18</v>
      </c>
      <c r="U676" t="s">
        <v>567</v>
      </c>
      <c r="V676" t="s">
        <v>3152</v>
      </c>
      <c r="W676" s="9">
        <v>31261</v>
      </c>
      <c r="X676" t="s">
        <v>174</v>
      </c>
      <c r="Y676" t="s">
        <v>137</v>
      </c>
      <c r="Z676">
        <v>8</v>
      </c>
      <c r="AA676" t="s">
        <v>111</v>
      </c>
      <c r="AB676">
        <v>89181</v>
      </c>
    </row>
    <row r="677" spans="16:28" x14ac:dyDescent="0.3">
      <c r="P677" t="s">
        <v>1886</v>
      </c>
      <c r="Q677" t="s">
        <v>387</v>
      </c>
      <c r="R677" t="s">
        <v>1284</v>
      </c>
      <c r="S677" t="s">
        <v>122</v>
      </c>
      <c r="T677">
        <v>22</v>
      </c>
      <c r="U677" t="s">
        <v>1887</v>
      </c>
      <c r="V677" t="s">
        <v>1888</v>
      </c>
      <c r="W677" s="9">
        <v>34011</v>
      </c>
      <c r="X677" t="s">
        <v>143</v>
      </c>
      <c r="Y677" t="s">
        <v>415</v>
      </c>
      <c r="Z677">
        <v>5</v>
      </c>
      <c r="AA677" t="s">
        <v>118</v>
      </c>
      <c r="AB677">
        <v>89081</v>
      </c>
    </row>
    <row r="678" spans="16:28" x14ac:dyDescent="0.3">
      <c r="P678" t="s">
        <v>2976</v>
      </c>
      <c r="Q678" t="s">
        <v>463</v>
      </c>
      <c r="R678" t="s">
        <v>418</v>
      </c>
      <c r="S678" t="s">
        <v>106</v>
      </c>
      <c r="T678">
        <v>20</v>
      </c>
      <c r="U678" t="s">
        <v>419</v>
      </c>
      <c r="V678" t="s">
        <v>2977</v>
      </c>
      <c r="W678" s="9">
        <v>37401</v>
      </c>
      <c r="X678" t="s">
        <v>219</v>
      </c>
      <c r="Y678" t="s">
        <v>209</v>
      </c>
      <c r="Z678">
        <v>1</v>
      </c>
      <c r="AA678" t="s">
        <v>118</v>
      </c>
      <c r="AB678">
        <v>88803</v>
      </c>
    </row>
    <row r="679" spans="16:28" x14ac:dyDescent="0.3">
      <c r="P679" t="s">
        <v>1989</v>
      </c>
      <c r="Q679" t="s">
        <v>1990</v>
      </c>
      <c r="R679" t="s">
        <v>140</v>
      </c>
      <c r="S679" t="s">
        <v>122</v>
      </c>
      <c r="T679">
        <v>24</v>
      </c>
      <c r="U679" t="s">
        <v>1991</v>
      </c>
      <c r="V679" t="s">
        <v>1992</v>
      </c>
      <c r="W679" s="9">
        <v>33741</v>
      </c>
      <c r="X679" t="s">
        <v>162</v>
      </c>
      <c r="Y679" t="s">
        <v>415</v>
      </c>
      <c r="Z679">
        <v>5</v>
      </c>
      <c r="AA679" t="s">
        <v>111</v>
      </c>
      <c r="AB679">
        <v>88585</v>
      </c>
    </row>
    <row r="680" spans="16:28" x14ac:dyDescent="0.3">
      <c r="P680" t="s">
        <v>2870</v>
      </c>
      <c r="Q680" t="s">
        <v>1823</v>
      </c>
      <c r="R680" t="s">
        <v>216</v>
      </c>
      <c r="S680" t="s">
        <v>106</v>
      </c>
      <c r="T680">
        <v>19</v>
      </c>
      <c r="U680" t="s">
        <v>2871</v>
      </c>
      <c r="V680" t="s">
        <v>2872</v>
      </c>
      <c r="W680" s="9">
        <v>30551</v>
      </c>
      <c r="X680" t="s">
        <v>143</v>
      </c>
      <c r="Y680" t="s">
        <v>441</v>
      </c>
      <c r="Z680">
        <v>9</v>
      </c>
      <c r="AA680" t="s">
        <v>118</v>
      </c>
      <c r="AB680">
        <v>88163</v>
      </c>
    </row>
    <row r="681" spans="16:28" x14ac:dyDescent="0.3">
      <c r="P681" t="s">
        <v>2852</v>
      </c>
      <c r="Q681" t="s">
        <v>133</v>
      </c>
      <c r="R681" t="s">
        <v>670</v>
      </c>
      <c r="S681" t="s">
        <v>122</v>
      </c>
      <c r="T681">
        <v>30</v>
      </c>
      <c r="U681" t="s">
        <v>2853</v>
      </c>
      <c r="V681" t="s">
        <v>2854</v>
      </c>
      <c r="W681" s="9">
        <v>37011</v>
      </c>
      <c r="X681" t="s">
        <v>162</v>
      </c>
      <c r="Y681" t="s">
        <v>421</v>
      </c>
      <c r="Z681">
        <v>1</v>
      </c>
      <c r="AA681" t="s">
        <v>118</v>
      </c>
      <c r="AB681">
        <v>87979</v>
      </c>
    </row>
    <row r="682" spans="16:28" x14ac:dyDescent="0.3">
      <c r="P682" t="s">
        <v>752</v>
      </c>
      <c r="Q682" t="s">
        <v>325</v>
      </c>
      <c r="R682" t="s">
        <v>198</v>
      </c>
      <c r="S682" t="s">
        <v>106</v>
      </c>
      <c r="T682">
        <v>25</v>
      </c>
      <c r="U682" t="s">
        <v>753</v>
      </c>
      <c r="V682" t="s">
        <v>754</v>
      </c>
      <c r="W682" s="9">
        <v>30061</v>
      </c>
      <c r="X682" t="s">
        <v>219</v>
      </c>
      <c r="Y682" t="s">
        <v>240</v>
      </c>
      <c r="Z682">
        <v>10</v>
      </c>
      <c r="AA682" t="s">
        <v>111</v>
      </c>
      <c r="AB682">
        <v>87884</v>
      </c>
    </row>
    <row r="683" spans="16:28" x14ac:dyDescent="0.3">
      <c r="P683" t="s">
        <v>1969</v>
      </c>
      <c r="Q683" t="s">
        <v>930</v>
      </c>
      <c r="R683" t="s">
        <v>517</v>
      </c>
      <c r="S683" t="s">
        <v>106</v>
      </c>
      <c r="T683">
        <v>19</v>
      </c>
      <c r="U683" t="s">
        <v>1970</v>
      </c>
      <c r="V683" t="s">
        <v>1971</v>
      </c>
      <c r="W683" s="9">
        <v>35421</v>
      </c>
      <c r="X683" t="s">
        <v>229</v>
      </c>
      <c r="Y683" t="s">
        <v>367</v>
      </c>
      <c r="Z683">
        <v>3</v>
      </c>
      <c r="AA683" t="s">
        <v>111</v>
      </c>
      <c r="AB683">
        <v>87847</v>
      </c>
    </row>
    <row r="684" spans="16:28" x14ac:dyDescent="0.3">
      <c r="P684" t="s">
        <v>3175</v>
      </c>
      <c r="Q684" t="s">
        <v>2856</v>
      </c>
      <c r="R684" t="s">
        <v>1404</v>
      </c>
      <c r="S684" t="s">
        <v>122</v>
      </c>
      <c r="T684">
        <v>21</v>
      </c>
      <c r="U684" t="s">
        <v>3176</v>
      </c>
      <c r="V684" t="s">
        <v>3177</v>
      </c>
      <c r="W684" s="9">
        <v>37901</v>
      </c>
      <c r="X684" t="s">
        <v>143</v>
      </c>
      <c r="Y684" t="s">
        <v>721</v>
      </c>
      <c r="Z684">
        <v>0</v>
      </c>
      <c r="AA684" t="s">
        <v>111</v>
      </c>
      <c r="AB684">
        <v>87774</v>
      </c>
    </row>
    <row r="685" spans="16:28" x14ac:dyDescent="0.3">
      <c r="P685" t="s">
        <v>220</v>
      </c>
      <c r="Q685" t="s">
        <v>221</v>
      </c>
      <c r="R685" t="s">
        <v>222</v>
      </c>
      <c r="S685" t="s">
        <v>106</v>
      </c>
      <c r="T685">
        <v>29</v>
      </c>
      <c r="U685" t="s">
        <v>223</v>
      </c>
      <c r="V685" t="s">
        <v>224</v>
      </c>
      <c r="W685" s="9">
        <v>28531</v>
      </c>
      <c r="X685" t="s">
        <v>219</v>
      </c>
      <c r="Y685" t="s">
        <v>144</v>
      </c>
      <c r="Z685">
        <v>14</v>
      </c>
      <c r="AA685" t="s">
        <v>111</v>
      </c>
      <c r="AB685">
        <v>87561</v>
      </c>
    </row>
    <row r="686" spans="16:28" x14ac:dyDescent="0.3">
      <c r="P686" t="s">
        <v>1901</v>
      </c>
      <c r="Q686" t="s">
        <v>534</v>
      </c>
      <c r="R686" t="s">
        <v>330</v>
      </c>
      <c r="S686" t="s">
        <v>106</v>
      </c>
      <c r="T686">
        <v>19</v>
      </c>
      <c r="U686" t="s">
        <v>331</v>
      </c>
      <c r="V686" t="s">
        <v>1902</v>
      </c>
      <c r="W686" s="9">
        <v>33401</v>
      </c>
      <c r="X686" t="s">
        <v>219</v>
      </c>
      <c r="Y686" t="s">
        <v>351</v>
      </c>
      <c r="Z686">
        <v>6</v>
      </c>
      <c r="AA686" t="s">
        <v>118</v>
      </c>
      <c r="AB686">
        <v>87494</v>
      </c>
    </row>
    <row r="687" spans="16:28" x14ac:dyDescent="0.3">
      <c r="P687" t="s">
        <v>3140</v>
      </c>
      <c r="Q687" t="s">
        <v>2347</v>
      </c>
      <c r="R687" t="s">
        <v>1472</v>
      </c>
      <c r="S687" t="s">
        <v>106</v>
      </c>
      <c r="T687">
        <v>30</v>
      </c>
      <c r="U687" t="s">
        <v>3141</v>
      </c>
      <c r="V687" t="s">
        <v>3142</v>
      </c>
      <c r="W687" s="9">
        <v>37511</v>
      </c>
      <c r="X687" t="s">
        <v>219</v>
      </c>
      <c r="Y687" t="s">
        <v>437</v>
      </c>
      <c r="Z687">
        <v>1</v>
      </c>
      <c r="AA687" t="s">
        <v>118</v>
      </c>
      <c r="AB687">
        <v>87129</v>
      </c>
    </row>
    <row r="688" spans="16:28" x14ac:dyDescent="0.3">
      <c r="P688" t="s">
        <v>1305</v>
      </c>
      <c r="Q688" t="s">
        <v>1083</v>
      </c>
      <c r="R688" t="s">
        <v>449</v>
      </c>
      <c r="S688" t="s">
        <v>122</v>
      </c>
      <c r="T688">
        <v>22</v>
      </c>
      <c r="U688" t="s">
        <v>1074</v>
      </c>
      <c r="V688" t="s">
        <v>1306</v>
      </c>
      <c r="W688" s="9">
        <v>31881</v>
      </c>
      <c r="X688" t="s">
        <v>229</v>
      </c>
      <c r="Y688" t="s">
        <v>738</v>
      </c>
      <c r="Z688">
        <v>7</v>
      </c>
      <c r="AA688" t="s">
        <v>118</v>
      </c>
      <c r="AB688">
        <v>86300</v>
      </c>
    </row>
    <row r="689" spans="16:28" x14ac:dyDescent="0.3">
      <c r="P689" t="s">
        <v>601</v>
      </c>
      <c r="Q689" t="s">
        <v>602</v>
      </c>
      <c r="R689" t="s">
        <v>163</v>
      </c>
      <c r="S689" t="s">
        <v>122</v>
      </c>
      <c r="T689">
        <v>24</v>
      </c>
      <c r="U689" t="s">
        <v>207</v>
      </c>
      <c r="V689" t="s">
        <v>603</v>
      </c>
      <c r="W689" s="9">
        <v>35791</v>
      </c>
      <c r="X689" t="s">
        <v>219</v>
      </c>
      <c r="Y689" t="s">
        <v>254</v>
      </c>
      <c r="Z689">
        <v>3</v>
      </c>
      <c r="AA689" t="s">
        <v>118</v>
      </c>
      <c r="AB689">
        <v>86197</v>
      </c>
    </row>
    <row r="690" spans="16:28" x14ac:dyDescent="0.3">
      <c r="P690" t="s">
        <v>1201</v>
      </c>
      <c r="Q690" t="s">
        <v>463</v>
      </c>
      <c r="R690" t="s">
        <v>944</v>
      </c>
      <c r="S690" t="s">
        <v>106</v>
      </c>
      <c r="T690">
        <v>19</v>
      </c>
      <c r="U690" t="s">
        <v>1202</v>
      </c>
      <c r="V690" t="s">
        <v>1203</v>
      </c>
      <c r="W690" s="9">
        <v>34911</v>
      </c>
      <c r="X690" t="s">
        <v>174</v>
      </c>
      <c r="Y690" t="s">
        <v>738</v>
      </c>
      <c r="Z690">
        <v>4</v>
      </c>
      <c r="AA690" t="s">
        <v>118</v>
      </c>
      <c r="AB690">
        <v>86153</v>
      </c>
    </row>
    <row r="691" spans="16:28" x14ac:dyDescent="0.3">
      <c r="P691" t="s">
        <v>2379</v>
      </c>
      <c r="Q691" t="s">
        <v>329</v>
      </c>
      <c r="R691" t="s">
        <v>406</v>
      </c>
      <c r="S691" t="s">
        <v>106</v>
      </c>
      <c r="T691">
        <v>20</v>
      </c>
      <c r="U691" t="s">
        <v>702</v>
      </c>
      <c r="V691" t="s">
        <v>2380</v>
      </c>
      <c r="W691" s="9">
        <v>35191</v>
      </c>
      <c r="X691" t="s">
        <v>109</v>
      </c>
      <c r="Y691" t="s">
        <v>343</v>
      </c>
      <c r="Z691">
        <v>4</v>
      </c>
      <c r="AA691" t="s">
        <v>118</v>
      </c>
      <c r="AB691">
        <v>86139</v>
      </c>
    </row>
    <row r="692" spans="16:28" x14ac:dyDescent="0.3">
      <c r="P692" t="s">
        <v>621</v>
      </c>
      <c r="Q692" t="s">
        <v>602</v>
      </c>
      <c r="R692" t="s">
        <v>256</v>
      </c>
      <c r="S692" t="s">
        <v>122</v>
      </c>
      <c r="T692">
        <v>30</v>
      </c>
      <c r="U692" t="s">
        <v>257</v>
      </c>
      <c r="V692" t="s">
        <v>622</v>
      </c>
      <c r="W692" s="9">
        <v>31391</v>
      </c>
      <c r="X692" t="s">
        <v>174</v>
      </c>
      <c r="Y692" t="s">
        <v>137</v>
      </c>
      <c r="Z692">
        <v>8</v>
      </c>
      <c r="AA692" t="s">
        <v>118</v>
      </c>
      <c r="AB692">
        <v>86059</v>
      </c>
    </row>
    <row r="693" spans="16:28" x14ac:dyDescent="0.3">
      <c r="P693" t="s">
        <v>881</v>
      </c>
      <c r="Q693" t="s">
        <v>176</v>
      </c>
      <c r="R693" t="s">
        <v>882</v>
      </c>
      <c r="S693" t="s">
        <v>122</v>
      </c>
      <c r="T693">
        <v>18</v>
      </c>
      <c r="U693" t="s">
        <v>883</v>
      </c>
      <c r="V693" t="s">
        <v>884</v>
      </c>
      <c r="W693" s="9">
        <v>30361</v>
      </c>
      <c r="X693" t="s">
        <v>229</v>
      </c>
      <c r="Y693" t="s">
        <v>560</v>
      </c>
      <c r="Z693">
        <v>9</v>
      </c>
      <c r="AA693" t="s">
        <v>118</v>
      </c>
      <c r="AB693">
        <v>86028</v>
      </c>
    </row>
    <row r="694" spans="16:28" x14ac:dyDescent="0.3">
      <c r="P694" t="s">
        <v>516</v>
      </c>
      <c r="Q694" t="s">
        <v>329</v>
      </c>
      <c r="R694" t="s">
        <v>517</v>
      </c>
      <c r="S694" t="s">
        <v>106</v>
      </c>
      <c r="T694">
        <v>18</v>
      </c>
      <c r="U694" t="s">
        <v>518</v>
      </c>
      <c r="V694" t="s">
        <v>519</v>
      </c>
      <c r="W694" s="9">
        <v>35721</v>
      </c>
      <c r="X694" t="s">
        <v>219</v>
      </c>
      <c r="Y694" t="s">
        <v>520</v>
      </c>
      <c r="Z694">
        <v>3</v>
      </c>
      <c r="AA694" t="s">
        <v>111</v>
      </c>
      <c r="AB694">
        <v>85908</v>
      </c>
    </row>
    <row r="695" spans="16:28" x14ac:dyDescent="0.3">
      <c r="P695" t="s">
        <v>679</v>
      </c>
      <c r="Q695" t="s">
        <v>680</v>
      </c>
      <c r="R695" t="s">
        <v>134</v>
      </c>
      <c r="S695" t="s">
        <v>106</v>
      </c>
      <c r="T695">
        <v>26</v>
      </c>
      <c r="U695" t="s">
        <v>681</v>
      </c>
      <c r="V695" t="s">
        <v>682</v>
      </c>
      <c r="W695" s="9">
        <v>29641</v>
      </c>
      <c r="X695" t="s">
        <v>162</v>
      </c>
      <c r="Y695" t="s">
        <v>204</v>
      </c>
      <c r="Z695">
        <v>10</v>
      </c>
      <c r="AA695" t="s">
        <v>118</v>
      </c>
      <c r="AB695">
        <v>85884</v>
      </c>
    </row>
    <row r="696" spans="16:28" x14ac:dyDescent="0.3">
      <c r="P696" t="s">
        <v>3127</v>
      </c>
      <c r="Q696" t="s">
        <v>431</v>
      </c>
      <c r="R696" t="s">
        <v>271</v>
      </c>
      <c r="S696" t="s">
        <v>122</v>
      </c>
      <c r="T696">
        <v>27</v>
      </c>
      <c r="U696" t="s">
        <v>3128</v>
      </c>
      <c r="V696" t="s">
        <v>3129</v>
      </c>
      <c r="W696" s="9">
        <v>36751</v>
      </c>
      <c r="X696" t="s">
        <v>219</v>
      </c>
      <c r="Y696" t="s">
        <v>357</v>
      </c>
      <c r="Z696">
        <v>2</v>
      </c>
      <c r="AA696" t="s">
        <v>111</v>
      </c>
      <c r="AB696">
        <v>85658</v>
      </c>
    </row>
    <row r="697" spans="16:28" x14ac:dyDescent="0.3">
      <c r="P697" t="s">
        <v>1228</v>
      </c>
      <c r="Q697" t="s">
        <v>789</v>
      </c>
      <c r="R697" t="s">
        <v>517</v>
      </c>
      <c r="S697" t="s">
        <v>122</v>
      </c>
      <c r="T697">
        <v>25</v>
      </c>
      <c r="U697" t="s">
        <v>1229</v>
      </c>
      <c r="V697" t="s">
        <v>1230</v>
      </c>
      <c r="W697" s="9">
        <v>36421</v>
      </c>
      <c r="X697" t="s">
        <v>143</v>
      </c>
      <c r="Y697" t="s">
        <v>695</v>
      </c>
      <c r="Z697">
        <v>2</v>
      </c>
      <c r="AA697" t="s">
        <v>111</v>
      </c>
      <c r="AB697">
        <v>85149</v>
      </c>
    </row>
    <row r="698" spans="16:28" x14ac:dyDescent="0.3">
      <c r="P698" t="s">
        <v>912</v>
      </c>
      <c r="Q698" t="s">
        <v>913</v>
      </c>
      <c r="R698" t="s">
        <v>236</v>
      </c>
      <c r="S698" t="s">
        <v>106</v>
      </c>
      <c r="T698">
        <v>18</v>
      </c>
      <c r="U698" t="s">
        <v>914</v>
      </c>
      <c r="V698" t="s">
        <v>915</v>
      </c>
      <c r="W698" s="9">
        <v>30391</v>
      </c>
      <c r="X698" t="s">
        <v>229</v>
      </c>
      <c r="Y698" t="s">
        <v>209</v>
      </c>
      <c r="Z698">
        <v>9</v>
      </c>
      <c r="AA698" t="s">
        <v>111</v>
      </c>
      <c r="AB698">
        <v>84976</v>
      </c>
    </row>
    <row r="699" spans="16:28" x14ac:dyDescent="0.3">
      <c r="P699" t="s">
        <v>2904</v>
      </c>
      <c r="Q699" t="s">
        <v>666</v>
      </c>
      <c r="R699" t="s">
        <v>747</v>
      </c>
      <c r="S699" t="s">
        <v>122</v>
      </c>
      <c r="T699">
        <v>21</v>
      </c>
      <c r="U699" t="s">
        <v>2905</v>
      </c>
      <c r="V699" t="s">
        <v>2906</v>
      </c>
      <c r="W699" s="9">
        <v>37291</v>
      </c>
      <c r="X699" t="s">
        <v>174</v>
      </c>
      <c r="Y699" t="s">
        <v>150</v>
      </c>
      <c r="Z699">
        <v>1</v>
      </c>
      <c r="AA699" t="s">
        <v>111</v>
      </c>
      <c r="AB699">
        <v>84930</v>
      </c>
    </row>
    <row r="700" spans="16:28" x14ac:dyDescent="0.3">
      <c r="P700" t="s">
        <v>1798</v>
      </c>
      <c r="Q700" t="s">
        <v>1775</v>
      </c>
      <c r="R700" t="s">
        <v>256</v>
      </c>
      <c r="S700" t="s">
        <v>106</v>
      </c>
      <c r="T700">
        <v>25</v>
      </c>
      <c r="U700" t="s">
        <v>1799</v>
      </c>
      <c r="V700" t="s">
        <v>1800</v>
      </c>
      <c r="W700" s="9">
        <v>30581</v>
      </c>
      <c r="X700" t="s">
        <v>143</v>
      </c>
      <c r="Y700" t="s">
        <v>367</v>
      </c>
      <c r="Z700">
        <v>9</v>
      </c>
      <c r="AA700" t="s">
        <v>111</v>
      </c>
      <c r="AB700">
        <v>84468</v>
      </c>
    </row>
    <row r="701" spans="16:28" x14ac:dyDescent="0.3">
      <c r="P701" t="s">
        <v>510</v>
      </c>
      <c r="Q701" t="s">
        <v>495</v>
      </c>
      <c r="R701" t="s">
        <v>478</v>
      </c>
      <c r="S701" t="s">
        <v>122</v>
      </c>
      <c r="T701">
        <v>28</v>
      </c>
      <c r="U701" t="s">
        <v>511</v>
      </c>
      <c r="V701" t="s">
        <v>512</v>
      </c>
      <c r="W701" s="9">
        <v>32371</v>
      </c>
      <c r="X701" t="s">
        <v>174</v>
      </c>
      <c r="Y701" t="s">
        <v>274</v>
      </c>
      <c r="Z701">
        <v>7</v>
      </c>
      <c r="AA701" t="s">
        <v>111</v>
      </c>
      <c r="AB701">
        <v>84353</v>
      </c>
    </row>
    <row r="702" spans="16:28" x14ac:dyDescent="0.3">
      <c r="P702" t="s">
        <v>1393</v>
      </c>
      <c r="Q702" t="s">
        <v>1394</v>
      </c>
      <c r="R702" t="s">
        <v>944</v>
      </c>
      <c r="S702" t="s">
        <v>122</v>
      </c>
      <c r="T702">
        <v>25</v>
      </c>
      <c r="U702" t="s">
        <v>1395</v>
      </c>
      <c r="V702" t="s">
        <v>1396</v>
      </c>
      <c r="W702" s="9">
        <v>31921</v>
      </c>
      <c r="X702" t="s">
        <v>229</v>
      </c>
      <c r="Y702" t="s">
        <v>351</v>
      </c>
      <c r="Z702">
        <v>7</v>
      </c>
      <c r="AA702" t="s">
        <v>118</v>
      </c>
      <c r="AB702">
        <v>84336</v>
      </c>
    </row>
    <row r="703" spans="16:28" x14ac:dyDescent="0.3">
      <c r="P703" t="s">
        <v>642</v>
      </c>
      <c r="Q703" t="s">
        <v>643</v>
      </c>
      <c r="R703" t="s">
        <v>418</v>
      </c>
      <c r="S703" t="s">
        <v>106</v>
      </c>
      <c r="T703">
        <v>25</v>
      </c>
      <c r="U703" t="s">
        <v>644</v>
      </c>
      <c r="V703" t="s">
        <v>645</v>
      </c>
      <c r="W703" s="9">
        <v>29621</v>
      </c>
      <c r="X703" t="s">
        <v>162</v>
      </c>
      <c r="Y703" t="s">
        <v>125</v>
      </c>
      <c r="Z703">
        <v>10</v>
      </c>
      <c r="AA703" t="s">
        <v>111</v>
      </c>
      <c r="AB703">
        <v>84323</v>
      </c>
    </row>
    <row r="704" spans="16:28" x14ac:dyDescent="0.3">
      <c r="P704" t="s">
        <v>2325</v>
      </c>
      <c r="Q704" t="s">
        <v>1260</v>
      </c>
      <c r="R704" t="s">
        <v>539</v>
      </c>
      <c r="S704" t="s">
        <v>122</v>
      </c>
      <c r="T704">
        <v>26</v>
      </c>
      <c r="U704" t="s">
        <v>2326</v>
      </c>
      <c r="V704" t="s">
        <v>2327</v>
      </c>
      <c r="W704" s="9">
        <v>33891</v>
      </c>
      <c r="X704" t="s">
        <v>229</v>
      </c>
      <c r="Y704" t="s">
        <v>498</v>
      </c>
      <c r="Z704">
        <v>5</v>
      </c>
      <c r="AA704" t="s">
        <v>111</v>
      </c>
      <c r="AB704">
        <v>84308</v>
      </c>
    </row>
    <row r="705" spans="16:28" x14ac:dyDescent="0.3">
      <c r="P705" t="s">
        <v>328</v>
      </c>
      <c r="Q705" t="s">
        <v>329</v>
      </c>
      <c r="R705" t="s">
        <v>330</v>
      </c>
      <c r="S705" t="s">
        <v>106</v>
      </c>
      <c r="T705">
        <v>29</v>
      </c>
      <c r="U705" t="s">
        <v>331</v>
      </c>
      <c r="V705" t="s">
        <v>332</v>
      </c>
      <c r="W705" s="9">
        <v>28871</v>
      </c>
      <c r="X705" t="s">
        <v>162</v>
      </c>
      <c r="Y705" t="s">
        <v>333</v>
      </c>
      <c r="Z705">
        <v>12</v>
      </c>
      <c r="AA705" t="s">
        <v>118</v>
      </c>
      <c r="AB705">
        <v>84294</v>
      </c>
    </row>
    <row r="706" spans="16:28" x14ac:dyDescent="0.3">
      <c r="P706" t="s">
        <v>2978</v>
      </c>
      <c r="Q706" t="s">
        <v>1039</v>
      </c>
      <c r="R706" t="s">
        <v>893</v>
      </c>
      <c r="S706" t="s">
        <v>122</v>
      </c>
      <c r="T706">
        <v>25</v>
      </c>
      <c r="U706" t="s">
        <v>1320</v>
      </c>
      <c r="V706" t="s">
        <v>2979</v>
      </c>
      <c r="W706" s="9">
        <v>36001</v>
      </c>
      <c r="X706" t="s">
        <v>109</v>
      </c>
      <c r="Y706" t="s">
        <v>287</v>
      </c>
      <c r="Z706">
        <v>3</v>
      </c>
      <c r="AA706" t="s">
        <v>111</v>
      </c>
      <c r="AB706">
        <v>84221</v>
      </c>
    </row>
    <row r="707" spans="16:28" x14ac:dyDescent="0.3">
      <c r="P707" t="s">
        <v>2557</v>
      </c>
      <c r="Q707" t="s">
        <v>2192</v>
      </c>
      <c r="R707" t="s">
        <v>530</v>
      </c>
      <c r="S707" t="s">
        <v>122</v>
      </c>
      <c r="T707">
        <v>28</v>
      </c>
      <c r="U707" t="s">
        <v>2558</v>
      </c>
      <c r="V707" t="s">
        <v>2559</v>
      </c>
      <c r="W707" s="9">
        <v>36181</v>
      </c>
      <c r="X707" t="s">
        <v>162</v>
      </c>
      <c r="Y707" t="s">
        <v>546</v>
      </c>
      <c r="Z707">
        <v>2</v>
      </c>
      <c r="AA707" t="s">
        <v>118</v>
      </c>
      <c r="AB707">
        <v>84174</v>
      </c>
    </row>
    <row r="708" spans="16:28" x14ac:dyDescent="0.3">
      <c r="P708" t="s">
        <v>2651</v>
      </c>
      <c r="Q708" t="s">
        <v>1171</v>
      </c>
      <c r="R708" t="s">
        <v>383</v>
      </c>
      <c r="S708" t="s">
        <v>122</v>
      </c>
      <c r="T708">
        <v>18</v>
      </c>
      <c r="U708" t="s">
        <v>2652</v>
      </c>
      <c r="V708" t="s">
        <v>2653</v>
      </c>
      <c r="W708" s="9">
        <v>32011</v>
      </c>
      <c r="X708" t="s">
        <v>143</v>
      </c>
      <c r="Y708" t="s">
        <v>467</v>
      </c>
      <c r="Z708">
        <v>7</v>
      </c>
      <c r="AA708" t="s">
        <v>118</v>
      </c>
      <c r="AB708">
        <v>83894</v>
      </c>
    </row>
    <row r="709" spans="16:28" x14ac:dyDescent="0.3">
      <c r="P709" t="s">
        <v>807</v>
      </c>
      <c r="Q709" t="s">
        <v>808</v>
      </c>
      <c r="R709" t="s">
        <v>198</v>
      </c>
      <c r="S709" t="s">
        <v>106</v>
      </c>
      <c r="T709">
        <v>23</v>
      </c>
      <c r="U709" t="s">
        <v>809</v>
      </c>
      <c r="V709" t="s">
        <v>810</v>
      </c>
      <c r="W709" s="9">
        <v>30041</v>
      </c>
      <c r="X709" t="s">
        <v>219</v>
      </c>
      <c r="Y709" t="s">
        <v>333</v>
      </c>
      <c r="Z709">
        <v>10</v>
      </c>
      <c r="AA709" t="s">
        <v>111</v>
      </c>
      <c r="AB709">
        <v>83852</v>
      </c>
    </row>
    <row r="710" spans="16:28" x14ac:dyDescent="0.3">
      <c r="P710" t="s">
        <v>2780</v>
      </c>
      <c r="Q710" t="s">
        <v>1456</v>
      </c>
      <c r="R710" t="s">
        <v>211</v>
      </c>
      <c r="S710" t="s">
        <v>106</v>
      </c>
      <c r="T710">
        <v>21</v>
      </c>
      <c r="U710" t="s">
        <v>2781</v>
      </c>
      <c r="V710" t="s">
        <v>2782</v>
      </c>
      <c r="W710" s="9">
        <v>36681</v>
      </c>
      <c r="X710" t="s">
        <v>219</v>
      </c>
      <c r="Y710" t="s">
        <v>204</v>
      </c>
      <c r="Z710">
        <v>2</v>
      </c>
      <c r="AA710" t="s">
        <v>111</v>
      </c>
      <c r="AB710">
        <v>82836</v>
      </c>
    </row>
    <row r="711" spans="16:28" x14ac:dyDescent="0.3">
      <c r="P711" t="s">
        <v>2828</v>
      </c>
      <c r="Q711" t="s">
        <v>2044</v>
      </c>
      <c r="R711" t="s">
        <v>464</v>
      </c>
      <c r="S711" t="s">
        <v>122</v>
      </c>
      <c r="T711">
        <v>22</v>
      </c>
      <c r="U711" t="s">
        <v>2109</v>
      </c>
      <c r="V711" t="s">
        <v>2829</v>
      </c>
      <c r="W711" s="9">
        <v>36951</v>
      </c>
      <c r="X711" t="s">
        <v>162</v>
      </c>
      <c r="Y711" t="s">
        <v>437</v>
      </c>
      <c r="Z711">
        <v>1</v>
      </c>
      <c r="AA711" t="s">
        <v>118</v>
      </c>
      <c r="AB711">
        <v>82541</v>
      </c>
    </row>
    <row r="712" spans="16:28" x14ac:dyDescent="0.3">
      <c r="P712" t="s">
        <v>2409</v>
      </c>
      <c r="Q712" t="s">
        <v>1622</v>
      </c>
      <c r="R712" t="s">
        <v>418</v>
      </c>
      <c r="S712" t="s">
        <v>122</v>
      </c>
      <c r="T712">
        <v>27</v>
      </c>
      <c r="U712" t="s">
        <v>2410</v>
      </c>
      <c r="V712" t="s">
        <v>2411</v>
      </c>
      <c r="W712" s="9">
        <v>32361</v>
      </c>
      <c r="X712" t="s">
        <v>174</v>
      </c>
      <c r="Y712" t="s">
        <v>137</v>
      </c>
      <c r="Z712">
        <v>7</v>
      </c>
      <c r="AA712" t="s">
        <v>118</v>
      </c>
      <c r="AB712">
        <v>82438</v>
      </c>
    </row>
    <row r="713" spans="16:28" x14ac:dyDescent="0.3">
      <c r="P713" t="s">
        <v>2913</v>
      </c>
      <c r="Q713" t="s">
        <v>495</v>
      </c>
      <c r="R713" t="s">
        <v>295</v>
      </c>
      <c r="S713" t="s">
        <v>122</v>
      </c>
      <c r="T713">
        <v>23</v>
      </c>
      <c r="U713" t="s">
        <v>296</v>
      </c>
      <c r="V713" t="s">
        <v>2914</v>
      </c>
      <c r="W713" s="9">
        <v>37301</v>
      </c>
      <c r="X713" t="s">
        <v>174</v>
      </c>
      <c r="Y713" t="s">
        <v>125</v>
      </c>
      <c r="Z713">
        <v>1</v>
      </c>
      <c r="AA713" t="s">
        <v>111</v>
      </c>
      <c r="AB713">
        <v>82397</v>
      </c>
    </row>
    <row r="714" spans="16:28" x14ac:dyDescent="0.3">
      <c r="P714" t="s">
        <v>1768</v>
      </c>
      <c r="Q714" t="s">
        <v>283</v>
      </c>
      <c r="R714" t="s">
        <v>487</v>
      </c>
      <c r="S714" t="s">
        <v>106</v>
      </c>
      <c r="T714">
        <v>24</v>
      </c>
      <c r="U714" t="s">
        <v>1769</v>
      </c>
      <c r="V714" t="s">
        <v>1770</v>
      </c>
      <c r="W714" s="9">
        <v>29941</v>
      </c>
      <c r="X714" t="s">
        <v>174</v>
      </c>
      <c r="Y714" t="s">
        <v>156</v>
      </c>
      <c r="Z714">
        <v>10</v>
      </c>
      <c r="AA714" t="s">
        <v>118</v>
      </c>
      <c r="AB714">
        <v>82332</v>
      </c>
    </row>
    <row r="715" spans="16:28" x14ac:dyDescent="0.3">
      <c r="P715" t="s">
        <v>2830</v>
      </c>
      <c r="Q715" t="s">
        <v>1319</v>
      </c>
      <c r="R715" t="s">
        <v>237</v>
      </c>
      <c r="S715" t="s">
        <v>122</v>
      </c>
      <c r="T715">
        <v>20</v>
      </c>
      <c r="U715" t="s">
        <v>2831</v>
      </c>
      <c r="V715" t="s">
        <v>2832</v>
      </c>
      <c r="W715" s="9">
        <v>33961</v>
      </c>
      <c r="X715" t="s">
        <v>143</v>
      </c>
      <c r="Y715" t="s">
        <v>520</v>
      </c>
      <c r="Z715">
        <v>5</v>
      </c>
      <c r="AA715" t="s">
        <v>118</v>
      </c>
      <c r="AB715">
        <v>82311</v>
      </c>
    </row>
    <row r="716" spans="16:28" x14ac:dyDescent="0.3">
      <c r="P716" t="s">
        <v>1383</v>
      </c>
      <c r="Q716" t="s">
        <v>1381</v>
      </c>
      <c r="R716" t="s">
        <v>271</v>
      </c>
      <c r="S716" t="s">
        <v>122</v>
      </c>
      <c r="T716">
        <v>26</v>
      </c>
      <c r="U716" t="s">
        <v>1384</v>
      </c>
      <c r="V716" t="s">
        <v>1385</v>
      </c>
      <c r="W716" s="9">
        <v>37561</v>
      </c>
      <c r="X716" t="s">
        <v>109</v>
      </c>
      <c r="Y716" t="s">
        <v>616</v>
      </c>
      <c r="Z716">
        <v>1</v>
      </c>
      <c r="AA716" t="s">
        <v>118</v>
      </c>
      <c r="AB716">
        <v>81690</v>
      </c>
    </row>
    <row r="717" spans="16:28" x14ac:dyDescent="0.3">
      <c r="P717" t="s">
        <v>1715</v>
      </c>
      <c r="Q717" t="s">
        <v>666</v>
      </c>
      <c r="R717" t="s">
        <v>163</v>
      </c>
      <c r="S717" t="s">
        <v>122</v>
      </c>
      <c r="T717">
        <v>18</v>
      </c>
      <c r="U717" t="s">
        <v>1716</v>
      </c>
      <c r="V717" t="s">
        <v>1717</v>
      </c>
      <c r="W717" s="9">
        <v>33921</v>
      </c>
      <c r="X717" t="s">
        <v>143</v>
      </c>
      <c r="Y717" t="s">
        <v>911</v>
      </c>
      <c r="Z717">
        <v>5</v>
      </c>
      <c r="AA717" t="s">
        <v>111</v>
      </c>
      <c r="AB717">
        <v>81602</v>
      </c>
    </row>
    <row r="718" spans="16:28" x14ac:dyDescent="0.3">
      <c r="P718" t="s">
        <v>2774</v>
      </c>
      <c r="Q718" t="s">
        <v>893</v>
      </c>
      <c r="R718" t="s">
        <v>1219</v>
      </c>
      <c r="S718" t="s">
        <v>106</v>
      </c>
      <c r="T718">
        <v>25</v>
      </c>
      <c r="U718" t="s">
        <v>2775</v>
      </c>
      <c r="V718" t="s">
        <v>2776</v>
      </c>
      <c r="W718" s="9">
        <v>36141</v>
      </c>
      <c r="X718" t="s">
        <v>162</v>
      </c>
      <c r="Y718" t="s">
        <v>911</v>
      </c>
      <c r="Z718">
        <v>2</v>
      </c>
      <c r="AA718" t="s">
        <v>118</v>
      </c>
      <c r="AB718">
        <v>81564</v>
      </c>
    </row>
    <row r="719" spans="16:28" x14ac:dyDescent="0.3">
      <c r="P719" t="s">
        <v>979</v>
      </c>
      <c r="Q719" t="s">
        <v>221</v>
      </c>
      <c r="R719" t="s">
        <v>360</v>
      </c>
      <c r="S719" t="s">
        <v>106</v>
      </c>
      <c r="T719">
        <v>24</v>
      </c>
      <c r="U719" t="s">
        <v>980</v>
      </c>
      <c r="V719" t="s">
        <v>981</v>
      </c>
      <c r="W719" s="9">
        <v>29211</v>
      </c>
      <c r="X719" t="s">
        <v>229</v>
      </c>
      <c r="Y719" t="s">
        <v>298</v>
      </c>
      <c r="Z719">
        <v>11</v>
      </c>
      <c r="AA719" t="s">
        <v>111</v>
      </c>
      <c r="AB719">
        <v>81380</v>
      </c>
    </row>
    <row r="720" spans="16:28" x14ac:dyDescent="0.3">
      <c r="P720" t="s">
        <v>2252</v>
      </c>
      <c r="Q720" t="s">
        <v>868</v>
      </c>
      <c r="R720" t="s">
        <v>562</v>
      </c>
      <c r="S720" t="s">
        <v>122</v>
      </c>
      <c r="T720">
        <v>25</v>
      </c>
      <c r="U720" t="s">
        <v>2253</v>
      </c>
      <c r="V720" t="s">
        <v>2254</v>
      </c>
      <c r="W720" s="9">
        <v>28851</v>
      </c>
      <c r="X720" t="s">
        <v>162</v>
      </c>
      <c r="Y720" t="s">
        <v>274</v>
      </c>
      <c r="Z720">
        <v>12</v>
      </c>
      <c r="AA720" t="s">
        <v>118</v>
      </c>
      <c r="AB720">
        <v>81292</v>
      </c>
    </row>
    <row r="721" spans="16:28" x14ac:dyDescent="0.3">
      <c r="P721" t="s">
        <v>372</v>
      </c>
      <c r="Q721" t="s">
        <v>373</v>
      </c>
      <c r="R721" t="s">
        <v>340</v>
      </c>
      <c r="S721" t="s">
        <v>122</v>
      </c>
      <c r="T721">
        <v>25</v>
      </c>
      <c r="U721" t="s">
        <v>341</v>
      </c>
      <c r="V721" t="s">
        <v>374</v>
      </c>
      <c r="W721" s="9">
        <v>28961</v>
      </c>
      <c r="X721" t="s">
        <v>143</v>
      </c>
      <c r="Y721" t="s">
        <v>298</v>
      </c>
      <c r="Z721">
        <v>12</v>
      </c>
      <c r="AA721" t="s">
        <v>118</v>
      </c>
      <c r="AB721">
        <v>81240</v>
      </c>
    </row>
    <row r="722" spans="16:28" x14ac:dyDescent="0.3">
      <c r="P722" t="s">
        <v>2305</v>
      </c>
      <c r="Q722" t="s">
        <v>309</v>
      </c>
      <c r="R722" t="s">
        <v>317</v>
      </c>
      <c r="S722" t="s">
        <v>122</v>
      </c>
      <c r="T722">
        <v>24</v>
      </c>
      <c r="U722" t="s">
        <v>2306</v>
      </c>
      <c r="V722" t="s">
        <v>2307</v>
      </c>
      <c r="W722" s="9">
        <v>37551</v>
      </c>
      <c r="X722" t="s">
        <v>109</v>
      </c>
      <c r="Y722" t="s">
        <v>823</v>
      </c>
      <c r="Z722">
        <v>1</v>
      </c>
      <c r="AA722" t="s">
        <v>111</v>
      </c>
      <c r="AB722">
        <v>81187</v>
      </c>
    </row>
    <row r="723" spans="16:28" x14ac:dyDescent="0.3">
      <c r="P723" t="s">
        <v>2654</v>
      </c>
      <c r="Q723" t="s">
        <v>1171</v>
      </c>
      <c r="R723" t="s">
        <v>265</v>
      </c>
      <c r="S723" t="s">
        <v>122</v>
      </c>
      <c r="T723">
        <v>21</v>
      </c>
      <c r="U723" t="s">
        <v>2655</v>
      </c>
      <c r="V723" t="s">
        <v>2656</v>
      </c>
      <c r="W723" s="9">
        <v>32771</v>
      </c>
      <c r="X723" t="s">
        <v>162</v>
      </c>
      <c r="Y723" t="s">
        <v>268</v>
      </c>
      <c r="Z723">
        <v>6</v>
      </c>
      <c r="AA723" t="s">
        <v>111</v>
      </c>
      <c r="AB723">
        <v>81073</v>
      </c>
    </row>
    <row r="724" spans="16:28" x14ac:dyDescent="0.3">
      <c r="P724" t="s">
        <v>1804</v>
      </c>
      <c r="Q724" t="s">
        <v>1570</v>
      </c>
      <c r="R724" t="s">
        <v>562</v>
      </c>
      <c r="S724" t="s">
        <v>122</v>
      </c>
      <c r="T724">
        <v>22</v>
      </c>
      <c r="U724" t="s">
        <v>1805</v>
      </c>
      <c r="V724" t="s">
        <v>1806</v>
      </c>
      <c r="W724" s="9">
        <v>33051</v>
      </c>
      <c r="X724" t="s">
        <v>143</v>
      </c>
      <c r="Y724" t="s">
        <v>274</v>
      </c>
      <c r="Z724">
        <v>6</v>
      </c>
      <c r="AA724" t="s">
        <v>111</v>
      </c>
      <c r="AB724">
        <v>80951</v>
      </c>
    </row>
    <row r="725" spans="16:28" x14ac:dyDescent="0.3">
      <c r="P725" t="s">
        <v>1756</v>
      </c>
      <c r="Q725" t="s">
        <v>503</v>
      </c>
      <c r="R725" t="s">
        <v>782</v>
      </c>
      <c r="S725" t="s">
        <v>106</v>
      </c>
      <c r="T725">
        <v>21</v>
      </c>
      <c r="U725" t="s">
        <v>1757</v>
      </c>
      <c r="V725" t="s">
        <v>1758</v>
      </c>
      <c r="W725" s="9">
        <v>33021</v>
      </c>
      <c r="X725" t="s">
        <v>143</v>
      </c>
      <c r="Y725" t="s">
        <v>196</v>
      </c>
      <c r="Z725">
        <v>6</v>
      </c>
      <c r="AA725" t="s">
        <v>111</v>
      </c>
      <c r="AB725">
        <v>80592</v>
      </c>
    </row>
    <row r="726" spans="16:28" x14ac:dyDescent="0.3">
      <c r="P726" t="s">
        <v>597</v>
      </c>
      <c r="Q726" t="s">
        <v>206</v>
      </c>
      <c r="R726" t="s">
        <v>598</v>
      </c>
      <c r="S726" t="s">
        <v>122</v>
      </c>
      <c r="T726">
        <v>30</v>
      </c>
      <c r="U726" t="s">
        <v>599</v>
      </c>
      <c r="V726" t="s">
        <v>600</v>
      </c>
      <c r="W726" s="9">
        <v>29691</v>
      </c>
      <c r="X726" t="s">
        <v>162</v>
      </c>
      <c r="Y726" t="s">
        <v>274</v>
      </c>
      <c r="Z726">
        <v>10</v>
      </c>
      <c r="AA726" t="s">
        <v>118</v>
      </c>
      <c r="AB726">
        <v>80580</v>
      </c>
    </row>
    <row r="727" spans="16:28" x14ac:dyDescent="0.3">
      <c r="P727" t="s">
        <v>3121</v>
      </c>
      <c r="Q727" t="s">
        <v>3113</v>
      </c>
      <c r="R727" t="s">
        <v>256</v>
      </c>
      <c r="S727" t="s">
        <v>106</v>
      </c>
      <c r="T727">
        <v>19</v>
      </c>
      <c r="U727" t="s">
        <v>3122</v>
      </c>
      <c r="V727" t="s">
        <v>3123</v>
      </c>
      <c r="W727" s="9">
        <v>34231</v>
      </c>
      <c r="X727" t="s">
        <v>219</v>
      </c>
      <c r="Y727" t="s">
        <v>415</v>
      </c>
      <c r="Z727">
        <v>5</v>
      </c>
      <c r="AA727" t="s">
        <v>111</v>
      </c>
      <c r="AB727">
        <v>80234</v>
      </c>
    </row>
    <row r="728" spans="16:28" x14ac:dyDescent="0.3">
      <c r="P728" t="s">
        <v>767</v>
      </c>
      <c r="Q728" t="s">
        <v>756</v>
      </c>
      <c r="R728" t="s">
        <v>159</v>
      </c>
      <c r="S728" t="s">
        <v>106</v>
      </c>
      <c r="T728">
        <v>27</v>
      </c>
      <c r="U728" t="s">
        <v>202</v>
      </c>
      <c r="V728" t="s">
        <v>768</v>
      </c>
      <c r="W728" s="9">
        <v>37581</v>
      </c>
      <c r="X728" t="s">
        <v>109</v>
      </c>
      <c r="Y728" t="s">
        <v>150</v>
      </c>
      <c r="Z728">
        <v>1</v>
      </c>
      <c r="AA728" t="s">
        <v>118</v>
      </c>
      <c r="AB728">
        <v>80181</v>
      </c>
    </row>
    <row r="729" spans="16:28" x14ac:dyDescent="0.3">
      <c r="P729" t="s">
        <v>936</v>
      </c>
      <c r="Q729" t="s">
        <v>846</v>
      </c>
      <c r="R729" t="s">
        <v>128</v>
      </c>
      <c r="S729" t="s">
        <v>122</v>
      </c>
      <c r="T729">
        <v>24</v>
      </c>
      <c r="U729" t="s">
        <v>937</v>
      </c>
      <c r="V729" t="s">
        <v>938</v>
      </c>
      <c r="W729" s="9">
        <v>37821</v>
      </c>
      <c r="X729" t="s">
        <v>229</v>
      </c>
      <c r="Y729" t="s">
        <v>395</v>
      </c>
      <c r="Z729">
        <v>0</v>
      </c>
      <c r="AA729" t="s">
        <v>111</v>
      </c>
      <c r="AB729">
        <v>80132</v>
      </c>
    </row>
    <row r="730" spans="16:28" x14ac:dyDescent="0.3">
      <c r="P730" t="s">
        <v>1867</v>
      </c>
      <c r="Q730" t="s">
        <v>1162</v>
      </c>
      <c r="R730" t="s">
        <v>861</v>
      </c>
      <c r="S730" t="s">
        <v>106</v>
      </c>
      <c r="T730">
        <v>27</v>
      </c>
      <c r="U730" t="s">
        <v>1868</v>
      </c>
      <c r="V730" t="s">
        <v>1869</v>
      </c>
      <c r="W730" s="9">
        <v>30171</v>
      </c>
      <c r="X730" t="s">
        <v>109</v>
      </c>
      <c r="Y730" t="s">
        <v>144</v>
      </c>
      <c r="Z730">
        <v>10</v>
      </c>
      <c r="AA730" t="s">
        <v>118</v>
      </c>
      <c r="AB730">
        <v>80013</v>
      </c>
    </row>
    <row r="731" spans="16:28" x14ac:dyDescent="0.3">
      <c r="P731" t="s">
        <v>2521</v>
      </c>
      <c r="Q731" t="s">
        <v>715</v>
      </c>
      <c r="R731" t="s">
        <v>237</v>
      </c>
      <c r="S731" t="s">
        <v>122</v>
      </c>
      <c r="T731">
        <v>30</v>
      </c>
      <c r="U731" t="s">
        <v>2522</v>
      </c>
      <c r="V731" t="s">
        <v>2523</v>
      </c>
      <c r="W731" s="9">
        <v>34611</v>
      </c>
      <c r="X731" t="s">
        <v>162</v>
      </c>
      <c r="Y731" t="s">
        <v>467</v>
      </c>
      <c r="Z731">
        <v>4</v>
      </c>
      <c r="AA731" t="s">
        <v>118</v>
      </c>
      <c r="AB731">
        <v>79947</v>
      </c>
    </row>
    <row r="732" spans="16:28" x14ac:dyDescent="0.3">
      <c r="P732" t="s">
        <v>1595</v>
      </c>
      <c r="Q732" t="s">
        <v>1150</v>
      </c>
      <c r="R732" t="s">
        <v>216</v>
      </c>
      <c r="S732" t="s">
        <v>106</v>
      </c>
      <c r="T732">
        <v>25</v>
      </c>
      <c r="U732" t="s">
        <v>1596</v>
      </c>
      <c r="V732" t="s">
        <v>1597</v>
      </c>
      <c r="W732" s="9">
        <v>38241</v>
      </c>
      <c r="X732" t="s">
        <v>109</v>
      </c>
      <c r="Y732" t="s">
        <v>409</v>
      </c>
      <c r="Z732">
        <v>0</v>
      </c>
      <c r="AA732" t="s">
        <v>111</v>
      </c>
      <c r="AB732">
        <v>79807</v>
      </c>
    </row>
    <row r="733" spans="16:28" x14ac:dyDescent="0.3">
      <c r="P733" t="s">
        <v>2182</v>
      </c>
      <c r="Q733" t="s">
        <v>1039</v>
      </c>
      <c r="R733" t="s">
        <v>276</v>
      </c>
      <c r="S733" t="s">
        <v>122</v>
      </c>
      <c r="T733">
        <v>20</v>
      </c>
      <c r="U733" t="s">
        <v>2183</v>
      </c>
      <c r="V733" t="s">
        <v>2184</v>
      </c>
      <c r="W733" s="9">
        <v>34491</v>
      </c>
      <c r="X733" t="s">
        <v>162</v>
      </c>
      <c r="Y733" t="s">
        <v>163</v>
      </c>
      <c r="Z733">
        <v>4</v>
      </c>
      <c r="AA733" t="s">
        <v>111</v>
      </c>
      <c r="AB733">
        <v>79754</v>
      </c>
    </row>
    <row r="734" spans="16:28" x14ac:dyDescent="0.3">
      <c r="P734" t="s">
        <v>235</v>
      </c>
      <c r="Q734" t="s">
        <v>236</v>
      </c>
      <c r="R734" t="s">
        <v>237</v>
      </c>
      <c r="S734" t="s">
        <v>106</v>
      </c>
      <c r="T734">
        <v>26</v>
      </c>
      <c r="U734" t="s">
        <v>238</v>
      </c>
      <c r="V734" t="s">
        <v>239</v>
      </c>
      <c r="W734" s="9">
        <v>28651</v>
      </c>
      <c r="X734" t="s">
        <v>229</v>
      </c>
      <c r="Y734" t="s">
        <v>240</v>
      </c>
      <c r="Z734">
        <v>13</v>
      </c>
      <c r="AA734" t="s">
        <v>111</v>
      </c>
      <c r="AB734">
        <v>79637</v>
      </c>
    </row>
    <row r="735" spans="16:28" x14ac:dyDescent="0.3">
      <c r="P735" t="s">
        <v>244</v>
      </c>
      <c r="Q735" t="s">
        <v>245</v>
      </c>
      <c r="R735" t="s">
        <v>246</v>
      </c>
      <c r="S735" t="s">
        <v>122</v>
      </c>
      <c r="T735">
        <v>18</v>
      </c>
      <c r="U735" t="s">
        <v>247</v>
      </c>
      <c r="V735" t="s">
        <v>248</v>
      </c>
      <c r="W735" s="9">
        <v>32421</v>
      </c>
      <c r="X735" t="s">
        <v>219</v>
      </c>
      <c r="Y735" t="s">
        <v>249</v>
      </c>
      <c r="Z735">
        <v>7</v>
      </c>
      <c r="AA735" t="s">
        <v>118</v>
      </c>
      <c r="AB735">
        <v>79631</v>
      </c>
    </row>
    <row r="736" spans="16:28" x14ac:dyDescent="0.3">
      <c r="P736" t="s">
        <v>2392</v>
      </c>
      <c r="Q736" t="s">
        <v>2064</v>
      </c>
      <c r="R736" t="s">
        <v>383</v>
      </c>
      <c r="S736" t="s">
        <v>122</v>
      </c>
      <c r="T736">
        <v>24</v>
      </c>
      <c r="U736" t="s">
        <v>1961</v>
      </c>
      <c r="V736" t="s">
        <v>2393</v>
      </c>
      <c r="W736" s="9">
        <v>35801</v>
      </c>
      <c r="X736" t="s">
        <v>219</v>
      </c>
      <c r="Y736" t="s">
        <v>357</v>
      </c>
      <c r="Z736">
        <v>3</v>
      </c>
      <c r="AA736" t="s">
        <v>118</v>
      </c>
      <c r="AB736">
        <v>78918</v>
      </c>
    </row>
    <row r="737" spans="16:28" x14ac:dyDescent="0.3">
      <c r="P737" t="s">
        <v>1146</v>
      </c>
      <c r="Q737" t="s">
        <v>860</v>
      </c>
      <c r="R737" t="s">
        <v>1092</v>
      </c>
      <c r="S737" t="s">
        <v>122</v>
      </c>
      <c r="T737">
        <v>25</v>
      </c>
      <c r="U737" t="s">
        <v>1147</v>
      </c>
      <c r="V737" t="s">
        <v>1148</v>
      </c>
      <c r="W737" s="9">
        <v>31201</v>
      </c>
      <c r="X737" t="s">
        <v>143</v>
      </c>
      <c r="Y737" t="s">
        <v>191</v>
      </c>
      <c r="Z737">
        <v>8</v>
      </c>
      <c r="AA737" t="s">
        <v>118</v>
      </c>
      <c r="AB737">
        <v>78776</v>
      </c>
    </row>
    <row r="738" spans="16:28" x14ac:dyDescent="0.3">
      <c r="P738" t="s">
        <v>1347</v>
      </c>
      <c r="Q738" t="s">
        <v>1232</v>
      </c>
      <c r="R738" t="s">
        <v>193</v>
      </c>
      <c r="S738" t="s">
        <v>106</v>
      </c>
      <c r="T738">
        <v>20</v>
      </c>
      <c r="U738" t="s">
        <v>1348</v>
      </c>
      <c r="V738" t="s">
        <v>1349</v>
      </c>
      <c r="W738" s="9">
        <v>32851</v>
      </c>
      <c r="X738" t="s">
        <v>229</v>
      </c>
      <c r="Y738" t="s">
        <v>409</v>
      </c>
      <c r="Z738">
        <v>6</v>
      </c>
      <c r="AA738" t="s">
        <v>118</v>
      </c>
      <c r="AB738">
        <v>78666</v>
      </c>
    </row>
    <row r="739" spans="16:28" x14ac:dyDescent="0.3">
      <c r="P739" t="s">
        <v>2513</v>
      </c>
      <c r="Q739" t="s">
        <v>1126</v>
      </c>
      <c r="R739" t="s">
        <v>406</v>
      </c>
      <c r="S739" t="s">
        <v>106</v>
      </c>
      <c r="T739">
        <v>19</v>
      </c>
      <c r="U739" t="s">
        <v>2514</v>
      </c>
      <c r="V739" t="s">
        <v>2515</v>
      </c>
      <c r="W739" s="9">
        <v>35911</v>
      </c>
      <c r="X739" t="s">
        <v>109</v>
      </c>
      <c r="Y739" t="s">
        <v>279</v>
      </c>
      <c r="Z739">
        <v>3</v>
      </c>
      <c r="AA739" t="s">
        <v>118</v>
      </c>
      <c r="AB739">
        <v>78265</v>
      </c>
    </row>
    <row r="740" spans="16:28" x14ac:dyDescent="0.3">
      <c r="P740" t="s">
        <v>933</v>
      </c>
      <c r="Q740" t="s">
        <v>934</v>
      </c>
      <c r="R740" t="s">
        <v>216</v>
      </c>
      <c r="S740" t="s">
        <v>106</v>
      </c>
      <c r="T740">
        <v>25</v>
      </c>
      <c r="U740" t="s">
        <v>242</v>
      </c>
      <c r="V740" t="s">
        <v>935</v>
      </c>
      <c r="W740" s="9">
        <v>30781</v>
      </c>
      <c r="X740" t="s">
        <v>219</v>
      </c>
      <c r="Y740" t="s">
        <v>191</v>
      </c>
      <c r="Z740">
        <v>9</v>
      </c>
      <c r="AA740" t="s">
        <v>111</v>
      </c>
      <c r="AB740">
        <v>78238</v>
      </c>
    </row>
    <row r="741" spans="16:28" x14ac:dyDescent="0.3">
      <c r="P741" t="s">
        <v>1521</v>
      </c>
      <c r="Q741" t="s">
        <v>1522</v>
      </c>
      <c r="R741" t="s">
        <v>369</v>
      </c>
      <c r="S741" t="s">
        <v>122</v>
      </c>
      <c r="T741">
        <v>20</v>
      </c>
      <c r="U741" t="s">
        <v>1523</v>
      </c>
      <c r="V741" t="s">
        <v>1524</v>
      </c>
      <c r="W741" s="9">
        <v>32251</v>
      </c>
      <c r="X741" t="s">
        <v>174</v>
      </c>
      <c r="Y741" t="s">
        <v>520</v>
      </c>
      <c r="Z741">
        <v>7</v>
      </c>
      <c r="AA741" t="s">
        <v>111</v>
      </c>
      <c r="AB741">
        <v>77823</v>
      </c>
    </row>
    <row r="742" spans="16:28" x14ac:dyDescent="0.3">
      <c r="P742" t="s">
        <v>230</v>
      </c>
      <c r="Q742" t="s">
        <v>231</v>
      </c>
      <c r="R742" t="s">
        <v>232</v>
      </c>
      <c r="S742" t="s">
        <v>106</v>
      </c>
      <c r="T742">
        <v>29</v>
      </c>
      <c r="U742" t="s">
        <v>233</v>
      </c>
      <c r="V742" t="s">
        <v>234</v>
      </c>
      <c r="W742" s="9">
        <v>28641</v>
      </c>
      <c r="X742" t="s">
        <v>162</v>
      </c>
      <c r="Y742" t="s">
        <v>204</v>
      </c>
      <c r="Z742">
        <v>13</v>
      </c>
      <c r="AA742" t="s">
        <v>111</v>
      </c>
      <c r="AB742">
        <v>77498</v>
      </c>
    </row>
    <row r="743" spans="16:28" x14ac:dyDescent="0.3">
      <c r="P743" t="s">
        <v>396</v>
      </c>
      <c r="Q743" t="s">
        <v>397</v>
      </c>
      <c r="R743" t="s">
        <v>398</v>
      </c>
      <c r="S743" t="s">
        <v>122</v>
      </c>
      <c r="T743">
        <v>27</v>
      </c>
      <c r="U743" t="s">
        <v>399</v>
      </c>
      <c r="V743" t="s">
        <v>400</v>
      </c>
      <c r="W743" s="9">
        <v>28911</v>
      </c>
      <c r="X743" t="s">
        <v>229</v>
      </c>
      <c r="Y743" t="s">
        <v>186</v>
      </c>
      <c r="Z743">
        <v>12</v>
      </c>
      <c r="AA743" t="s">
        <v>118</v>
      </c>
      <c r="AB743">
        <v>77452</v>
      </c>
    </row>
    <row r="744" spans="16:28" x14ac:dyDescent="0.3">
      <c r="P744" t="s">
        <v>1180</v>
      </c>
      <c r="Q744" t="s">
        <v>417</v>
      </c>
      <c r="R744" t="s">
        <v>684</v>
      </c>
      <c r="S744" t="s">
        <v>122</v>
      </c>
      <c r="T744">
        <v>27</v>
      </c>
      <c r="U744" t="s">
        <v>1181</v>
      </c>
      <c r="V744" t="s">
        <v>1182</v>
      </c>
      <c r="W744" s="9">
        <v>36861</v>
      </c>
      <c r="X744" t="s">
        <v>109</v>
      </c>
      <c r="Y744" t="s">
        <v>409</v>
      </c>
      <c r="Z744">
        <v>2</v>
      </c>
      <c r="AA744" t="s">
        <v>111</v>
      </c>
      <c r="AB744">
        <v>77261</v>
      </c>
    </row>
    <row r="745" spans="16:28" x14ac:dyDescent="0.3">
      <c r="P745" t="s">
        <v>1657</v>
      </c>
      <c r="Q745" t="s">
        <v>1070</v>
      </c>
      <c r="R745" t="s">
        <v>778</v>
      </c>
      <c r="S745" t="s">
        <v>122</v>
      </c>
      <c r="T745">
        <v>24</v>
      </c>
      <c r="U745" t="s">
        <v>1055</v>
      </c>
      <c r="V745" t="s">
        <v>1658</v>
      </c>
      <c r="W745" s="9">
        <v>33251</v>
      </c>
      <c r="X745" t="s">
        <v>174</v>
      </c>
      <c r="Y745" t="s">
        <v>156</v>
      </c>
      <c r="Z745">
        <v>6</v>
      </c>
      <c r="AA745" t="s">
        <v>111</v>
      </c>
      <c r="AB745">
        <v>77162</v>
      </c>
    </row>
    <row r="746" spans="16:28" x14ac:dyDescent="0.3">
      <c r="P746" t="s">
        <v>3206</v>
      </c>
      <c r="Q746" t="s">
        <v>216</v>
      </c>
      <c r="R746" t="s">
        <v>478</v>
      </c>
      <c r="S746" t="s">
        <v>106</v>
      </c>
      <c r="T746">
        <v>18</v>
      </c>
      <c r="U746" t="s">
        <v>3207</v>
      </c>
      <c r="V746" t="s">
        <v>3208</v>
      </c>
      <c r="W746" s="9">
        <v>30521</v>
      </c>
      <c r="X746" t="s">
        <v>143</v>
      </c>
      <c r="Y746" t="s">
        <v>501</v>
      </c>
      <c r="Z746">
        <v>9</v>
      </c>
      <c r="AA746" t="s">
        <v>118</v>
      </c>
      <c r="AB746">
        <v>77065</v>
      </c>
    </row>
    <row r="747" spans="16:28" x14ac:dyDescent="0.3">
      <c r="P747" t="s">
        <v>2803</v>
      </c>
      <c r="Q747" t="s">
        <v>2798</v>
      </c>
      <c r="R747" t="s">
        <v>1219</v>
      </c>
      <c r="S747" t="s">
        <v>122</v>
      </c>
      <c r="T747">
        <v>26</v>
      </c>
      <c r="U747" t="s">
        <v>2804</v>
      </c>
      <c r="V747" t="s">
        <v>2805</v>
      </c>
      <c r="W747" s="9">
        <v>37571</v>
      </c>
      <c r="X747" t="s">
        <v>109</v>
      </c>
      <c r="Y747" t="s">
        <v>333</v>
      </c>
      <c r="Z747">
        <v>1</v>
      </c>
      <c r="AA747" t="s">
        <v>111</v>
      </c>
      <c r="AB747">
        <v>76885</v>
      </c>
    </row>
    <row r="748" spans="16:28" x14ac:dyDescent="0.3">
      <c r="P748" t="s">
        <v>533</v>
      </c>
      <c r="Q748" t="s">
        <v>534</v>
      </c>
      <c r="R748" t="s">
        <v>153</v>
      </c>
      <c r="S748" t="s">
        <v>106</v>
      </c>
      <c r="T748">
        <v>27</v>
      </c>
      <c r="U748" t="s">
        <v>154</v>
      </c>
      <c r="V748" t="s">
        <v>535</v>
      </c>
      <c r="W748" s="9">
        <v>31671</v>
      </c>
      <c r="X748" t="s">
        <v>109</v>
      </c>
      <c r="Y748" t="s">
        <v>536</v>
      </c>
      <c r="Z748">
        <v>8</v>
      </c>
      <c r="AA748" t="s">
        <v>111</v>
      </c>
      <c r="AB748">
        <v>76748</v>
      </c>
    </row>
    <row r="749" spans="16:28" x14ac:dyDescent="0.3">
      <c r="P749" t="s">
        <v>3195</v>
      </c>
      <c r="Q749" t="s">
        <v>216</v>
      </c>
      <c r="R749" t="s">
        <v>290</v>
      </c>
      <c r="S749" t="s">
        <v>106</v>
      </c>
      <c r="T749">
        <v>28</v>
      </c>
      <c r="U749" t="s">
        <v>3196</v>
      </c>
      <c r="V749" t="s">
        <v>3197</v>
      </c>
      <c r="W749" s="9">
        <v>28751</v>
      </c>
      <c r="X749" t="s">
        <v>174</v>
      </c>
      <c r="Y749" t="s">
        <v>337</v>
      </c>
      <c r="Z749">
        <v>13</v>
      </c>
      <c r="AA749" t="s">
        <v>118</v>
      </c>
      <c r="AB749">
        <v>76630</v>
      </c>
    </row>
    <row r="750" spans="16:28" x14ac:dyDescent="0.3">
      <c r="P750" t="s">
        <v>3091</v>
      </c>
      <c r="Q750" t="s">
        <v>566</v>
      </c>
      <c r="R750" t="s">
        <v>1323</v>
      </c>
      <c r="S750" t="s">
        <v>122</v>
      </c>
      <c r="T750">
        <v>18</v>
      </c>
      <c r="U750" t="s">
        <v>3092</v>
      </c>
      <c r="V750" t="s">
        <v>3093</v>
      </c>
      <c r="W750" s="9">
        <v>35631</v>
      </c>
      <c r="X750" t="s">
        <v>174</v>
      </c>
      <c r="Y750" t="s">
        <v>287</v>
      </c>
      <c r="Z750">
        <v>3</v>
      </c>
      <c r="AA750" t="s">
        <v>111</v>
      </c>
      <c r="AB750">
        <v>76463</v>
      </c>
    </row>
    <row r="751" spans="16:28" x14ac:dyDescent="0.3">
      <c r="P751" t="s">
        <v>1528</v>
      </c>
      <c r="Q751" t="s">
        <v>1344</v>
      </c>
      <c r="R751" t="s">
        <v>1099</v>
      </c>
      <c r="S751" t="s">
        <v>122</v>
      </c>
      <c r="T751">
        <v>20</v>
      </c>
      <c r="U751" t="s">
        <v>1529</v>
      </c>
      <c r="V751" t="s">
        <v>1530</v>
      </c>
      <c r="W751" s="9">
        <v>32261</v>
      </c>
      <c r="X751" t="s">
        <v>174</v>
      </c>
      <c r="Y751" t="s">
        <v>279</v>
      </c>
      <c r="Z751">
        <v>7</v>
      </c>
      <c r="AA751" t="s">
        <v>118</v>
      </c>
      <c r="AB751">
        <v>76320</v>
      </c>
    </row>
    <row r="752" spans="16:28" x14ac:dyDescent="0.3">
      <c r="P752" t="s">
        <v>2492</v>
      </c>
      <c r="Q752" t="s">
        <v>133</v>
      </c>
      <c r="R752" t="s">
        <v>1404</v>
      </c>
      <c r="S752" t="s">
        <v>122</v>
      </c>
      <c r="T752">
        <v>27</v>
      </c>
      <c r="U752" t="s">
        <v>2493</v>
      </c>
      <c r="V752" t="s">
        <v>2494</v>
      </c>
      <c r="W752" s="9">
        <v>33151</v>
      </c>
      <c r="X752" t="s">
        <v>143</v>
      </c>
      <c r="Y752" t="s">
        <v>191</v>
      </c>
      <c r="Z752">
        <v>6</v>
      </c>
      <c r="AA752" t="s">
        <v>111</v>
      </c>
      <c r="AB752">
        <v>76199</v>
      </c>
    </row>
    <row r="753" spans="16:28" x14ac:dyDescent="0.3">
      <c r="P753" t="s">
        <v>2191</v>
      </c>
      <c r="Q753" t="s">
        <v>2192</v>
      </c>
      <c r="R753" t="s">
        <v>464</v>
      </c>
      <c r="S753" t="s">
        <v>122</v>
      </c>
      <c r="T753">
        <v>24</v>
      </c>
      <c r="U753" t="s">
        <v>2193</v>
      </c>
      <c r="V753" t="s">
        <v>2194</v>
      </c>
      <c r="W753" s="9">
        <v>35101</v>
      </c>
      <c r="X753" t="s">
        <v>219</v>
      </c>
      <c r="Y753" t="s">
        <v>520</v>
      </c>
      <c r="Z753">
        <v>4</v>
      </c>
      <c r="AA753" t="s">
        <v>118</v>
      </c>
      <c r="AB753">
        <v>75989</v>
      </c>
    </row>
    <row r="754" spans="16:28" x14ac:dyDescent="0.3">
      <c r="P754" t="s">
        <v>3011</v>
      </c>
      <c r="Q754" t="s">
        <v>1729</v>
      </c>
      <c r="R754" t="s">
        <v>121</v>
      </c>
      <c r="S754" t="s">
        <v>106</v>
      </c>
      <c r="T754">
        <v>21</v>
      </c>
      <c r="U754" t="s">
        <v>3012</v>
      </c>
      <c r="V754" t="s">
        <v>3013</v>
      </c>
      <c r="W754" s="9">
        <v>37641</v>
      </c>
      <c r="X754" t="s">
        <v>162</v>
      </c>
      <c r="Y754" t="s">
        <v>298</v>
      </c>
      <c r="Z754">
        <v>0</v>
      </c>
      <c r="AA754" t="s">
        <v>118</v>
      </c>
      <c r="AB754">
        <v>75855</v>
      </c>
    </row>
    <row r="755" spans="16:28" x14ac:dyDescent="0.3">
      <c r="P755" t="s">
        <v>2164</v>
      </c>
      <c r="Q755" t="s">
        <v>2044</v>
      </c>
      <c r="R755" t="s">
        <v>815</v>
      </c>
      <c r="S755" t="s">
        <v>122</v>
      </c>
      <c r="T755">
        <v>24</v>
      </c>
      <c r="U755" t="s">
        <v>2165</v>
      </c>
      <c r="V755" t="s">
        <v>2166</v>
      </c>
      <c r="W755" s="9">
        <v>36721</v>
      </c>
      <c r="X755" t="s">
        <v>219</v>
      </c>
      <c r="Y755" t="s">
        <v>536</v>
      </c>
      <c r="Z755">
        <v>2</v>
      </c>
      <c r="AA755" t="s">
        <v>111</v>
      </c>
      <c r="AB755">
        <v>75804</v>
      </c>
    </row>
    <row r="756" spans="16:28" x14ac:dyDescent="0.3">
      <c r="P756" t="s">
        <v>1419</v>
      </c>
      <c r="Q756" t="s">
        <v>316</v>
      </c>
      <c r="R756" t="s">
        <v>305</v>
      </c>
      <c r="S756" t="s">
        <v>122</v>
      </c>
      <c r="T756">
        <v>19</v>
      </c>
      <c r="U756" t="s">
        <v>1420</v>
      </c>
      <c r="V756" t="s">
        <v>1421</v>
      </c>
      <c r="W756" s="9">
        <v>33201</v>
      </c>
      <c r="X756" t="s">
        <v>174</v>
      </c>
      <c r="Y756" t="s">
        <v>395</v>
      </c>
      <c r="Z756">
        <v>6</v>
      </c>
      <c r="AA756" t="s">
        <v>118</v>
      </c>
      <c r="AB756">
        <v>75787</v>
      </c>
    </row>
    <row r="757" spans="16:28" x14ac:dyDescent="0.3">
      <c r="P757" t="s">
        <v>2067</v>
      </c>
      <c r="Q757" t="s">
        <v>1327</v>
      </c>
      <c r="R757" t="s">
        <v>406</v>
      </c>
      <c r="S757" t="s">
        <v>106</v>
      </c>
      <c r="T757">
        <v>28</v>
      </c>
      <c r="U757" t="s">
        <v>2068</v>
      </c>
      <c r="V757" t="s">
        <v>2069</v>
      </c>
      <c r="W757" s="9">
        <v>34711</v>
      </c>
      <c r="X757" t="s">
        <v>229</v>
      </c>
      <c r="Y757" t="s">
        <v>546</v>
      </c>
      <c r="Z757">
        <v>4</v>
      </c>
      <c r="AA757" t="s">
        <v>118</v>
      </c>
      <c r="AB757">
        <v>75691</v>
      </c>
    </row>
    <row r="758" spans="16:28" x14ac:dyDescent="0.3">
      <c r="P758" t="s">
        <v>3056</v>
      </c>
      <c r="Q758" t="s">
        <v>1404</v>
      </c>
      <c r="R758" t="s">
        <v>193</v>
      </c>
      <c r="S758" t="s">
        <v>106</v>
      </c>
      <c r="T758">
        <v>19</v>
      </c>
      <c r="U758" t="s">
        <v>3057</v>
      </c>
      <c r="V758" t="s">
        <v>3058</v>
      </c>
      <c r="W758" s="9">
        <v>37781</v>
      </c>
      <c r="X758" t="s">
        <v>229</v>
      </c>
      <c r="Y758" t="s">
        <v>441</v>
      </c>
      <c r="Z758">
        <v>0</v>
      </c>
      <c r="AA758" t="s">
        <v>118</v>
      </c>
      <c r="AB758">
        <v>75502</v>
      </c>
    </row>
    <row r="759" spans="16:28" x14ac:dyDescent="0.3">
      <c r="P759" t="s">
        <v>3162</v>
      </c>
      <c r="Q759" t="s">
        <v>1476</v>
      </c>
      <c r="R759" t="s">
        <v>598</v>
      </c>
      <c r="S759" t="s">
        <v>122</v>
      </c>
      <c r="T759">
        <v>27</v>
      </c>
      <c r="U759" t="s">
        <v>3163</v>
      </c>
      <c r="V759" t="s">
        <v>3164</v>
      </c>
      <c r="W759" s="9">
        <v>29131</v>
      </c>
      <c r="X759" t="s">
        <v>109</v>
      </c>
      <c r="Y759" t="s">
        <v>823</v>
      </c>
      <c r="Z759">
        <v>12</v>
      </c>
      <c r="AA759" t="s">
        <v>111</v>
      </c>
      <c r="AB759">
        <v>75410</v>
      </c>
    </row>
    <row r="760" spans="16:28" x14ac:dyDescent="0.3">
      <c r="P760" t="s">
        <v>250</v>
      </c>
      <c r="Q760" t="s">
        <v>245</v>
      </c>
      <c r="R760" t="s">
        <v>251</v>
      </c>
      <c r="S760" t="s">
        <v>122</v>
      </c>
      <c r="T760">
        <v>22</v>
      </c>
      <c r="U760" t="s">
        <v>252</v>
      </c>
      <c r="V760" t="s">
        <v>253</v>
      </c>
      <c r="W760" s="9">
        <v>34541</v>
      </c>
      <c r="X760" t="s">
        <v>162</v>
      </c>
      <c r="Y760" t="s">
        <v>254</v>
      </c>
      <c r="Z760">
        <v>4</v>
      </c>
      <c r="AA760" t="s">
        <v>111</v>
      </c>
      <c r="AB760">
        <v>75336</v>
      </c>
    </row>
    <row r="761" spans="16:28" x14ac:dyDescent="0.3">
      <c r="P761" t="s">
        <v>2445</v>
      </c>
      <c r="Q761" t="s">
        <v>2446</v>
      </c>
      <c r="R761" t="s">
        <v>782</v>
      </c>
      <c r="S761" t="s">
        <v>122</v>
      </c>
      <c r="T761">
        <v>19</v>
      </c>
      <c r="U761" t="s">
        <v>1757</v>
      </c>
      <c r="V761" t="s">
        <v>2447</v>
      </c>
      <c r="W761" s="9">
        <v>35521</v>
      </c>
      <c r="X761" t="s">
        <v>143</v>
      </c>
      <c r="Y761" t="s">
        <v>137</v>
      </c>
      <c r="Z761">
        <v>3</v>
      </c>
      <c r="AA761" t="s">
        <v>111</v>
      </c>
      <c r="AB761">
        <v>75320</v>
      </c>
    </row>
    <row r="762" spans="16:28" x14ac:dyDescent="0.3">
      <c r="P762" t="s">
        <v>1019</v>
      </c>
      <c r="Q762" t="s">
        <v>427</v>
      </c>
      <c r="R762" t="s">
        <v>530</v>
      </c>
      <c r="S762" t="s">
        <v>122</v>
      </c>
      <c r="T762">
        <v>20</v>
      </c>
      <c r="U762" t="s">
        <v>1020</v>
      </c>
      <c r="V762" t="s">
        <v>1021</v>
      </c>
      <c r="W762" s="9">
        <v>30841</v>
      </c>
      <c r="X762" t="s">
        <v>109</v>
      </c>
      <c r="Y762" t="s">
        <v>180</v>
      </c>
      <c r="Z762">
        <v>9</v>
      </c>
      <c r="AA762" t="s">
        <v>118</v>
      </c>
      <c r="AB762">
        <v>75302</v>
      </c>
    </row>
    <row r="763" spans="16:28" x14ac:dyDescent="0.3">
      <c r="P763" t="s">
        <v>1244</v>
      </c>
      <c r="Q763" t="s">
        <v>1245</v>
      </c>
      <c r="R763" t="s">
        <v>1246</v>
      </c>
      <c r="S763" t="s">
        <v>122</v>
      </c>
      <c r="T763">
        <v>26</v>
      </c>
      <c r="U763" t="s">
        <v>1247</v>
      </c>
      <c r="V763" t="s">
        <v>1248</v>
      </c>
      <c r="W763" s="9">
        <v>31811</v>
      </c>
      <c r="X763" t="s">
        <v>162</v>
      </c>
      <c r="Y763" t="s">
        <v>333</v>
      </c>
      <c r="Z763">
        <v>7</v>
      </c>
      <c r="AA763" t="s">
        <v>118</v>
      </c>
      <c r="AB763">
        <v>75193</v>
      </c>
    </row>
    <row r="764" spans="16:28" x14ac:dyDescent="0.3">
      <c r="P764" t="s">
        <v>2552</v>
      </c>
      <c r="Q764" t="s">
        <v>2293</v>
      </c>
      <c r="R764" t="s">
        <v>114</v>
      </c>
      <c r="S764" t="s">
        <v>106</v>
      </c>
      <c r="T764">
        <v>19</v>
      </c>
      <c r="U764" t="s">
        <v>2169</v>
      </c>
      <c r="V764" t="s">
        <v>2553</v>
      </c>
      <c r="W764" s="9">
        <v>35921</v>
      </c>
      <c r="X764" t="s">
        <v>109</v>
      </c>
      <c r="Y764" t="s">
        <v>721</v>
      </c>
      <c r="Z764">
        <v>3</v>
      </c>
      <c r="AA764" t="s">
        <v>118</v>
      </c>
      <c r="AB764">
        <v>75081</v>
      </c>
    </row>
    <row r="765" spans="16:28" x14ac:dyDescent="0.3">
      <c r="P765" t="s">
        <v>364</v>
      </c>
      <c r="Q765" t="s">
        <v>359</v>
      </c>
      <c r="R765" t="s">
        <v>340</v>
      </c>
      <c r="S765" t="s">
        <v>106</v>
      </c>
      <c r="T765">
        <v>21</v>
      </c>
      <c r="U765" t="s">
        <v>365</v>
      </c>
      <c r="V765" t="s">
        <v>366</v>
      </c>
      <c r="W765" s="9">
        <v>33581</v>
      </c>
      <c r="X765" t="s">
        <v>109</v>
      </c>
      <c r="Y765" t="s">
        <v>367</v>
      </c>
      <c r="Z765">
        <v>6</v>
      </c>
      <c r="AA765" t="s">
        <v>118</v>
      </c>
      <c r="AB765">
        <v>74929</v>
      </c>
    </row>
    <row r="766" spans="16:28" x14ac:dyDescent="0.3">
      <c r="P766" t="s">
        <v>1892</v>
      </c>
      <c r="Q766" t="s">
        <v>1390</v>
      </c>
      <c r="R766" t="s">
        <v>222</v>
      </c>
      <c r="S766" t="s">
        <v>122</v>
      </c>
      <c r="T766">
        <v>21</v>
      </c>
      <c r="U766" t="s">
        <v>760</v>
      </c>
      <c r="V766" t="s">
        <v>1893</v>
      </c>
      <c r="W766" s="9">
        <v>35751</v>
      </c>
      <c r="X766" t="s">
        <v>219</v>
      </c>
      <c r="Y766" t="s">
        <v>546</v>
      </c>
      <c r="Z766">
        <v>3</v>
      </c>
      <c r="AA766" t="s">
        <v>111</v>
      </c>
      <c r="AB766">
        <v>74822</v>
      </c>
    </row>
    <row r="767" spans="16:28" x14ac:dyDescent="0.3">
      <c r="P767" t="s">
        <v>3153</v>
      </c>
      <c r="Q767" t="s">
        <v>850</v>
      </c>
      <c r="R767" t="s">
        <v>1404</v>
      </c>
      <c r="S767" t="s">
        <v>122</v>
      </c>
      <c r="T767">
        <v>27</v>
      </c>
      <c r="U767" t="s">
        <v>3154</v>
      </c>
      <c r="V767" t="s">
        <v>3155</v>
      </c>
      <c r="W767" s="9">
        <v>38121</v>
      </c>
      <c r="X767" t="s">
        <v>219</v>
      </c>
      <c r="Y767" t="s">
        <v>156</v>
      </c>
      <c r="Z767">
        <v>0</v>
      </c>
      <c r="AA767" t="s">
        <v>118</v>
      </c>
      <c r="AB767">
        <v>74098</v>
      </c>
    </row>
    <row r="768" spans="16:28" x14ac:dyDescent="0.3">
      <c r="P768" t="s">
        <v>1209</v>
      </c>
      <c r="Q768" t="s">
        <v>231</v>
      </c>
      <c r="R768" t="s">
        <v>128</v>
      </c>
      <c r="S768" t="s">
        <v>106</v>
      </c>
      <c r="T768">
        <v>30</v>
      </c>
      <c r="U768" t="s">
        <v>129</v>
      </c>
      <c r="V768" t="s">
        <v>1210</v>
      </c>
      <c r="W768" s="9">
        <v>34601</v>
      </c>
      <c r="X768" t="s">
        <v>162</v>
      </c>
      <c r="Y768" t="s">
        <v>498</v>
      </c>
      <c r="Z768">
        <v>4</v>
      </c>
      <c r="AA768" t="s">
        <v>111</v>
      </c>
      <c r="AB768">
        <v>73489</v>
      </c>
    </row>
    <row r="769" spans="16:28" x14ac:dyDescent="0.3">
      <c r="P769" t="s">
        <v>1592</v>
      </c>
      <c r="Q769" t="s">
        <v>1150</v>
      </c>
      <c r="R769" t="s">
        <v>159</v>
      </c>
      <c r="S769" t="s">
        <v>106</v>
      </c>
      <c r="T769">
        <v>29</v>
      </c>
      <c r="U769" t="s">
        <v>1593</v>
      </c>
      <c r="V769" t="s">
        <v>1594</v>
      </c>
      <c r="W769" s="9">
        <v>35711</v>
      </c>
      <c r="X769" t="s">
        <v>174</v>
      </c>
      <c r="Y769" t="s">
        <v>144</v>
      </c>
      <c r="Z769">
        <v>3</v>
      </c>
      <c r="AA769" t="s">
        <v>118</v>
      </c>
      <c r="AB769">
        <v>73459</v>
      </c>
    </row>
    <row r="770" spans="16:28" x14ac:dyDescent="0.3">
      <c r="P770" t="s">
        <v>2435</v>
      </c>
      <c r="Q770" t="s">
        <v>913</v>
      </c>
      <c r="R770" t="s">
        <v>295</v>
      </c>
      <c r="S770" t="s">
        <v>106</v>
      </c>
      <c r="T770">
        <v>27</v>
      </c>
      <c r="U770" t="s">
        <v>2436</v>
      </c>
      <c r="V770" t="s">
        <v>2437</v>
      </c>
      <c r="W770" s="9">
        <v>35241</v>
      </c>
      <c r="X770" t="s">
        <v>109</v>
      </c>
      <c r="Y770" t="s">
        <v>110</v>
      </c>
      <c r="Z770">
        <v>4</v>
      </c>
      <c r="AA770" t="s">
        <v>111</v>
      </c>
      <c r="AB770">
        <v>73442</v>
      </c>
    </row>
    <row r="771" spans="16:28" x14ac:dyDescent="0.3">
      <c r="P771" t="s">
        <v>2637</v>
      </c>
      <c r="Q771" t="s">
        <v>1171</v>
      </c>
      <c r="R771" t="s">
        <v>605</v>
      </c>
      <c r="S771" t="s">
        <v>122</v>
      </c>
      <c r="T771">
        <v>30</v>
      </c>
      <c r="U771" t="s">
        <v>2638</v>
      </c>
      <c r="V771" t="s">
        <v>2639</v>
      </c>
      <c r="W771" s="9">
        <v>29881</v>
      </c>
      <c r="X771" t="s">
        <v>143</v>
      </c>
      <c r="Y771" t="s">
        <v>363</v>
      </c>
      <c r="Z771">
        <v>10</v>
      </c>
      <c r="AA771" t="s">
        <v>111</v>
      </c>
      <c r="AB771">
        <v>73346</v>
      </c>
    </row>
    <row r="772" spans="16:28" x14ac:dyDescent="0.3">
      <c r="P772" t="s">
        <v>368</v>
      </c>
      <c r="Q772" t="s">
        <v>359</v>
      </c>
      <c r="R772" t="s">
        <v>369</v>
      </c>
      <c r="S772" t="s">
        <v>106</v>
      </c>
      <c r="T772">
        <v>23</v>
      </c>
      <c r="U772" t="s">
        <v>370</v>
      </c>
      <c r="V772" t="s">
        <v>371</v>
      </c>
      <c r="W772" s="9">
        <v>37911</v>
      </c>
      <c r="X772" t="s">
        <v>143</v>
      </c>
      <c r="Y772" t="s">
        <v>287</v>
      </c>
      <c r="Z772">
        <v>0</v>
      </c>
      <c r="AA772" t="s">
        <v>118</v>
      </c>
      <c r="AB772">
        <v>73246</v>
      </c>
    </row>
    <row r="773" spans="16:28" x14ac:dyDescent="0.3">
      <c r="P773" t="s">
        <v>1853</v>
      </c>
      <c r="Q773" t="s">
        <v>1162</v>
      </c>
      <c r="R773" t="s">
        <v>458</v>
      </c>
      <c r="S773" t="s">
        <v>106</v>
      </c>
      <c r="T773">
        <v>29</v>
      </c>
      <c r="U773" t="s">
        <v>1854</v>
      </c>
      <c r="V773" t="s">
        <v>1855</v>
      </c>
      <c r="W773" s="9">
        <v>31981</v>
      </c>
      <c r="X773" t="s">
        <v>229</v>
      </c>
      <c r="Y773" t="s">
        <v>163</v>
      </c>
      <c r="Z773">
        <v>7</v>
      </c>
      <c r="AA773" t="s">
        <v>118</v>
      </c>
      <c r="AB773">
        <v>73157</v>
      </c>
    </row>
    <row r="774" spans="16:28" x14ac:dyDescent="0.3">
      <c r="P774" t="s">
        <v>1211</v>
      </c>
      <c r="Q774" t="s">
        <v>1212</v>
      </c>
      <c r="R774" t="s">
        <v>134</v>
      </c>
      <c r="S774" t="s">
        <v>122</v>
      </c>
      <c r="T774">
        <v>19</v>
      </c>
      <c r="U774" t="s">
        <v>1213</v>
      </c>
      <c r="V774" t="s">
        <v>1214</v>
      </c>
      <c r="W774" s="9">
        <v>31561</v>
      </c>
      <c r="X774" t="s">
        <v>109</v>
      </c>
      <c r="Y774" t="s">
        <v>415</v>
      </c>
      <c r="Z774">
        <v>8</v>
      </c>
      <c r="AA774" t="s">
        <v>118</v>
      </c>
      <c r="AB774">
        <v>73112</v>
      </c>
    </row>
    <row r="775" spans="16:28" x14ac:dyDescent="0.3">
      <c r="P775" t="s">
        <v>241</v>
      </c>
      <c r="Q775" t="s">
        <v>206</v>
      </c>
      <c r="R775" t="s">
        <v>216</v>
      </c>
      <c r="S775" t="s">
        <v>122</v>
      </c>
      <c r="T775">
        <v>30</v>
      </c>
      <c r="U775" t="s">
        <v>242</v>
      </c>
      <c r="V775" t="s">
        <v>243</v>
      </c>
      <c r="W775" s="9">
        <v>29781</v>
      </c>
      <c r="X775" t="s">
        <v>229</v>
      </c>
      <c r="Y775" t="s">
        <v>209</v>
      </c>
      <c r="Z775">
        <v>10</v>
      </c>
      <c r="AA775" t="s">
        <v>118</v>
      </c>
      <c r="AB775">
        <v>72916</v>
      </c>
    </row>
    <row r="776" spans="16:28" x14ac:dyDescent="0.3">
      <c r="P776" t="s">
        <v>1712</v>
      </c>
      <c r="Q776" t="s">
        <v>1003</v>
      </c>
      <c r="R776" t="s">
        <v>1284</v>
      </c>
      <c r="S776" t="s">
        <v>106</v>
      </c>
      <c r="T776">
        <v>27</v>
      </c>
      <c r="U776" t="s">
        <v>1713</v>
      </c>
      <c r="V776" t="s">
        <v>1714</v>
      </c>
      <c r="W776" s="9">
        <v>32681</v>
      </c>
      <c r="X776" t="s">
        <v>109</v>
      </c>
      <c r="Y776" t="s">
        <v>117</v>
      </c>
      <c r="Z776">
        <v>7</v>
      </c>
      <c r="AA776" t="s">
        <v>118</v>
      </c>
      <c r="AB776">
        <v>72605</v>
      </c>
    </row>
    <row r="777" spans="16:28" x14ac:dyDescent="0.3">
      <c r="P777" t="s">
        <v>1204</v>
      </c>
      <c r="Q777" t="s">
        <v>463</v>
      </c>
      <c r="R777" t="s">
        <v>562</v>
      </c>
      <c r="S777" t="s">
        <v>106</v>
      </c>
      <c r="T777">
        <v>22</v>
      </c>
      <c r="U777" t="s">
        <v>1205</v>
      </c>
      <c r="V777" t="s">
        <v>1206</v>
      </c>
      <c r="W777" s="9">
        <v>30981</v>
      </c>
      <c r="X777" t="s">
        <v>229</v>
      </c>
      <c r="Y777" t="s">
        <v>911</v>
      </c>
      <c r="Z777">
        <v>8</v>
      </c>
      <c r="AA777" t="s">
        <v>111</v>
      </c>
      <c r="AB777">
        <v>72555</v>
      </c>
    </row>
    <row r="778" spans="16:28" x14ac:dyDescent="0.3">
      <c r="P778" t="s">
        <v>609</v>
      </c>
      <c r="Q778" t="s">
        <v>602</v>
      </c>
      <c r="R778" t="s">
        <v>610</v>
      </c>
      <c r="S778" t="s">
        <v>122</v>
      </c>
      <c r="T778">
        <v>28</v>
      </c>
      <c r="U778" t="s">
        <v>611</v>
      </c>
      <c r="V778" t="s">
        <v>612</v>
      </c>
      <c r="W778" s="9">
        <v>32381</v>
      </c>
      <c r="X778" t="s">
        <v>174</v>
      </c>
      <c r="Y778" t="s">
        <v>333</v>
      </c>
      <c r="Z778">
        <v>7</v>
      </c>
      <c r="AA778" t="s">
        <v>111</v>
      </c>
      <c r="AB778">
        <v>72248</v>
      </c>
    </row>
    <row r="779" spans="16:28" x14ac:dyDescent="0.3">
      <c r="P779" t="s">
        <v>896</v>
      </c>
      <c r="Q779" t="s">
        <v>643</v>
      </c>
      <c r="R779" t="s">
        <v>105</v>
      </c>
      <c r="S779" t="s">
        <v>106</v>
      </c>
      <c r="T779">
        <v>27</v>
      </c>
      <c r="U779" t="s">
        <v>107</v>
      </c>
      <c r="V779" t="s">
        <v>897</v>
      </c>
      <c r="W779" s="9">
        <v>28711</v>
      </c>
      <c r="X779" t="s">
        <v>174</v>
      </c>
      <c r="Y779" t="s">
        <v>196</v>
      </c>
      <c r="Z779">
        <v>13</v>
      </c>
      <c r="AA779" t="s">
        <v>118</v>
      </c>
      <c r="AB779">
        <v>72217</v>
      </c>
    </row>
    <row r="780" spans="16:28" x14ac:dyDescent="0.3">
      <c r="P780" t="s">
        <v>714</v>
      </c>
      <c r="Q780" t="s">
        <v>715</v>
      </c>
      <c r="R780" t="s">
        <v>163</v>
      </c>
      <c r="S780" t="s">
        <v>122</v>
      </c>
      <c r="T780">
        <v>27</v>
      </c>
      <c r="U780" t="s">
        <v>716</v>
      </c>
      <c r="V780" t="s">
        <v>717</v>
      </c>
      <c r="W780" s="9">
        <v>29751</v>
      </c>
      <c r="X780" t="s">
        <v>229</v>
      </c>
      <c r="Y780" t="s">
        <v>333</v>
      </c>
      <c r="Z780">
        <v>10</v>
      </c>
      <c r="AA780" t="s">
        <v>118</v>
      </c>
      <c r="AB780">
        <v>71774</v>
      </c>
    </row>
    <row r="781" spans="16:28" x14ac:dyDescent="0.3">
      <c r="P781" t="s">
        <v>1590</v>
      </c>
      <c r="Q781" t="s">
        <v>1150</v>
      </c>
      <c r="R781" t="s">
        <v>276</v>
      </c>
      <c r="S781" t="s">
        <v>106</v>
      </c>
      <c r="T781">
        <v>22</v>
      </c>
      <c r="U781" t="s">
        <v>1556</v>
      </c>
      <c r="V781" t="s">
        <v>1591</v>
      </c>
      <c r="W781" s="9">
        <v>34661</v>
      </c>
      <c r="X781" t="s">
        <v>229</v>
      </c>
      <c r="Y781" t="s">
        <v>249</v>
      </c>
      <c r="Z781">
        <v>4</v>
      </c>
      <c r="AA781" t="s">
        <v>111</v>
      </c>
      <c r="AB781">
        <v>71734</v>
      </c>
    </row>
    <row r="782" spans="16:28" x14ac:dyDescent="0.3">
      <c r="P782" t="s">
        <v>722</v>
      </c>
      <c r="Q782" t="s">
        <v>701</v>
      </c>
      <c r="R782" t="s">
        <v>723</v>
      </c>
      <c r="S782" t="s">
        <v>122</v>
      </c>
      <c r="T782">
        <v>28</v>
      </c>
      <c r="U782" t="s">
        <v>724</v>
      </c>
      <c r="V782" t="s">
        <v>725</v>
      </c>
      <c r="W782" s="9">
        <v>28391</v>
      </c>
      <c r="X782" t="s">
        <v>174</v>
      </c>
      <c r="Y782" t="s">
        <v>125</v>
      </c>
      <c r="Z782">
        <v>13</v>
      </c>
      <c r="AA782" t="s">
        <v>118</v>
      </c>
      <c r="AB782">
        <v>71675</v>
      </c>
    </row>
    <row r="783" spans="16:28" x14ac:dyDescent="0.3">
      <c r="P783" t="s">
        <v>1027</v>
      </c>
      <c r="Q783" t="s">
        <v>260</v>
      </c>
      <c r="R783" t="s">
        <v>147</v>
      </c>
      <c r="S783" t="s">
        <v>106</v>
      </c>
      <c r="T783">
        <v>21</v>
      </c>
      <c r="U783" t="s">
        <v>1028</v>
      </c>
      <c r="V783" t="s">
        <v>1029</v>
      </c>
      <c r="W783" s="9">
        <v>30861</v>
      </c>
      <c r="X783" t="s">
        <v>109</v>
      </c>
      <c r="Y783" t="s">
        <v>501</v>
      </c>
      <c r="Z783">
        <v>9</v>
      </c>
      <c r="AA783" t="s">
        <v>118</v>
      </c>
      <c r="AB783">
        <v>71287</v>
      </c>
    </row>
    <row r="784" spans="16:28" x14ac:dyDescent="0.3">
      <c r="P784" t="s">
        <v>898</v>
      </c>
      <c r="Q784" t="s">
        <v>270</v>
      </c>
      <c r="R784" t="s">
        <v>605</v>
      </c>
      <c r="S784" t="s">
        <v>106</v>
      </c>
      <c r="T784">
        <v>18</v>
      </c>
      <c r="U784" t="s">
        <v>899</v>
      </c>
      <c r="V784" t="s">
        <v>900</v>
      </c>
      <c r="W784" s="9">
        <v>30381</v>
      </c>
      <c r="X784" t="s">
        <v>229</v>
      </c>
      <c r="Y784" t="s">
        <v>333</v>
      </c>
      <c r="Z784">
        <v>9</v>
      </c>
      <c r="AA784" t="s">
        <v>118</v>
      </c>
      <c r="AB784">
        <v>71079</v>
      </c>
    </row>
    <row r="785" spans="16:28" x14ac:dyDescent="0.3">
      <c r="P785" t="s">
        <v>732</v>
      </c>
      <c r="Q785" t="s">
        <v>733</v>
      </c>
      <c r="R785" t="s">
        <v>598</v>
      </c>
      <c r="S785" t="s">
        <v>106</v>
      </c>
      <c r="T785">
        <v>29</v>
      </c>
      <c r="U785" t="s">
        <v>734</v>
      </c>
      <c r="V785" t="s">
        <v>735</v>
      </c>
      <c r="W785" s="9">
        <v>29961</v>
      </c>
      <c r="X785" t="s">
        <v>174</v>
      </c>
      <c r="Y785" t="s">
        <v>337</v>
      </c>
      <c r="Z785">
        <v>10</v>
      </c>
      <c r="AA785" t="s">
        <v>118</v>
      </c>
      <c r="AB785">
        <v>71062</v>
      </c>
    </row>
    <row r="786" spans="16:28" x14ac:dyDescent="0.3">
      <c r="P786" t="s">
        <v>3173</v>
      </c>
      <c r="Q786" t="s">
        <v>2856</v>
      </c>
      <c r="R786" t="s">
        <v>276</v>
      </c>
      <c r="S786" t="s">
        <v>122</v>
      </c>
      <c r="T786">
        <v>24</v>
      </c>
      <c r="U786" t="s">
        <v>3149</v>
      </c>
      <c r="V786" t="s">
        <v>3174</v>
      </c>
      <c r="W786" s="9">
        <v>37451</v>
      </c>
      <c r="X786" t="s">
        <v>219</v>
      </c>
      <c r="Y786" t="s">
        <v>437</v>
      </c>
      <c r="Z786">
        <v>1</v>
      </c>
      <c r="AA786" t="s">
        <v>118</v>
      </c>
      <c r="AB786">
        <v>70957</v>
      </c>
    </row>
    <row r="787" spans="16:28" x14ac:dyDescent="0.3">
      <c r="P787" t="s">
        <v>2985</v>
      </c>
      <c r="Q787" t="s">
        <v>930</v>
      </c>
      <c r="R787" t="s">
        <v>121</v>
      </c>
      <c r="S787" t="s">
        <v>106</v>
      </c>
      <c r="T787">
        <v>23</v>
      </c>
      <c r="U787" t="s">
        <v>2986</v>
      </c>
      <c r="V787" t="s">
        <v>2987</v>
      </c>
      <c r="W787" s="9">
        <v>37421</v>
      </c>
      <c r="X787" t="s">
        <v>219</v>
      </c>
      <c r="Y787" t="s">
        <v>395</v>
      </c>
      <c r="Z787">
        <v>1</v>
      </c>
      <c r="AA787" t="s">
        <v>111</v>
      </c>
      <c r="AB787">
        <v>70346</v>
      </c>
    </row>
    <row r="788" spans="16:28" x14ac:dyDescent="0.3">
      <c r="P788" t="s">
        <v>103</v>
      </c>
      <c r="Q788" t="s">
        <v>104</v>
      </c>
      <c r="R788" t="s">
        <v>105</v>
      </c>
      <c r="S788" t="s">
        <v>106</v>
      </c>
      <c r="T788">
        <v>29</v>
      </c>
      <c r="U788" t="s">
        <v>107</v>
      </c>
      <c r="V788" t="s">
        <v>108</v>
      </c>
      <c r="W788" s="9">
        <v>28581</v>
      </c>
      <c r="X788" t="s">
        <v>109</v>
      </c>
      <c r="Y788" t="s">
        <v>110</v>
      </c>
      <c r="Z788">
        <v>14</v>
      </c>
      <c r="AA788" t="s">
        <v>111</v>
      </c>
      <c r="AB788">
        <v>70214</v>
      </c>
    </row>
    <row r="789" spans="16:28" x14ac:dyDescent="0.3">
      <c r="P789" t="s">
        <v>430</v>
      </c>
      <c r="Q789" t="s">
        <v>431</v>
      </c>
      <c r="R789" t="s">
        <v>188</v>
      </c>
      <c r="S789" t="s">
        <v>122</v>
      </c>
      <c r="T789">
        <v>25</v>
      </c>
      <c r="U789" t="s">
        <v>432</v>
      </c>
      <c r="V789" t="s">
        <v>433</v>
      </c>
      <c r="W789" s="9">
        <v>29021</v>
      </c>
      <c r="X789" t="s">
        <v>174</v>
      </c>
      <c r="Y789" t="s">
        <v>390</v>
      </c>
      <c r="Z789">
        <v>12</v>
      </c>
      <c r="AA789" t="s">
        <v>118</v>
      </c>
      <c r="AB789">
        <v>69960</v>
      </c>
    </row>
    <row r="790" spans="16:28" x14ac:dyDescent="0.3">
      <c r="P790" t="s">
        <v>1102</v>
      </c>
      <c r="Q790" t="s">
        <v>158</v>
      </c>
      <c r="R790" t="s">
        <v>183</v>
      </c>
      <c r="S790" t="s">
        <v>106</v>
      </c>
      <c r="T790">
        <v>24</v>
      </c>
      <c r="U790" t="s">
        <v>1103</v>
      </c>
      <c r="V790" t="s">
        <v>1104</v>
      </c>
      <c r="W790" s="9">
        <v>29441</v>
      </c>
      <c r="X790" t="s">
        <v>219</v>
      </c>
      <c r="Y790" t="s">
        <v>180</v>
      </c>
      <c r="Z790">
        <v>11</v>
      </c>
      <c r="AA790" t="s">
        <v>118</v>
      </c>
      <c r="AB790">
        <v>69624</v>
      </c>
    </row>
    <row r="791" spans="16:28" x14ac:dyDescent="0.3">
      <c r="P791" t="s">
        <v>3054</v>
      </c>
      <c r="Q791" t="s">
        <v>1904</v>
      </c>
      <c r="R791" t="s">
        <v>193</v>
      </c>
      <c r="S791" t="s">
        <v>122</v>
      </c>
      <c r="T791">
        <v>23</v>
      </c>
      <c r="U791" t="s">
        <v>1199</v>
      </c>
      <c r="V791" t="s">
        <v>3055</v>
      </c>
      <c r="W791" s="9">
        <v>37681</v>
      </c>
      <c r="X791" t="s">
        <v>162</v>
      </c>
      <c r="Y791" t="s">
        <v>274</v>
      </c>
      <c r="Z791">
        <v>0</v>
      </c>
      <c r="AA791" t="s">
        <v>111</v>
      </c>
      <c r="AB791">
        <v>69559</v>
      </c>
    </row>
    <row r="792" spans="16:28" x14ac:dyDescent="0.3">
      <c r="P792" t="s">
        <v>2840</v>
      </c>
      <c r="Q792" t="s">
        <v>800</v>
      </c>
      <c r="R792" t="s">
        <v>464</v>
      </c>
      <c r="S792" t="s">
        <v>122</v>
      </c>
      <c r="T792">
        <v>28</v>
      </c>
      <c r="U792" t="s">
        <v>2841</v>
      </c>
      <c r="V792" t="s">
        <v>2842</v>
      </c>
      <c r="W792" s="9">
        <v>32841</v>
      </c>
      <c r="X792" t="s">
        <v>162</v>
      </c>
      <c r="Y792" t="s">
        <v>467</v>
      </c>
      <c r="Z792">
        <v>6</v>
      </c>
      <c r="AA792" t="s">
        <v>111</v>
      </c>
      <c r="AB792">
        <v>69222</v>
      </c>
    </row>
    <row r="793" spans="16:28" x14ac:dyDescent="0.3">
      <c r="P793" t="s">
        <v>2210</v>
      </c>
      <c r="Q793" t="s">
        <v>1548</v>
      </c>
      <c r="R793" t="s">
        <v>198</v>
      </c>
      <c r="S793" t="s">
        <v>122</v>
      </c>
      <c r="T793">
        <v>24</v>
      </c>
      <c r="U793" t="s">
        <v>2211</v>
      </c>
      <c r="V793" t="s">
        <v>2212</v>
      </c>
      <c r="W793" s="9">
        <v>34791</v>
      </c>
      <c r="X793" t="s">
        <v>143</v>
      </c>
      <c r="Y793" t="s">
        <v>357</v>
      </c>
      <c r="Z793">
        <v>4</v>
      </c>
      <c r="AA793" t="s">
        <v>111</v>
      </c>
      <c r="AB793">
        <v>69204</v>
      </c>
    </row>
    <row r="794" spans="16:28" x14ac:dyDescent="0.3">
      <c r="P794" t="s">
        <v>2824</v>
      </c>
      <c r="Q794" t="s">
        <v>2017</v>
      </c>
      <c r="R794" t="s">
        <v>893</v>
      </c>
      <c r="S794" t="s">
        <v>106</v>
      </c>
      <c r="T794">
        <v>23</v>
      </c>
      <c r="U794" t="s">
        <v>1320</v>
      </c>
      <c r="V794" t="s">
        <v>2825</v>
      </c>
      <c r="W794" s="9">
        <v>34281</v>
      </c>
      <c r="X794" t="s">
        <v>219</v>
      </c>
      <c r="Y794" t="s">
        <v>823</v>
      </c>
      <c r="Z794">
        <v>5</v>
      </c>
      <c r="AA794" t="s">
        <v>111</v>
      </c>
      <c r="AB794">
        <v>69138</v>
      </c>
    </row>
    <row r="795" spans="16:28" x14ac:dyDescent="0.3">
      <c r="P795" t="s">
        <v>1468</v>
      </c>
      <c r="Q795" t="s">
        <v>1452</v>
      </c>
      <c r="R795" t="s">
        <v>861</v>
      </c>
      <c r="S795" t="s">
        <v>122</v>
      </c>
      <c r="T795">
        <v>18</v>
      </c>
      <c r="U795" t="s">
        <v>1469</v>
      </c>
      <c r="V795" t="s">
        <v>1470</v>
      </c>
      <c r="W795" s="9">
        <v>30501</v>
      </c>
      <c r="X795" t="s">
        <v>143</v>
      </c>
      <c r="Y795" t="s">
        <v>156</v>
      </c>
      <c r="Z795">
        <v>9</v>
      </c>
      <c r="AA795" t="s">
        <v>111</v>
      </c>
      <c r="AB795">
        <v>69098</v>
      </c>
    </row>
    <row r="796" spans="16:28" x14ac:dyDescent="0.3">
      <c r="P796" t="s">
        <v>2867</v>
      </c>
      <c r="Q796" t="s">
        <v>993</v>
      </c>
      <c r="R796" t="s">
        <v>188</v>
      </c>
      <c r="S796" t="s">
        <v>122</v>
      </c>
      <c r="T796">
        <v>21</v>
      </c>
      <c r="U796" t="s">
        <v>2868</v>
      </c>
      <c r="V796" t="s">
        <v>2869</v>
      </c>
      <c r="W796" s="9">
        <v>37041</v>
      </c>
      <c r="X796" t="s">
        <v>229</v>
      </c>
      <c r="Y796" t="s">
        <v>616</v>
      </c>
      <c r="Z796">
        <v>1</v>
      </c>
      <c r="AA796" t="s">
        <v>118</v>
      </c>
      <c r="AB796">
        <v>68903</v>
      </c>
    </row>
    <row r="797" spans="16:28" x14ac:dyDescent="0.3">
      <c r="P797" t="s">
        <v>2228</v>
      </c>
      <c r="Q797" t="s">
        <v>2223</v>
      </c>
      <c r="R797" t="s">
        <v>637</v>
      </c>
      <c r="S797" t="s">
        <v>122</v>
      </c>
      <c r="T797">
        <v>30</v>
      </c>
      <c r="U797" t="s">
        <v>869</v>
      </c>
      <c r="V797" t="s">
        <v>2229</v>
      </c>
      <c r="W797" s="9">
        <v>38301</v>
      </c>
      <c r="X797" t="s">
        <v>109</v>
      </c>
      <c r="Y797" t="s">
        <v>254</v>
      </c>
      <c r="Z797">
        <v>0</v>
      </c>
      <c r="AA797" t="s">
        <v>118</v>
      </c>
      <c r="AB797">
        <v>68890</v>
      </c>
    </row>
    <row r="798" spans="16:28" x14ac:dyDescent="0.3">
      <c r="P798" t="s">
        <v>929</v>
      </c>
      <c r="Q798" t="s">
        <v>930</v>
      </c>
      <c r="R798" t="s">
        <v>360</v>
      </c>
      <c r="S798" t="s">
        <v>106</v>
      </c>
      <c r="T798">
        <v>28</v>
      </c>
      <c r="U798" t="s">
        <v>931</v>
      </c>
      <c r="V798" t="s">
        <v>932</v>
      </c>
      <c r="W798" s="9">
        <v>30491</v>
      </c>
      <c r="X798" t="s">
        <v>229</v>
      </c>
      <c r="Y798" t="s">
        <v>461</v>
      </c>
      <c r="Z798">
        <v>9</v>
      </c>
      <c r="AA798" t="s">
        <v>111</v>
      </c>
      <c r="AB798">
        <v>68882</v>
      </c>
    </row>
    <row r="799" spans="16:28" x14ac:dyDescent="0.3">
      <c r="P799" t="s">
        <v>494</v>
      </c>
      <c r="Q799" t="s">
        <v>495</v>
      </c>
      <c r="R799" t="s">
        <v>353</v>
      </c>
      <c r="S799" t="s">
        <v>122</v>
      </c>
      <c r="T799">
        <v>26</v>
      </c>
      <c r="U799" t="s">
        <v>496</v>
      </c>
      <c r="V799" t="s">
        <v>497</v>
      </c>
      <c r="W799" s="9">
        <v>32341</v>
      </c>
      <c r="X799" t="s">
        <v>174</v>
      </c>
      <c r="Y799" t="s">
        <v>498</v>
      </c>
      <c r="Z799">
        <v>7</v>
      </c>
      <c r="AA799" t="s">
        <v>118</v>
      </c>
      <c r="AB799">
        <v>68546</v>
      </c>
    </row>
    <row r="800" spans="16:28" x14ac:dyDescent="0.3">
      <c r="P800" t="s">
        <v>726</v>
      </c>
      <c r="Q800" t="s">
        <v>474</v>
      </c>
      <c r="R800" t="s">
        <v>222</v>
      </c>
      <c r="S800" t="s">
        <v>106</v>
      </c>
      <c r="T800">
        <v>25</v>
      </c>
      <c r="U800" t="s">
        <v>349</v>
      </c>
      <c r="V800" t="s">
        <v>727</v>
      </c>
      <c r="W800" s="9">
        <v>30051</v>
      </c>
      <c r="X800" t="s">
        <v>219</v>
      </c>
      <c r="Y800" t="s">
        <v>249</v>
      </c>
      <c r="Z800">
        <v>10</v>
      </c>
      <c r="AA800" t="s">
        <v>118</v>
      </c>
      <c r="AB800">
        <v>68542</v>
      </c>
    </row>
    <row r="801" spans="16:28" x14ac:dyDescent="0.3">
      <c r="P801" t="s">
        <v>2657</v>
      </c>
      <c r="Q801" t="s">
        <v>1845</v>
      </c>
      <c r="R801" t="s">
        <v>147</v>
      </c>
      <c r="S801" t="s">
        <v>122</v>
      </c>
      <c r="T801">
        <v>27</v>
      </c>
      <c r="U801" t="s">
        <v>2658</v>
      </c>
      <c r="V801" t="s">
        <v>2659</v>
      </c>
      <c r="W801" s="9">
        <v>36571</v>
      </c>
      <c r="X801" t="s">
        <v>174</v>
      </c>
      <c r="Y801" t="s">
        <v>721</v>
      </c>
      <c r="Z801">
        <v>2</v>
      </c>
      <c r="AA801" t="s">
        <v>118</v>
      </c>
      <c r="AB801">
        <v>68353</v>
      </c>
    </row>
    <row r="802" spans="16:28" x14ac:dyDescent="0.3">
      <c r="P802" t="s">
        <v>2357</v>
      </c>
      <c r="Q802" t="s">
        <v>1456</v>
      </c>
      <c r="R802" t="s">
        <v>171</v>
      </c>
      <c r="S802" t="s">
        <v>106</v>
      </c>
      <c r="T802">
        <v>26</v>
      </c>
      <c r="U802" t="s">
        <v>2358</v>
      </c>
      <c r="V802" t="s">
        <v>2359</v>
      </c>
      <c r="W802" s="9">
        <v>31661</v>
      </c>
      <c r="X802" t="s">
        <v>109</v>
      </c>
      <c r="Y802" t="s">
        <v>409</v>
      </c>
      <c r="Z802">
        <v>8</v>
      </c>
      <c r="AA802" t="s">
        <v>118</v>
      </c>
      <c r="AB802">
        <v>68324</v>
      </c>
    </row>
    <row r="803" spans="16:28" x14ac:dyDescent="0.3">
      <c r="P803" t="s">
        <v>2111</v>
      </c>
      <c r="Q803" t="s">
        <v>176</v>
      </c>
      <c r="R803" t="s">
        <v>147</v>
      </c>
      <c r="S803" t="s">
        <v>122</v>
      </c>
      <c r="T803">
        <v>22</v>
      </c>
      <c r="U803" t="s">
        <v>828</v>
      </c>
      <c r="V803" t="s">
        <v>2112</v>
      </c>
      <c r="W803" s="9">
        <v>34131</v>
      </c>
      <c r="X803" t="s">
        <v>174</v>
      </c>
      <c r="Y803" t="s">
        <v>608</v>
      </c>
      <c r="Z803">
        <v>5</v>
      </c>
      <c r="AA803" t="s">
        <v>111</v>
      </c>
      <c r="AB803">
        <v>68305</v>
      </c>
    </row>
    <row r="804" spans="16:28" x14ac:dyDescent="0.3">
      <c r="P804" t="s">
        <v>1906</v>
      </c>
      <c r="Q804" t="s">
        <v>1904</v>
      </c>
      <c r="R804" t="s">
        <v>140</v>
      </c>
      <c r="S804" t="s">
        <v>122</v>
      </c>
      <c r="T804">
        <v>25</v>
      </c>
      <c r="U804" t="s">
        <v>1907</v>
      </c>
      <c r="V804" t="s">
        <v>1908</v>
      </c>
      <c r="W804" s="9">
        <v>29051</v>
      </c>
      <c r="X804" t="s">
        <v>219</v>
      </c>
      <c r="Y804" t="s">
        <v>357</v>
      </c>
      <c r="Z804">
        <v>12</v>
      </c>
      <c r="AA804" t="s">
        <v>118</v>
      </c>
      <c r="AB804">
        <v>68149</v>
      </c>
    </row>
    <row r="805" spans="16:28" x14ac:dyDescent="0.3">
      <c r="P805" t="s">
        <v>456</v>
      </c>
      <c r="Q805" t="s">
        <v>457</v>
      </c>
      <c r="R805" t="s">
        <v>458</v>
      </c>
      <c r="S805" t="s">
        <v>122</v>
      </c>
      <c r="T805">
        <v>30</v>
      </c>
      <c r="U805" t="s">
        <v>459</v>
      </c>
      <c r="V805" t="s">
        <v>460</v>
      </c>
      <c r="W805" s="9">
        <v>28941</v>
      </c>
      <c r="X805" t="s">
        <v>229</v>
      </c>
      <c r="Y805" t="s">
        <v>461</v>
      </c>
      <c r="Z805">
        <v>12</v>
      </c>
      <c r="AA805" t="s">
        <v>111</v>
      </c>
      <c r="AB805">
        <v>68034</v>
      </c>
    </row>
    <row r="806" spans="16:28" x14ac:dyDescent="0.3">
      <c r="P806" t="s">
        <v>1475</v>
      </c>
      <c r="Q806" t="s">
        <v>1476</v>
      </c>
      <c r="R806" t="s">
        <v>146</v>
      </c>
      <c r="S806" t="s">
        <v>122</v>
      </c>
      <c r="T806">
        <v>26</v>
      </c>
      <c r="U806" t="s">
        <v>1477</v>
      </c>
      <c r="V806" t="s">
        <v>1478</v>
      </c>
      <c r="W806" s="9">
        <v>31951</v>
      </c>
      <c r="X806" t="s">
        <v>229</v>
      </c>
      <c r="Y806" t="s">
        <v>695</v>
      </c>
      <c r="Z806">
        <v>7</v>
      </c>
      <c r="AA806" t="s">
        <v>111</v>
      </c>
      <c r="AB806">
        <v>67982</v>
      </c>
    </row>
    <row r="807" spans="16:28" x14ac:dyDescent="0.3">
      <c r="P807" t="s">
        <v>1551</v>
      </c>
      <c r="Q807" t="s">
        <v>1552</v>
      </c>
      <c r="R807" t="s">
        <v>128</v>
      </c>
      <c r="S807" t="s">
        <v>122</v>
      </c>
      <c r="T807">
        <v>20</v>
      </c>
      <c r="U807" t="s">
        <v>1553</v>
      </c>
      <c r="V807" t="s">
        <v>1554</v>
      </c>
      <c r="W807" s="9">
        <v>32271</v>
      </c>
      <c r="X807" t="s">
        <v>174</v>
      </c>
      <c r="Y807" t="s">
        <v>191</v>
      </c>
      <c r="Z807">
        <v>7</v>
      </c>
      <c r="AA807" t="s">
        <v>118</v>
      </c>
      <c r="AB807">
        <v>67722</v>
      </c>
    </row>
    <row r="808" spans="16:28" x14ac:dyDescent="0.3">
      <c r="P808" t="s">
        <v>225</v>
      </c>
      <c r="Q808" t="s">
        <v>206</v>
      </c>
      <c r="R808" t="s">
        <v>226</v>
      </c>
      <c r="S808" t="s">
        <v>122</v>
      </c>
      <c r="T808">
        <v>21</v>
      </c>
      <c r="U808" t="s">
        <v>227</v>
      </c>
      <c r="V808" t="s">
        <v>228</v>
      </c>
      <c r="W808" s="9">
        <v>34651</v>
      </c>
      <c r="X808" t="s">
        <v>229</v>
      </c>
      <c r="Y808" t="s">
        <v>209</v>
      </c>
      <c r="Z808">
        <v>4</v>
      </c>
      <c r="AA808" t="s">
        <v>111</v>
      </c>
      <c r="AB808">
        <v>67622</v>
      </c>
    </row>
    <row r="809" spans="16:28" x14ac:dyDescent="0.3">
      <c r="P809" t="s">
        <v>2574</v>
      </c>
      <c r="Q809" t="s">
        <v>1816</v>
      </c>
      <c r="R809" t="s">
        <v>633</v>
      </c>
      <c r="S809" t="s">
        <v>106</v>
      </c>
      <c r="T809">
        <v>19</v>
      </c>
      <c r="U809" t="s">
        <v>2575</v>
      </c>
      <c r="V809" t="s">
        <v>2576</v>
      </c>
      <c r="W809" s="9">
        <v>30621</v>
      </c>
      <c r="X809" t="s">
        <v>174</v>
      </c>
      <c r="Y809" t="s">
        <v>501</v>
      </c>
      <c r="Z809">
        <v>9</v>
      </c>
      <c r="AA809" t="s">
        <v>111</v>
      </c>
      <c r="AB809">
        <v>67468</v>
      </c>
    </row>
    <row r="810" spans="16:28" x14ac:dyDescent="0.3">
      <c r="P810" t="s">
        <v>1025</v>
      </c>
      <c r="Q810" t="s">
        <v>304</v>
      </c>
      <c r="R810" t="s">
        <v>478</v>
      </c>
      <c r="S810" t="s">
        <v>122</v>
      </c>
      <c r="T810">
        <v>23</v>
      </c>
      <c r="U810" t="s">
        <v>511</v>
      </c>
      <c r="V810" t="s">
        <v>1026</v>
      </c>
      <c r="W810" s="9">
        <v>30771</v>
      </c>
      <c r="X810" t="s">
        <v>219</v>
      </c>
      <c r="Y810" t="s">
        <v>441</v>
      </c>
      <c r="Z810">
        <v>9</v>
      </c>
      <c r="AA810" t="s">
        <v>118</v>
      </c>
      <c r="AB810">
        <v>67386</v>
      </c>
    </row>
    <row r="811" spans="16:28" x14ac:dyDescent="0.3">
      <c r="P811" t="s">
        <v>2264</v>
      </c>
      <c r="Q811" t="s">
        <v>146</v>
      </c>
      <c r="R811" t="s">
        <v>1323</v>
      </c>
      <c r="S811" t="s">
        <v>106</v>
      </c>
      <c r="T811">
        <v>26</v>
      </c>
      <c r="U811" t="s">
        <v>2265</v>
      </c>
      <c r="V811" t="s">
        <v>2266</v>
      </c>
      <c r="W811" s="9">
        <v>34571</v>
      </c>
      <c r="X811" t="s">
        <v>162</v>
      </c>
      <c r="Y811" t="s">
        <v>421</v>
      </c>
      <c r="Z811">
        <v>4</v>
      </c>
      <c r="AA811" t="s">
        <v>118</v>
      </c>
      <c r="AB811">
        <v>67311</v>
      </c>
    </row>
    <row r="812" spans="16:28" x14ac:dyDescent="0.3">
      <c r="P812" t="s">
        <v>1536</v>
      </c>
      <c r="Q812" t="s">
        <v>1537</v>
      </c>
      <c r="R812" t="s">
        <v>692</v>
      </c>
      <c r="S812" t="s">
        <v>122</v>
      </c>
      <c r="T812">
        <v>21</v>
      </c>
      <c r="U812" t="s">
        <v>1538</v>
      </c>
      <c r="V812" t="s">
        <v>1539</v>
      </c>
      <c r="W812" s="9">
        <v>32881</v>
      </c>
      <c r="X812" t="s">
        <v>229</v>
      </c>
      <c r="Y812" t="s">
        <v>209</v>
      </c>
      <c r="Z812">
        <v>6</v>
      </c>
      <c r="AA812" t="s">
        <v>118</v>
      </c>
      <c r="AB812">
        <v>67143</v>
      </c>
    </row>
    <row r="813" spans="16:28" x14ac:dyDescent="0.3">
      <c r="P813" t="s">
        <v>2040</v>
      </c>
      <c r="Q813" t="s">
        <v>1603</v>
      </c>
      <c r="R813" t="s">
        <v>747</v>
      </c>
      <c r="S813" t="s">
        <v>106</v>
      </c>
      <c r="T813">
        <v>26</v>
      </c>
      <c r="U813" t="s">
        <v>2041</v>
      </c>
      <c r="V813" t="s">
        <v>2042</v>
      </c>
      <c r="W813" s="9">
        <v>34061</v>
      </c>
      <c r="X813" t="s">
        <v>143</v>
      </c>
      <c r="Y813" t="s">
        <v>268</v>
      </c>
      <c r="Z813">
        <v>5</v>
      </c>
      <c r="AA813" t="s">
        <v>118</v>
      </c>
      <c r="AB813">
        <v>66878</v>
      </c>
    </row>
    <row r="814" spans="16:28" x14ac:dyDescent="0.3">
      <c r="P814" t="s">
        <v>312</v>
      </c>
      <c r="Q814" t="s">
        <v>304</v>
      </c>
      <c r="R814" t="s">
        <v>105</v>
      </c>
      <c r="S814" t="s">
        <v>122</v>
      </c>
      <c r="T814">
        <v>25</v>
      </c>
      <c r="U814" t="s">
        <v>313</v>
      </c>
      <c r="V814" t="s">
        <v>314</v>
      </c>
      <c r="W814" s="9">
        <v>33111</v>
      </c>
      <c r="X814" t="s">
        <v>143</v>
      </c>
      <c r="Y814" t="s">
        <v>287</v>
      </c>
      <c r="Z814">
        <v>6</v>
      </c>
      <c r="AA814" t="s">
        <v>111</v>
      </c>
      <c r="AB814">
        <v>66830</v>
      </c>
    </row>
    <row r="815" spans="16:28" x14ac:dyDescent="0.3">
      <c r="P815" t="s">
        <v>2577</v>
      </c>
      <c r="Q815" t="s">
        <v>457</v>
      </c>
      <c r="R815" t="s">
        <v>330</v>
      </c>
      <c r="S815" t="s">
        <v>122</v>
      </c>
      <c r="T815">
        <v>21</v>
      </c>
      <c r="U815" t="s">
        <v>2578</v>
      </c>
      <c r="V815" t="s">
        <v>2579</v>
      </c>
      <c r="W815" s="9">
        <v>36221</v>
      </c>
      <c r="X815" t="s">
        <v>229</v>
      </c>
      <c r="Y815" t="s">
        <v>298</v>
      </c>
      <c r="Z815">
        <v>2</v>
      </c>
      <c r="AA815" t="s">
        <v>118</v>
      </c>
      <c r="AB815">
        <v>66749</v>
      </c>
    </row>
    <row r="816" spans="16:28" x14ac:dyDescent="0.3">
      <c r="P816" t="s">
        <v>205</v>
      </c>
      <c r="Q816" t="s">
        <v>206</v>
      </c>
      <c r="R816" t="s">
        <v>163</v>
      </c>
      <c r="S816" t="s">
        <v>122</v>
      </c>
      <c r="T816">
        <v>20</v>
      </c>
      <c r="U816" t="s">
        <v>207</v>
      </c>
      <c r="V816" t="s">
        <v>208</v>
      </c>
      <c r="W816" s="9">
        <v>35301</v>
      </c>
      <c r="X816" t="s">
        <v>162</v>
      </c>
      <c r="Y816" t="s">
        <v>209</v>
      </c>
      <c r="Z816">
        <v>3</v>
      </c>
      <c r="AA816" t="s">
        <v>111</v>
      </c>
      <c r="AB816">
        <v>66705</v>
      </c>
    </row>
    <row r="817" spans="16:28" x14ac:dyDescent="0.3">
      <c r="P817" t="s">
        <v>1471</v>
      </c>
      <c r="Q817" t="s">
        <v>373</v>
      </c>
      <c r="R817" t="s">
        <v>1472</v>
      </c>
      <c r="S817" t="s">
        <v>122</v>
      </c>
      <c r="T817">
        <v>28</v>
      </c>
      <c r="U817" t="s">
        <v>1473</v>
      </c>
      <c r="V817" t="s">
        <v>1474</v>
      </c>
      <c r="W817" s="9">
        <v>35391</v>
      </c>
      <c r="X817" t="s">
        <v>162</v>
      </c>
      <c r="Y817" t="s">
        <v>186</v>
      </c>
      <c r="Z817">
        <v>3</v>
      </c>
      <c r="AA817" t="s">
        <v>111</v>
      </c>
      <c r="AB817">
        <v>65929</v>
      </c>
    </row>
    <row r="818" spans="16:28" x14ac:dyDescent="0.3">
      <c r="P818" t="s">
        <v>303</v>
      </c>
      <c r="Q818" t="s">
        <v>304</v>
      </c>
      <c r="R818" t="s">
        <v>305</v>
      </c>
      <c r="S818" t="s">
        <v>122</v>
      </c>
      <c r="T818">
        <v>23</v>
      </c>
      <c r="U818" t="s">
        <v>306</v>
      </c>
      <c r="V818" t="s">
        <v>307</v>
      </c>
      <c r="W818" s="9">
        <v>29911</v>
      </c>
      <c r="X818" t="s">
        <v>174</v>
      </c>
      <c r="Y818" t="s">
        <v>186</v>
      </c>
      <c r="Z818">
        <v>10</v>
      </c>
      <c r="AA818" t="s">
        <v>111</v>
      </c>
      <c r="AB818">
        <v>65927</v>
      </c>
    </row>
    <row r="819" spans="16:28" x14ac:dyDescent="0.3">
      <c r="P819" t="s">
        <v>1111</v>
      </c>
      <c r="Q819" t="s">
        <v>457</v>
      </c>
      <c r="R819" t="s">
        <v>1112</v>
      </c>
      <c r="S819" t="s">
        <v>122</v>
      </c>
      <c r="T819">
        <v>20</v>
      </c>
      <c r="U819" t="s">
        <v>1113</v>
      </c>
      <c r="V819" t="s">
        <v>1114</v>
      </c>
      <c r="W819" s="9">
        <v>35311</v>
      </c>
      <c r="X819" t="s">
        <v>162</v>
      </c>
      <c r="Y819" t="s">
        <v>298</v>
      </c>
      <c r="Z819">
        <v>3</v>
      </c>
      <c r="AA819" t="s">
        <v>118</v>
      </c>
      <c r="AB819">
        <v>65829</v>
      </c>
    </row>
    <row r="820" spans="16:28" x14ac:dyDescent="0.3">
      <c r="P820" t="s">
        <v>759</v>
      </c>
      <c r="Q820" t="s">
        <v>582</v>
      </c>
      <c r="R820" t="s">
        <v>222</v>
      </c>
      <c r="S820" t="s">
        <v>106</v>
      </c>
      <c r="T820">
        <v>20</v>
      </c>
      <c r="U820" t="s">
        <v>760</v>
      </c>
      <c r="V820" t="s">
        <v>761</v>
      </c>
      <c r="W820" s="9">
        <v>29981</v>
      </c>
      <c r="X820" t="s">
        <v>219</v>
      </c>
      <c r="Y820" t="s">
        <v>409</v>
      </c>
      <c r="Z820">
        <v>10</v>
      </c>
      <c r="AA820" t="s">
        <v>111</v>
      </c>
      <c r="AB820">
        <v>65681</v>
      </c>
    </row>
    <row r="821" spans="16:28" x14ac:dyDescent="0.3">
      <c r="P821" t="s">
        <v>1051</v>
      </c>
      <c r="Q821" t="s">
        <v>335</v>
      </c>
      <c r="R821" t="s">
        <v>412</v>
      </c>
      <c r="S821" t="s">
        <v>122</v>
      </c>
      <c r="T821">
        <v>26</v>
      </c>
      <c r="U821" t="s">
        <v>1052</v>
      </c>
      <c r="V821" t="s">
        <v>1053</v>
      </c>
      <c r="W821" s="9">
        <v>31061</v>
      </c>
      <c r="X821" t="s">
        <v>229</v>
      </c>
      <c r="Y821" t="s">
        <v>390</v>
      </c>
      <c r="Z821">
        <v>8</v>
      </c>
      <c r="AA821" t="s">
        <v>111</v>
      </c>
      <c r="AB821">
        <v>65675</v>
      </c>
    </row>
    <row r="822" spans="16:28" x14ac:dyDescent="0.3">
      <c r="P822" t="s">
        <v>777</v>
      </c>
      <c r="Q822" t="s">
        <v>387</v>
      </c>
      <c r="R822" t="s">
        <v>778</v>
      </c>
      <c r="S822" t="s">
        <v>122</v>
      </c>
      <c r="T822">
        <v>28</v>
      </c>
      <c r="U822" t="s">
        <v>779</v>
      </c>
      <c r="V822" t="s">
        <v>780</v>
      </c>
      <c r="W822" s="9">
        <v>30091</v>
      </c>
      <c r="X822" t="s">
        <v>219</v>
      </c>
      <c r="Y822" t="s">
        <v>137</v>
      </c>
      <c r="Z822">
        <v>10</v>
      </c>
      <c r="AA822" t="s">
        <v>111</v>
      </c>
      <c r="AB822">
        <v>65056</v>
      </c>
    </row>
    <row r="823" spans="16:28" x14ac:dyDescent="0.3">
      <c r="P823" t="s">
        <v>1168</v>
      </c>
      <c r="Q823" t="s">
        <v>756</v>
      </c>
      <c r="R823" t="s">
        <v>618</v>
      </c>
      <c r="S823" t="s">
        <v>106</v>
      </c>
      <c r="T823">
        <v>26</v>
      </c>
      <c r="U823" t="s">
        <v>619</v>
      </c>
      <c r="V823" t="s">
        <v>1169</v>
      </c>
      <c r="W823" s="9">
        <v>31471</v>
      </c>
      <c r="X823" t="s">
        <v>219</v>
      </c>
      <c r="Y823" t="s">
        <v>395</v>
      </c>
      <c r="Z823">
        <v>8</v>
      </c>
      <c r="AA823" t="s">
        <v>118</v>
      </c>
      <c r="AB823">
        <v>64869</v>
      </c>
    </row>
    <row r="824" spans="16:28" x14ac:dyDescent="0.3">
      <c r="P824" t="s">
        <v>2873</v>
      </c>
      <c r="Q824" t="s">
        <v>2757</v>
      </c>
      <c r="R824" t="s">
        <v>305</v>
      </c>
      <c r="S824" t="s">
        <v>122</v>
      </c>
      <c r="T824">
        <v>23</v>
      </c>
      <c r="U824" t="s">
        <v>2874</v>
      </c>
      <c r="V824" t="s">
        <v>2875</v>
      </c>
      <c r="W824" s="9">
        <v>33521</v>
      </c>
      <c r="X824" t="s">
        <v>219</v>
      </c>
      <c r="Y824" t="s">
        <v>498</v>
      </c>
      <c r="Z824">
        <v>6</v>
      </c>
      <c r="AA824" t="s">
        <v>111</v>
      </c>
      <c r="AB824">
        <v>64666</v>
      </c>
    </row>
    <row r="825" spans="16:28" x14ac:dyDescent="0.3">
      <c r="P825" t="s">
        <v>2495</v>
      </c>
      <c r="Q825" t="s">
        <v>309</v>
      </c>
      <c r="R825" t="s">
        <v>345</v>
      </c>
      <c r="S825" t="s">
        <v>122</v>
      </c>
      <c r="T825">
        <v>27</v>
      </c>
      <c r="U825" t="s">
        <v>2496</v>
      </c>
      <c r="V825" t="s">
        <v>2497</v>
      </c>
      <c r="W825" s="9">
        <v>35861</v>
      </c>
      <c r="X825" t="s">
        <v>219</v>
      </c>
      <c r="Y825" t="s">
        <v>498</v>
      </c>
      <c r="Z825">
        <v>3</v>
      </c>
      <c r="AA825" t="s">
        <v>111</v>
      </c>
      <c r="AB825">
        <v>64376</v>
      </c>
    </row>
    <row r="826" spans="16:28" x14ac:dyDescent="0.3">
      <c r="P826" t="s">
        <v>3009</v>
      </c>
      <c r="Q826" t="s">
        <v>850</v>
      </c>
      <c r="R826" t="s">
        <v>530</v>
      </c>
      <c r="S826" t="s">
        <v>122</v>
      </c>
      <c r="T826">
        <v>21</v>
      </c>
      <c r="U826" t="s">
        <v>2303</v>
      </c>
      <c r="V826" t="s">
        <v>3010</v>
      </c>
      <c r="W826" s="9">
        <v>37631</v>
      </c>
      <c r="X826" t="s">
        <v>162</v>
      </c>
      <c r="Y826" t="s">
        <v>180</v>
      </c>
      <c r="Z826">
        <v>0</v>
      </c>
      <c r="AA826" t="s">
        <v>111</v>
      </c>
      <c r="AB826">
        <v>64229</v>
      </c>
    </row>
    <row r="827" spans="16:28" x14ac:dyDescent="0.3">
      <c r="P827" t="s">
        <v>151</v>
      </c>
      <c r="Q827" t="s">
        <v>152</v>
      </c>
      <c r="R827" t="s">
        <v>153</v>
      </c>
      <c r="S827" t="s">
        <v>106</v>
      </c>
      <c r="T827">
        <v>30</v>
      </c>
      <c r="U827" t="s">
        <v>154</v>
      </c>
      <c r="V827" t="s">
        <v>155</v>
      </c>
      <c r="W827" s="9">
        <v>28501</v>
      </c>
      <c r="X827" t="s">
        <v>143</v>
      </c>
      <c r="Y827" t="s">
        <v>156</v>
      </c>
      <c r="Z827">
        <v>14</v>
      </c>
      <c r="AA827" t="s">
        <v>118</v>
      </c>
      <c r="AB827">
        <v>63915</v>
      </c>
    </row>
    <row r="828" spans="16:28" x14ac:dyDescent="0.3">
      <c r="P828" t="s">
        <v>1356</v>
      </c>
      <c r="Q828" t="s">
        <v>850</v>
      </c>
      <c r="R828" t="s">
        <v>369</v>
      </c>
      <c r="S828" t="s">
        <v>122</v>
      </c>
      <c r="T828">
        <v>29</v>
      </c>
      <c r="U828" t="s">
        <v>1357</v>
      </c>
      <c r="V828" t="s">
        <v>1358</v>
      </c>
      <c r="W828" s="9">
        <v>32191</v>
      </c>
      <c r="X828" t="s">
        <v>143</v>
      </c>
      <c r="Y828" t="s">
        <v>520</v>
      </c>
      <c r="Z828">
        <v>7</v>
      </c>
      <c r="AA828" t="s">
        <v>111</v>
      </c>
      <c r="AB828">
        <v>63607</v>
      </c>
    </row>
    <row r="829" spans="16:28" x14ac:dyDescent="0.3">
      <c r="P829" t="s">
        <v>755</v>
      </c>
      <c r="Q829" t="s">
        <v>756</v>
      </c>
      <c r="R829" t="s">
        <v>418</v>
      </c>
      <c r="S829" t="s">
        <v>106</v>
      </c>
      <c r="T829">
        <v>20</v>
      </c>
      <c r="U829" t="s">
        <v>757</v>
      </c>
      <c r="V829" t="s">
        <v>758</v>
      </c>
      <c r="W829" s="9">
        <v>36351</v>
      </c>
      <c r="X829" t="s">
        <v>143</v>
      </c>
      <c r="Y829" t="s">
        <v>461</v>
      </c>
      <c r="Z829">
        <v>2</v>
      </c>
      <c r="AA829" t="s">
        <v>111</v>
      </c>
      <c r="AB829">
        <v>63477</v>
      </c>
    </row>
    <row r="830" spans="16:28" x14ac:dyDescent="0.3">
      <c r="P830" t="s">
        <v>856</v>
      </c>
      <c r="Q830" t="s">
        <v>529</v>
      </c>
      <c r="R830" t="s">
        <v>171</v>
      </c>
      <c r="S830" t="s">
        <v>122</v>
      </c>
      <c r="T830">
        <v>23</v>
      </c>
      <c r="U830" t="s">
        <v>857</v>
      </c>
      <c r="V830" t="s">
        <v>858</v>
      </c>
      <c r="W830" s="9">
        <v>30431</v>
      </c>
      <c r="X830" t="s">
        <v>229</v>
      </c>
      <c r="Y830" t="s">
        <v>240</v>
      </c>
      <c r="Z830">
        <v>9</v>
      </c>
      <c r="AA830" t="s">
        <v>111</v>
      </c>
      <c r="AB830">
        <v>63272</v>
      </c>
    </row>
    <row r="831" spans="16:28" x14ac:dyDescent="0.3">
      <c r="P831" t="s">
        <v>157</v>
      </c>
      <c r="Q831" t="s">
        <v>158</v>
      </c>
      <c r="R831" t="s">
        <v>159</v>
      </c>
      <c r="S831" t="s">
        <v>106</v>
      </c>
      <c r="T831">
        <v>28</v>
      </c>
      <c r="U831" t="s">
        <v>160</v>
      </c>
      <c r="V831" t="s">
        <v>161</v>
      </c>
      <c r="W831" s="9">
        <v>28621</v>
      </c>
      <c r="X831" t="s">
        <v>162</v>
      </c>
      <c r="Y831" t="s">
        <v>163</v>
      </c>
      <c r="Z831">
        <v>13</v>
      </c>
      <c r="AA831" t="s">
        <v>111</v>
      </c>
      <c r="AB831">
        <v>62914</v>
      </c>
    </row>
    <row r="832" spans="16:28" x14ac:dyDescent="0.3">
      <c r="P832" t="s">
        <v>2073</v>
      </c>
      <c r="Q832" t="s">
        <v>321</v>
      </c>
      <c r="R832" t="s">
        <v>146</v>
      </c>
      <c r="S832" t="s">
        <v>106</v>
      </c>
      <c r="T832">
        <v>28</v>
      </c>
      <c r="U832" t="s">
        <v>2074</v>
      </c>
      <c r="V832" t="s">
        <v>2075</v>
      </c>
      <c r="W832" s="9">
        <v>34721</v>
      </c>
      <c r="X832" t="s">
        <v>229</v>
      </c>
      <c r="Y832" t="s">
        <v>351</v>
      </c>
      <c r="Z832">
        <v>4</v>
      </c>
      <c r="AA832" t="s">
        <v>118</v>
      </c>
      <c r="AB832">
        <v>62695</v>
      </c>
    </row>
    <row r="833" spans="16:28" x14ac:dyDescent="0.3">
      <c r="P833" t="s">
        <v>1259</v>
      </c>
      <c r="Q833" t="s">
        <v>1260</v>
      </c>
      <c r="R833" t="s">
        <v>276</v>
      </c>
      <c r="S833" t="s">
        <v>122</v>
      </c>
      <c r="T833">
        <v>29</v>
      </c>
      <c r="U833" t="s">
        <v>1261</v>
      </c>
      <c r="V833" t="s">
        <v>1262</v>
      </c>
      <c r="W833" s="9">
        <v>31821</v>
      </c>
      <c r="X833" t="s">
        <v>162</v>
      </c>
      <c r="Y833" t="s">
        <v>337</v>
      </c>
      <c r="Z833">
        <v>7</v>
      </c>
      <c r="AA833" t="s">
        <v>118</v>
      </c>
      <c r="AB833">
        <v>62212</v>
      </c>
    </row>
    <row r="834" spans="16:28" x14ac:dyDescent="0.3">
      <c r="P834" t="s">
        <v>1368</v>
      </c>
      <c r="Q834" t="s">
        <v>1003</v>
      </c>
      <c r="R834" t="s">
        <v>670</v>
      </c>
      <c r="S834" t="s">
        <v>106</v>
      </c>
      <c r="T834">
        <v>30</v>
      </c>
      <c r="U834" t="s">
        <v>1369</v>
      </c>
      <c r="V834" t="s">
        <v>1370</v>
      </c>
      <c r="W834" s="9">
        <v>28401</v>
      </c>
      <c r="X834" t="s">
        <v>109</v>
      </c>
      <c r="Y834" t="s">
        <v>249</v>
      </c>
      <c r="Z834">
        <v>13</v>
      </c>
      <c r="AA834" t="s">
        <v>118</v>
      </c>
      <c r="AB834">
        <v>62189</v>
      </c>
    </row>
    <row r="835" spans="16:28" x14ac:dyDescent="0.3">
      <c r="P835" t="s">
        <v>2571</v>
      </c>
      <c r="Q835" t="s">
        <v>1816</v>
      </c>
      <c r="R835" t="s">
        <v>140</v>
      </c>
      <c r="S835" t="s">
        <v>106</v>
      </c>
      <c r="T835">
        <v>20</v>
      </c>
      <c r="U835" t="s">
        <v>2572</v>
      </c>
      <c r="V835" t="s">
        <v>2573</v>
      </c>
      <c r="W835" s="9">
        <v>35641</v>
      </c>
      <c r="X835" t="s">
        <v>174</v>
      </c>
      <c r="Y835" t="s">
        <v>721</v>
      </c>
      <c r="Z835">
        <v>3</v>
      </c>
      <c r="AA835" t="s">
        <v>118</v>
      </c>
      <c r="AB835">
        <v>62155</v>
      </c>
    </row>
    <row r="836" spans="16:28" x14ac:dyDescent="0.3">
      <c r="P836" t="s">
        <v>1275</v>
      </c>
      <c r="Q836" t="s">
        <v>139</v>
      </c>
      <c r="R836" t="s">
        <v>618</v>
      </c>
      <c r="S836" t="s">
        <v>106</v>
      </c>
      <c r="T836">
        <v>18</v>
      </c>
      <c r="U836" t="s">
        <v>619</v>
      </c>
      <c r="V836" t="s">
        <v>1276</v>
      </c>
      <c r="W836" s="9">
        <v>31841</v>
      </c>
      <c r="X836" t="s">
        <v>229</v>
      </c>
      <c r="Y836" t="s">
        <v>131</v>
      </c>
      <c r="Z836">
        <v>7</v>
      </c>
      <c r="AA836" t="s">
        <v>111</v>
      </c>
      <c r="AB836">
        <v>62059</v>
      </c>
    </row>
    <row r="837" spans="16:28" x14ac:dyDescent="0.3">
      <c r="P837" t="s">
        <v>1573</v>
      </c>
      <c r="Q837" t="s">
        <v>770</v>
      </c>
      <c r="R837" t="s">
        <v>216</v>
      </c>
      <c r="S837" t="s">
        <v>106</v>
      </c>
      <c r="T837">
        <v>22</v>
      </c>
      <c r="U837" t="s">
        <v>1574</v>
      </c>
      <c r="V837" t="s">
        <v>1575</v>
      </c>
      <c r="W837" s="9">
        <v>32301</v>
      </c>
      <c r="X837" t="s">
        <v>174</v>
      </c>
      <c r="Y837" t="s">
        <v>186</v>
      </c>
      <c r="Z837">
        <v>7</v>
      </c>
      <c r="AA837" t="s">
        <v>111</v>
      </c>
      <c r="AB837">
        <v>61796</v>
      </c>
    </row>
    <row r="838" spans="16:28" x14ac:dyDescent="0.3">
      <c r="P838" t="s">
        <v>3001</v>
      </c>
      <c r="Q838" t="s">
        <v>808</v>
      </c>
      <c r="R838" t="s">
        <v>562</v>
      </c>
      <c r="S838" t="s">
        <v>106</v>
      </c>
      <c r="T838">
        <v>28</v>
      </c>
      <c r="U838" t="s">
        <v>3002</v>
      </c>
      <c r="V838" t="s">
        <v>3003</v>
      </c>
      <c r="W838" s="9">
        <v>37341</v>
      </c>
      <c r="X838" t="s">
        <v>174</v>
      </c>
      <c r="Y838" t="s">
        <v>395</v>
      </c>
      <c r="Z838">
        <v>1</v>
      </c>
      <c r="AA838" t="s">
        <v>118</v>
      </c>
      <c r="AB838">
        <v>61704</v>
      </c>
    </row>
    <row r="839" spans="16:28" x14ac:dyDescent="0.3">
      <c r="P839" t="s">
        <v>1669</v>
      </c>
      <c r="Q839" t="s">
        <v>158</v>
      </c>
      <c r="R839" t="s">
        <v>478</v>
      </c>
      <c r="S839" t="s">
        <v>106</v>
      </c>
      <c r="T839">
        <v>23</v>
      </c>
      <c r="U839" t="s">
        <v>1670</v>
      </c>
      <c r="V839" t="s">
        <v>1671</v>
      </c>
      <c r="W839" s="9">
        <v>32641</v>
      </c>
      <c r="X839" t="s">
        <v>109</v>
      </c>
      <c r="Y839" t="s">
        <v>498</v>
      </c>
      <c r="Z839">
        <v>7</v>
      </c>
      <c r="AA839" t="s">
        <v>118</v>
      </c>
      <c r="AB839">
        <v>61138</v>
      </c>
    </row>
    <row r="840" spans="16:28" x14ac:dyDescent="0.3">
      <c r="P840" t="s">
        <v>2089</v>
      </c>
      <c r="Q840" t="s">
        <v>1158</v>
      </c>
      <c r="R840" t="s">
        <v>571</v>
      </c>
      <c r="S840" t="s">
        <v>106</v>
      </c>
      <c r="T840">
        <v>18</v>
      </c>
      <c r="U840" t="s">
        <v>2090</v>
      </c>
      <c r="V840" t="s">
        <v>2091</v>
      </c>
      <c r="W840" s="9">
        <v>34751</v>
      </c>
      <c r="X840" t="s">
        <v>143</v>
      </c>
      <c r="Y840" t="s">
        <v>125</v>
      </c>
      <c r="Z840">
        <v>4</v>
      </c>
      <c r="AA840" t="s">
        <v>111</v>
      </c>
      <c r="AB840">
        <v>61013</v>
      </c>
    </row>
    <row r="841" spans="16:28" x14ac:dyDescent="0.3">
      <c r="P841" t="s">
        <v>3071</v>
      </c>
      <c r="Q841" t="s">
        <v>1505</v>
      </c>
      <c r="R841" t="s">
        <v>237</v>
      </c>
      <c r="S841" t="s">
        <v>106</v>
      </c>
      <c r="T841">
        <v>24</v>
      </c>
      <c r="U841" t="s">
        <v>1118</v>
      </c>
      <c r="V841" t="s">
        <v>3072</v>
      </c>
      <c r="W841" s="9">
        <v>37701</v>
      </c>
      <c r="X841" t="s">
        <v>162</v>
      </c>
      <c r="Y841" t="s">
        <v>249</v>
      </c>
      <c r="Z841">
        <v>0</v>
      </c>
      <c r="AA841" t="s">
        <v>118</v>
      </c>
      <c r="AB841">
        <v>60984</v>
      </c>
    </row>
    <row r="842" spans="16:28" x14ac:dyDescent="0.3">
      <c r="P842" t="s">
        <v>3203</v>
      </c>
      <c r="Q842" t="s">
        <v>216</v>
      </c>
      <c r="R842" t="s">
        <v>562</v>
      </c>
      <c r="S842" t="s">
        <v>106</v>
      </c>
      <c r="T842">
        <v>20</v>
      </c>
      <c r="U842" t="s">
        <v>3204</v>
      </c>
      <c r="V842" t="s">
        <v>3205</v>
      </c>
      <c r="W842" s="9">
        <v>33441</v>
      </c>
      <c r="X842" t="s">
        <v>219</v>
      </c>
      <c r="Y842" t="s">
        <v>204</v>
      </c>
      <c r="Z842">
        <v>6</v>
      </c>
      <c r="AA842" t="s">
        <v>118</v>
      </c>
      <c r="AB842">
        <v>60928</v>
      </c>
    </row>
    <row r="843" spans="16:28" x14ac:dyDescent="0.3">
      <c r="P843" t="s">
        <v>2296</v>
      </c>
      <c r="Q843" t="s">
        <v>733</v>
      </c>
      <c r="R843" t="s">
        <v>487</v>
      </c>
      <c r="S843" t="s">
        <v>106</v>
      </c>
      <c r="T843">
        <v>29</v>
      </c>
      <c r="U843" t="s">
        <v>2297</v>
      </c>
      <c r="V843" t="s">
        <v>2298</v>
      </c>
      <c r="W843" s="9">
        <v>34861</v>
      </c>
      <c r="X843" t="s">
        <v>143</v>
      </c>
      <c r="Y843" t="s">
        <v>186</v>
      </c>
      <c r="Z843">
        <v>4</v>
      </c>
      <c r="AA843" t="s">
        <v>118</v>
      </c>
      <c r="AB843">
        <v>60454</v>
      </c>
    </row>
    <row r="844" spans="16:28" x14ac:dyDescent="0.3">
      <c r="P844" t="s">
        <v>657</v>
      </c>
      <c r="Q844" t="s">
        <v>647</v>
      </c>
      <c r="R844" t="s">
        <v>658</v>
      </c>
      <c r="S844" t="s">
        <v>106</v>
      </c>
      <c r="T844">
        <v>22</v>
      </c>
      <c r="U844" t="s">
        <v>659</v>
      </c>
      <c r="V844" t="s">
        <v>660</v>
      </c>
      <c r="W844" s="9">
        <v>36071</v>
      </c>
      <c r="X844" t="s">
        <v>162</v>
      </c>
      <c r="Y844" t="s">
        <v>209</v>
      </c>
      <c r="Z844">
        <v>2</v>
      </c>
      <c r="AA844" t="s">
        <v>118</v>
      </c>
      <c r="AB844">
        <v>60315</v>
      </c>
    </row>
    <row r="845" spans="16:28" x14ac:dyDescent="0.3">
      <c r="P845" t="s">
        <v>1479</v>
      </c>
      <c r="Q845" t="s">
        <v>373</v>
      </c>
      <c r="R845" t="s">
        <v>576</v>
      </c>
      <c r="S845" t="s">
        <v>122</v>
      </c>
      <c r="T845">
        <v>21</v>
      </c>
      <c r="U845" t="s">
        <v>1480</v>
      </c>
      <c r="V845" t="s">
        <v>1481</v>
      </c>
      <c r="W845" s="9">
        <v>32471</v>
      </c>
      <c r="X845" t="s">
        <v>219</v>
      </c>
      <c r="Y845" t="s">
        <v>196</v>
      </c>
      <c r="Z845">
        <v>7</v>
      </c>
      <c r="AA845" t="s">
        <v>118</v>
      </c>
      <c r="AB845">
        <v>60028</v>
      </c>
    </row>
    <row r="846" spans="16:28" x14ac:dyDescent="0.3">
      <c r="P846" t="s">
        <v>1702</v>
      </c>
      <c r="Q846" t="s">
        <v>1416</v>
      </c>
      <c r="R846" t="s">
        <v>317</v>
      </c>
      <c r="S846" t="s">
        <v>106</v>
      </c>
      <c r="T846">
        <v>23</v>
      </c>
      <c r="U846" t="s">
        <v>1703</v>
      </c>
      <c r="V846" t="s">
        <v>1704</v>
      </c>
      <c r="W846" s="9">
        <v>32501</v>
      </c>
      <c r="X846" t="s">
        <v>219</v>
      </c>
      <c r="Y846" t="s">
        <v>186</v>
      </c>
      <c r="Z846">
        <v>7</v>
      </c>
      <c r="AA846" t="s">
        <v>111</v>
      </c>
      <c r="AB846">
        <v>59761</v>
      </c>
    </row>
    <row r="847" spans="16:28" x14ac:dyDescent="0.3">
      <c r="P847" t="s">
        <v>2705</v>
      </c>
      <c r="Q847" t="s">
        <v>423</v>
      </c>
      <c r="R847" t="s">
        <v>723</v>
      </c>
      <c r="S847" t="s">
        <v>106</v>
      </c>
      <c r="T847">
        <v>19</v>
      </c>
      <c r="U847" t="s">
        <v>2706</v>
      </c>
      <c r="V847" t="s">
        <v>2707</v>
      </c>
      <c r="W847" s="9">
        <v>34941</v>
      </c>
      <c r="X847" t="s">
        <v>174</v>
      </c>
      <c r="Y847" t="s">
        <v>421</v>
      </c>
      <c r="Z847">
        <v>4</v>
      </c>
      <c r="AA847" t="s">
        <v>118</v>
      </c>
      <c r="AB847">
        <v>59587</v>
      </c>
    </row>
    <row r="848" spans="16:28" x14ac:dyDescent="0.3">
      <c r="P848" t="s">
        <v>1443</v>
      </c>
      <c r="Q848" t="s">
        <v>889</v>
      </c>
      <c r="R848" t="s">
        <v>1032</v>
      </c>
      <c r="S848" t="s">
        <v>122</v>
      </c>
      <c r="T848">
        <v>28</v>
      </c>
      <c r="U848" t="s">
        <v>1444</v>
      </c>
      <c r="V848" t="s">
        <v>1445</v>
      </c>
      <c r="W848" s="9">
        <v>34591</v>
      </c>
      <c r="X848" t="s">
        <v>162</v>
      </c>
      <c r="Y848" t="s">
        <v>343</v>
      </c>
      <c r="Z848">
        <v>4</v>
      </c>
      <c r="AA848" t="s">
        <v>111</v>
      </c>
      <c r="AB848">
        <v>59525</v>
      </c>
    </row>
    <row r="849" spans="16:28" x14ac:dyDescent="0.3">
      <c r="P849" t="s">
        <v>391</v>
      </c>
      <c r="Q849" t="s">
        <v>392</v>
      </c>
      <c r="R849" t="s">
        <v>305</v>
      </c>
      <c r="S849" t="s">
        <v>122</v>
      </c>
      <c r="T849">
        <v>26</v>
      </c>
      <c r="U849" t="s">
        <v>393</v>
      </c>
      <c r="V849" t="s">
        <v>394</v>
      </c>
      <c r="W849" s="9">
        <v>28901</v>
      </c>
      <c r="X849" t="s">
        <v>229</v>
      </c>
      <c r="Y849" t="s">
        <v>395</v>
      </c>
      <c r="Z849">
        <v>12</v>
      </c>
      <c r="AA849" t="s">
        <v>118</v>
      </c>
      <c r="AB849">
        <v>58637</v>
      </c>
    </row>
    <row r="850" spans="16:28" x14ac:dyDescent="0.3">
      <c r="P850" t="s">
        <v>2415</v>
      </c>
      <c r="Q850" t="s">
        <v>1622</v>
      </c>
      <c r="R850" t="s">
        <v>778</v>
      </c>
      <c r="S850" t="s">
        <v>122</v>
      </c>
      <c r="T850">
        <v>28</v>
      </c>
      <c r="U850" t="s">
        <v>2416</v>
      </c>
      <c r="V850" t="s">
        <v>2417</v>
      </c>
      <c r="W850" s="9">
        <v>30301</v>
      </c>
      <c r="X850" t="s">
        <v>162</v>
      </c>
      <c r="Y850" t="s">
        <v>357</v>
      </c>
      <c r="Z850">
        <v>9</v>
      </c>
      <c r="AA850" t="s">
        <v>111</v>
      </c>
      <c r="AB850">
        <v>58385</v>
      </c>
    </row>
    <row r="851" spans="16:28" x14ac:dyDescent="0.3">
      <c r="P851" t="s">
        <v>2230</v>
      </c>
      <c r="Q851" t="s">
        <v>2223</v>
      </c>
      <c r="R851" t="s">
        <v>216</v>
      </c>
      <c r="S851" t="s">
        <v>122</v>
      </c>
      <c r="T851">
        <v>18</v>
      </c>
      <c r="U851" t="s">
        <v>2231</v>
      </c>
      <c r="V851" t="s">
        <v>2232</v>
      </c>
      <c r="W851" s="9">
        <v>37251</v>
      </c>
      <c r="X851" t="s">
        <v>174</v>
      </c>
      <c r="Y851" t="s">
        <v>279</v>
      </c>
      <c r="Z851">
        <v>1</v>
      </c>
      <c r="AA851" t="s">
        <v>118</v>
      </c>
      <c r="AB851">
        <v>58376</v>
      </c>
    </row>
    <row r="852" spans="16:28" x14ac:dyDescent="0.3">
      <c r="P852" t="s">
        <v>3198</v>
      </c>
      <c r="Q852" t="s">
        <v>427</v>
      </c>
      <c r="R852" t="s">
        <v>449</v>
      </c>
      <c r="S852" t="s">
        <v>122</v>
      </c>
      <c r="T852">
        <v>30</v>
      </c>
      <c r="U852" t="s">
        <v>2084</v>
      </c>
      <c r="V852" t="s">
        <v>3199</v>
      </c>
      <c r="W852" s="9">
        <v>38161</v>
      </c>
      <c r="X852" t="s">
        <v>219</v>
      </c>
      <c r="Y852" t="s">
        <v>163</v>
      </c>
      <c r="Z852">
        <v>0</v>
      </c>
      <c r="AA852" t="s">
        <v>111</v>
      </c>
      <c r="AB852">
        <v>58266</v>
      </c>
    </row>
    <row r="853" spans="16:28" x14ac:dyDescent="0.3">
      <c r="P853" t="s">
        <v>1998</v>
      </c>
      <c r="Q853" t="s">
        <v>557</v>
      </c>
      <c r="R853" t="s">
        <v>398</v>
      </c>
      <c r="S853" t="s">
        <v>106</v>
      </c>
      <c r="T853">
        <v>24</v>
      </c>
      <c r="U853" t="s">
        <v>1999</v>
      </c>
      <c r="V853" t="s">
        <v>2000</v>
      </c>
      <c r="W853" s="9">
        <v>37931</v>
      </c>
      <c r="X853" t="s">
        <v>143</v>
      </c>
      <c r="Y853" t="s">
        <v>616</v>
      </c>
      <c r="Z853">
        <v>0</v>
      </c>
      <c r="AA853" t="s">
        <v>111</v>
      </c>
      <c r="AB853">
        <v>58116</v>
      </c>
    </row>
    <row r="854" spans="16:28" x14ac:dyDescent="0.3">
      <c r="P854" t="s">
        <v>2960</v>
      </c>
      <c r="Q854" t="s">
        <v>1039</v>
      </c>
      <c r="R854" t="s">
        <v>317</v>
      </c>
      <c r="S854" t="s">
        <v>122</v>
      </c>
      <c r="T854">
        <v>24</v>
      </c>
      <c r="U854" t="s">
        <v>2894</v>
      </c>
      <c r="V854" t="s">
        <v>2961</v>
      </c>
      <c r="W854" s="9">
        <v>33101</v>
      </c>
      <c r="X854" t="s">
        <v>143</v>
      </c>
      <c r="Y854" t="s">
        <v>196</v>
      </c>
      <c r="Z854">
        <v>6</v>
      </c>
      <c r="AA854" t="s">
        <v>111</v>
      </c>
      <c r="AB854">
        <v>58096</v>
      </c>
    </row>
    <row r="855" spans="16:28" x14ac:dyDescent="0.3">
      <c r="P855" t="s">
        <v>2063</v>
      </c>
      <c r="Q855" t="s">
        <v>2064</v>
      </c>
      <c r="R855" t="s">
        <v>449</v>
      </c>
      <c r="S855" t="s">
        <v>122</v>
      </c>
      <c r="T855">
        <v>25</v>
      </c>
      <c r="U855" t="s">
        <v>2065</v>
      </c>
      <c r="V855" t="s">
        <v>2066</v>
      </c>
      <c r="W855" s="9">
        <v>30161</v>
      </c>
      <c r="X855" t="s">
        <v>109</v>
      </c>
      <c r="Y855" t="s">
        <v>560</v>
      </c>
      <c r="Z855">
        <v>10</v>
      </c>
      <c r="AA855" t="s">
        <v>118</v>
      </c>
      <c r="AB855">
        <v>58089</v>
      </c>
    </row>
    <row r="856" spans="16:28" x14ac:dyDescent="0.3">
      <c r="P856" t="s">
        <v>1815</v>
      </c>
      <c r="Q856" t="s">
        <v>1816</v>
      </c>
      <c r="R856" t="s">
        <v>944</v>
      </c>
      <c r="S856" t="s">
        <v>106</v>
      </c>
      <c r="T856">
        <v>30</v>
      </c>
      <c r="U856" t="s">
        <v>1817</v>
      </c>
      <c r="V856" t="s">
        <v>1818</v>
      </c>
      <c r="W856" s="9">
        <v>33651</v>
      </c>
      <c r="X856" t="s">
        <v>109</v>
      </c>
      <c r="Y856" t="s">
        <v>911</v>
      </c>
      <c r="Z856">
        <v>6</v>
      </c>
      <c r="AA856" t="s">
        <v>118</v>
      </c>
      <c r="AB856">
        <v>58014</v>
      </c>
    </row>
    <row r="857" spans="16:28" x14ac:dyDescent="0.3">
      <c r="P857" t="s">
        <v>3124</v>
      </c>
      <c r="Q857" t="s">
        <v>3113</v>
      </c>
      <c r="R857" t="s">
        <v>265</v>
      </c>
      <c r="S857" t="s">
        <v>106</v>
      </c>
      <c r="T857">
        <v>22</v>
      </c>
      <c r="U857" t="s">
        <v>3125</v>
      </c>
      <c r="V857" t="s">
        <v>3126</v>
      </c>
      <c r="W857" s="9">
        <v>36381</v>
      </c>
      <c r="X857" t="s">
        <v>143</v>
      </c>
      <c r="Y857" t="s">
        <v>110</v>
      </c>
      <c r="Z857">
        <v>2</v>
      </c>
      <c r="AA857" t="s">
        <v>111</v>
      </c>
      <c r="AB857">
        <v>57845</v>
      </c>
    </row>
    <row r="858" spans="16:28" x14ac:dyDescent="0.3">
      <c r="P858" t="s">
        <v>1189</v>
      </c>
      <c r="Q858" t="s">
        <v>1158</v>
      </c>
      <c r="R858" t="s">
        <v>507</v>
      </c>
      <c r="S858" t="s">
        <v>106</v>
      </c>
      <c r="T858">
        <v>29</v>
      </c>
      <c r="U858" t="s">
        <v>1190</v>
      </c>
      <c r="V858" t="s">
        <v>1191</v>
      </c>
      <c r="W858" s="9">
        <v>31541</v>
      </c>
      <c r="X858" t="s">
        <v>219</v>
      </c>
      <c r="Y858" t="s">
        <v>498</v>
      </c>
      <c r="Z858">
        <v>8</v>
      </c>
      <c r="AA858" t="s">
        <v>111</v>
      </c>
      <c r="AB858">
        <v>57770</v>
      </c>
    </row>
    <row r="859" spans="16:28" x14ac:dyDescent="0.3">
      <c r="P859" t="s">
        <v>1705</v>
      </c>
      <c r="Q859" t="s">
        <v>1706</v>
      </c>
      <c r="R859" t="s">
        <v>1112</v>
      </c>
      <c r="S859" t="s">
        <v>106</v>
      </c>
      <c r="T859">
        <v>26</v>
      </c>
      <c r="U859" t="s">
        <v>1707</v>
      </c>
      <c r="V859" t="s">
        <v>1708</v>
      </c>
      <c r="W859" s="9">
        <v>33291</v>
      </c>
      <c r="X859" t="s">
        <v>174</v>
      </c>
      <c r="Y859" t="s">
        <v>186</v>
      </c>
      <c r="Z859">
        <v>6</v>
      </c>
      <c r="AA859" t="s">
        <v>118</v>
      </c>
      <c r="AB859">
        <v>57729</v>
      </c>
    </row>
    <row r="860" spans="16:28" x14ac:dyDescent="0.3">
      <c r="P860" t="s">
        <v>1555</v>
      </c>
      <c r="Q860" t="s">
        <v>1548</v>
      </c>
      <c r="R860" t="s">
        <v>276</v>
      </c>
      <c r="S860" t="s">
        <v>122</v>
      </c>
      <c r="T860">
        <v>26</v>
      </c>
      <c r="U860" t="s">
        <v>1556</v>
      </c>
      <c r="V860" t="s">
        <v>1557</v>
      </c>
      <c r="W860" s="9">
        <v>29121</v>
      </c>
      <c r="X860" t="s">
        <v>109</v>
      </c>
      <c r="Y860" t="s">
        <v>608</v>
      </c>
      <c r="Z860">
        <v>12</v>
      </c>
      <c r="AA860" t="s">
        <v>111</v>
      </c>
      <c r="AB860">
        <v>57430</v>
      </c>
    </row>
    <row r="861" spans="16:28" x14ac:dyDescent="0.3">
      <c r="P861" t="s">
        <v>2695</v>
      </c>
      <c r="Q861" t="s">
        <v>435</v>
      </c>
      <c r="R861" t="s">
        <v>271</v>
      </c>
      <c r="S861" t="s">
        <v>106</v>
      </c>
      <c r="T861">
        <v>18</v>
      </c>
      <c r="U861" t="s">
        <v>819</v>
      </c>
      <c r="V861" t="s">
        <v>2696</v>
      </c>
      <c r="W861" s="9">
        <v>36901</v>
      </c>
      <c r="X861" t="s">
        <v>162</v>
      </c>
      <c r="Y861" t="s">
        <v>209</v>
      </c>
      <c r="Z861">
        <v>1</v>
      </c>
      <c r="AA861" t="s">
        <v>118</v>
      </c>
      <c r="AB861">
        <v>57379</v>
      </c>
    </row>
    <row r="862" spans="16:28" x14ac:dyDescent="0.3">
      <c r="P862" t="s">
        <v>1073</v>
      </c>
      <c r="Q862" t="s">
        <v>1070</v>
      </c>
      <c r="R862" t="s">
        <v>449</v>
      </c>
      <c r="S862" t="s">
        <v>122</v>
      </c>
      <c r="T862">
        <v>24</v>
      </c>
      <c r="U862" t="s">
        <v>1074</v>
      </c>
      <c r="V862" t="s">
        <v>1075</v>
      </c>
      <c r="W862" s="9">
        <v>37921</v>
      </c>
      <c r="X862" t="s">
        <v>143</v>
      </c>
      <c r="Y862" t="s">
        <v>240</v>
      </c>
      <c r="Z862">
        <v>0</v>
      </c>
      <c r="AA862" t="s">
        <v>111</v>
      </c>
      <c r="AB862">
        <v>57101</v>
      </c>
    </row>
    <row r="863" spans="16:28" x14ac:dyDescent="0.3">
      <c r="P863" t="s">
        <v>1774</v>
      </c>
      <c r="Q863" t="s">
        <v>1775</v>
      </c>
      <c r="R863" t="s">
        <v>211</v>
      </c>
      <c r="S863" t="s">
        <v>106</v>
      </c>
      <c r="T863">
        <v>18</v>
      </c>
      <c r="U863" t="s">
        <v>1776</v>
      </c>
      <c r="V863" t="s">
        <v>1777</v>
      </c>
      <c r="W863" s="9">
        <v>31241</v>
      </c>
      <c r="X863" t="s">
        <v>174</v>
      </c>
      <c r="Y863" t="s">
        <v>268</v>
      </c>
      <c r="Z863">
        <v>8</v>
      </c>
      <c r="AA863" t="s">
        <v>118</v>
      </c>
      <c r="AB863">
        <v>56742</v>
      </c>
    </row>
    <row r="864" spans="16:28" x14ac:dyDescent="0.3">
      <c r="P864" t="s">
        <v>1063</v>
      </c>
      <c r="Q864" t="s">
        <v>1064</v>
      </c>
      <c r="R864" t="s">
        <v>300</v>
      </c>
      <c r="S864" t="s">
        <v>106</v>
      </c>
      <c r="T864">
        <v>29</v>
      </c>
      <c r="U864" t="s">
        <v>1065</v>
      </c>
      <c r="V864" t="s">
        <v>1066</v>
      </c>
      <c r="W864" s="9">
        <v>31081</v>
      </c>
      <c r="X864" t="s">
        <v>229</v>
      </c>
      <c r="Y864" t="s">
        <v>721</v>
      </c>
      <c r="Z864">
        <v>8</v>
      </c>
      <c r="AA864" t="s">
        <v>118</v>
      </c>
      <c r="AB864">
        <v>56664</v>
      </c>
    </row>
    <row r="865" spans="16:28" x14ac:dyDescent="0.3">
      <c r="P865" t="s">
        <v>2524</v>
      </c>
      <c r="Q865" t="s">
        <v>793</v>
      </c>
      <c r="R865" t="s">
        <v>1284</v>
      </c>
      <c r="S865" t="s">
        <v>122</v>
      </c>
      <c r="T865">
        <v>28</v>
      </c>
      <c r="U865" t="s">
        <v>2080</v>
      </c>
      <c r="V865" t="s">
        <v>2525</v>
      </c>
      <c r="W865" s="9">
        <v>35881</v>
      </c>
      <c r="X865" t="s">
        <v>219</v>
      </c>
      <c r="Y865" t="s">
        <v>738</v>
      </c>
      <c r="Z865">
        <v>3</v>
      </c>
      <c r="AA865" t="s">
        <v>111</v>
      </c>
      <c r="AB865">
        <v>56578</v>
      </c>
    </row>
    <row r="866" spans="16:28" x14ac:dyDescent="0.3">
      <c r="P866" t="s">
        <v>2057</v>
      </c>
      <c r="Q866" t="s">
        <v>2054</v>
      </c>
      <c r="R866" t="s">
        <v>875</v>
      </c>
      <c r="S866" t="s">
        <v>106</v>
      </c>
      <c r="T866">
        <v>20</v>
      </c>
      <c r="U866" t="s">
        <v>2058</v>
      </c>
      <c r="V866" t="s">
        <v>2059</v>
      </c>
      <c r="W866" s="9">
        <v>32861</v>
      </c>
      <c r="X866" t="s">
        <v>229</v>
      </c>
      <c r="Y866" t="s">
        <v>461</v>
      </c>
      <c r="Z866">
        <v>6</v>
      </c>
      <c r="AA866" t="s">
        <v>118</v>
      </c>
      <c r="AB866">
        <v>56390</v>
      </c>
    </row>
    <row r="867" spans="16:28" x14ac:dyDescent="0.3">
      <c r="P867" t="s">
        <v>2489</v>
      </c>
      <c r="Q867" t="s">
        <v>133</v>
      </c>
      <c r="R867" t="s">
        <v>193</v>
      </c>
      <c r="S867" t="s">
        <v>122</v>
      </c>
      <c r="T867">
        <v>30</v>
      </c>
      <c r="U867" t="s">
        <v>2490</v>
      </c>
      <c r="V867" t="s">
        <v>2491</v>
      </c>
      <c r="W867" s="9">
        <v>33181</v>
      </c>
      <c r="X867" t="s">
        <v>143</v>
      </c>
      <c r="Y867" t="s">
        <v>268</v>
      </c>
      <c r="Z867">
        <v>6</v>
      </c>
      <c r="AA867" t="s">
        <v>111</v>
      </c>
      <c r="AB867">
        <v>56184</v>
      </c>
    </row>
    <row r="868" spans="16:28" x14ac:dyDescent="0.3">
      <c r="P868" t="s">
        <v>1128</v>
      </c>
      <c r="Q868" t="s">
        <v>860</v>
      </c>
      <c r="R868" t="s">
        <v>778</v>
      </c>
      <c r="S868" t="s">
        <v>122</v>
      </c>
      <c r="T868">
        <v>21</v>
      </c>
      <c r="U868" t="s">
        <v>865</v>
      </c>
      <c r="V868" t="s">
        <v>1129</v>
      </c>
      <c r="W868" s="9">
        <v>31421</v>
      </c>
      <c r="X868" t="s">
        <v>219</v>
      </c>
      <c r="Y868" t="s">
        <v>125</v>
      </c>
      <c r="Z868">
        <v>8</v>
      </c>
      <c r="AA868" t="s">
        <v>111</v>
      </c>
      <c r="AB868">
        <v>55975</v>
      </c>
    </row>
    <row r="869" spans="16:28" x14ac:dyDescent="0.3">
      <c r="P869" t="s">
        <v>2198</v>
      </c>
      <c r="Q869" t="s">
        <v>804</v>
      </c>
      <c r="R869" t="s">
        <v>265</v>
      </c>
      <c r="S869" t="s">
        <v>122</v>
      </c>
      <c r="T869">
        <v>21</v>
      </c>
      <c r="U869" t="s">
        <v>2199</v>
      </c>
      <c r="V869" t="s">
        <v>2200</v>
      </c>
      <c r="W869" s="9">
        <v>34501</v>
      </c>
      <c r="X869" t="s">
        <v>162</v>
      </c>
      <c r="Y869" t="s">
        <v>721</v>
      </c>
      <c r="Z869">
        <v>4</v>
      </c>
      <c r="AA869" t="s">
        <v>111</v>
      </c>
      <c r="AB869">
        <v>55795</v>
      </c>
    </row>
    <row r="870" spans="16:28" x14ac:dyDescent="0.3">
      <c r="P870" t="s">
        <v>1485</v>
      </c>
      <c r="Q870" t="s">
        <v>529</v>
      </c>
      <c r="R870" t="s">
        <v>276</v>
      </c>
      <c r="S870" t="s">
        <v>122</v>
      </c>
      <c r="T870">
        <v>29</v>
      </c>
      <c r="U870" t="s">
        <v>1486</v>
      </c>
      <c r="V870" t="s">
        <v>1487</v>
      </c>
      <c r="W870" s="9">
        <v>32551</v>
      </c>
      <c r="X870" t="s">
        <v>219</v>
      </c>
      <c r="Y870" t="s">
        <v>191</v>
      </c>
      <c r="Z870">
        <v>7</v>
      </c>
      <c r="AA870" t="s">
        <v>111</v>
      </c>
      <c r="AB870">
        <v>55759</v>
      </c>
    </row>
    <row r="871" spans="16:28" x14ac:dyDescent="0.3">
      <c r="P871" t="s">
        <v>916</v>
      </c>
      <c r="Q871" t="s">
        <v>917</v>
      </c>
      <c r="R871" t="s">
        <v>483</v>
      </c>
      <c r="S871" t="s">
        <v>106</v>
      </c>
      <c r="T871">
        <v>27</v>
      </c>
      <c r="U871" t="s">
        <v>918</v>
      </c>
      <c r="V871" t="s">
        <v>919</v>
      </c>
      <c r="W871" s="9">
        <v>30481</v>
      </c>
      <c r="X871" t="s">
        <v>229</v>
      </c>
      <c r="Y871" t="s">
        <v>298</v>
      </c>
      <c r="Z871">
        <v>9</v>
      </c>
      <c r="AA871" t="s">
        <v>118</v>
      </c>
      <c r="AB871">
        <v>55660</v>
      </c>
    </row>
    <row r="872" spans="16:28" x14ac:dyDescent="0.3">
      <c r="P872" t="s">
        <v>1723</v>
      </c>
      <c r="Q872" t="s">
        <v>1404</v>
      </c>
      <c r="R872" t="s">
        <v>1219</v>
      </c>
      <c r="S872" t="s">
        <v>106</v>
      </c>
      <c r="T872">
        <v>27</v>
      </c>
      <c r="U872" t="s">
        <v>1724</v>
      </c>
      <c r="V872" t="s">
        <v>1725</v>
      </c>
      <c r="W872" s="9">
        <v>33311</v>
      </c>
      <c r="X872" t="s">
        <v>174</v>
      </c>
      <c r="Y872" t="s">
        <v>390</v>
      </c>
      <c r="Z872">
        <v>6</v>
      </c>
      <c r="AA872" t="s">
        <v>111</v>
      </c>
      <c r="AB872">
        <v>55639</v>
      </c>
    </row>
    <row r="873" spans="16:28" x14ac:dyDescent="0.3">
      <c r="P873" t="s">
        <v>1045</v>
      </c>
      <c r="Q873" t="s">
        <v>1046</v>
      </c>
      <c r="R873" t="s">
        <v>398</v>
      </c>
      <c r="S873" t="s">
        <v>122</v>
      </c>
      <c r="T873">
        <v>30</v>
      </c>
      <c r="U873" t="s">
        <v>514</v>
      </c>
      <c r="V873" t="s">
        <v>1047</v>
      </c>
      <c r="W873" s="9">
        <v>31741</v>
      </c>
      <c r="X873" t="s">
        <v>109</v>
      </c>
      <c r="Y873" t="s">
        <v>357</v>
      </c>
      <c r="Z873">
        <v>8</v>
      </c>
      <c r="AA873" t="s">
        <v>118</v>
      </c>
      <c r="AB873">
        <v>55471</v>
      </c>
    </row>
    <row r="874" spans="16:28" x14ac:dyDescent="0.3">
      <c r="P874" t="s">
        <v>1956</v>
      </c>
      <c r="Q874" t="s">
        <v>1245</v>
      </c>
      <c r="R874" t="s">
        <v>650</v>
      </c>
      <c r="S874" t="s">
        <v>122</v>
      </c>
      <c r="T874">
        <v>30</v>
      </c>
      <c r="U874" t="s">
        <v>1957</v>
      </c>
      <c r="V874" t="s">
        <v>1958</v>
      </c>
      <c r="W874" s="9">
        <v>28771</v>
      </c>
      <c r="X874" t="s">
        <v>174</v>
      </c>
      <c r="Y874" t="s">
        <v>441</v>
      </c>
      <c r="Z874">
        <v>13</v>
      </c>
      <c r="AA874" t="s">
        <v>118</v>
      </c>
      <c r="AB874">
        <v>55229</v>
      </c>
    </row>
    <row r="875" spans="16:28" x14ac:dyDescent="0.3">
      <c r="P875" t="s">
        <v>1983</v>
      </c>
      <c r="Q875" t="s">
        <v>624</v>
      </c>
      <c r="R875" t="s">
        <v>654</v>
      </c>
      <c r="S875" t="s">
        <v>122</v>
      </c>
      <c r="T875">
        <v>24</v>
      </c>
      <c r="U875" t="s">
        <v>1984</v>
      </c>
      <c r="V875" t="s">
        <v>1985</v>
      </c>
      <c r="W875" s="9">
        <v>33731</v>
      </c>
      <c r="X875" t="s">
        <v>162</v>
      </c>
      <c r="Y875" t="s">
        <v>441</v>
      </c>
      <c r="Z875">
        <v>5</v>
      </c>
      <c r="AA875" t="s">
        <v>111</v>
      </c>
      <c r="AB875">
        <v>54803</v>
      </c>
    </row>
    <row r="876" spans="16:28" x14ac:dyDescent="0.3">
      <c r="P876" t="s">
        <v>2119</v>
      </c>
      <c r="Q876" t="s">
        <v>1154</v>
      </c>
      <c r="R876" t="s">
        <v>237</v>
      </c>
      <c r="S876" t="s">
        <v>106</v>
      </c>
      <c r="T876">
        <v>22</v>
      </c>
      <c r="U876" t="s">
        <v>2120</v>
      </c>
      <c r="V876" t="s">
        <v>2121</v>
      </c>
      <c r="W876" s="9">
        <v>34141</v>
      </c>
      <c r="X876" t="s">
        <v>174</v>
      </c>
      <c r="Y876" t="s">
        <v>343</v>
      </c>
      <c r="Z876">
        <v>5</v>
      </c>
      <c r="AA876" t="s">
        <v>111</v>
      </c>
      <c r="AB876">
        <v>54554</v>
      </c>
    </row>
    <row r="877" spans="16:28" x14ac:dyDescent="0.3">
      <c r="P877" t="s">
        <v>112</v>
      </c>
      <c r="Q877" t="s">
        <v>113</v>
      </c>
      <c r="R877" t="s">
        <v>114</v>
      </c>
      <c r="S877" t="s">
        <v>106</v>
      </c>
      <c r="T877">
        <v>30</v>
      </c>
      <c r="U877" t="s">
        <v>115</v>
      </c>
      <c r="V877" t="s">
        <v>116</v>
      </c>
      <c r="W877" s="9">
        <v>28591</v>
      </c>
      <c r="X877" t="s">
        <v>109</v>
      </c>
      <c r="Y877" t="s">
        <v>117</v>
      </c>
      <c r="Z877">
        <v>14</v>
      </c>
      <c r="AA877" t="s">
        <v>118</v>
      </c>
      <c r="AB877">
        <v>54222</v>
      </c>
    </row>
    <row r="878" spans="16:28" x14ac:dyDescent="0.3">
      <c r="P878" t="s">
        <v>1937</v>
      </c>
      <c r="Q878" t="s">
        <v>104</v>
      </c>
      <c r="R878" t="s">
        <v>875</v>
      </c>
      <c r="S878" t="s">
        <v>106</v>
      </c>
      <c r="T878">
        <v>19</v>
      </c>
      <c r="U878" t="s">
        <v>876</v>
      </c>
      <c r="V878" t="s">
        <v>1938</v>
      </c>
      <c r="W878" s="9">
        <v>34341</v>
      </c>
      <c r="X878" t="s">
        <v>109</v>
      </c>
      <c r="Y878" t="s">
        <v>125</v>
      </c>
      <c r="Z878">
        <v>5</v>
      </c>
      <c r="AA878" t="s">
        <v>111</v>
      </c>
      <c r="AB878">
        <v>53673</v>
      </c>
    </row>
    <row r="879" spans="16:28" x14ac:dyDescent="0.3">
      <c r="P879" t="s">
        <v>2955</v>
      </c>
      <c r="Q879" t="s">
        <v>1706</v>
      </c>
      <c r="R879" t="s">
        <v>539</v>
      </c>
      <c r="S879" t="s">
        <v>106</v>
      </c>
      <c r="T879">
        <v>18</v>
      </c>
      <c r="U879" t="s">
        <v>2956</v>
      </c>
      <c r="V879" t="s">
        <v>2957</v>
      </c>
      <c r="W879" s="9">
        <v>37361</v>
      </c>
      <c r="X879" t="s">
        <v>219</v>
      </c>
      <c r="Y879" t="s">
        <v>461</v>
      </c>
      <c r="Z879">
        <v>1</v>
      </c>
      <c r="AA879" t="s">
        <v>118</v>
      </c>
      <c r="AB879">
        <v>53593</v>
      </c>
    </row>
    <row r="880" spans="16:28" x14ac:dyDescent="0.3">
      <c r="P880" t="s">
        <v>709</v>
      </c>
      <c r="Q880" t="s">
        <v>260</v>
      </c>
      <c r="R880" t="s">
        <v>670</v>
      </c>
      <c r="S880" t="s">
        <v>106</v>
      </c>
      <c r="T880">
        <v>29</v>
      </c>
      <c r="U880" t="s">
        <v>710</v>
      </c>
      <c r="V880" t="s">
        <v>711</v>
      </c>
      <c r="W880" s="9">
        <v>29671</v>
      </c>
      <c r="X880" t="s">
        <v>162</v>
      </c>
      <c r="Y880" t="s">
        <v>240</v>
      </c>
      <c r="Z880">
        <v>10</v>
      </c>
      <c r="AA880" t="s">
        <v>118</v>
      </c>
      <c r="AB880">
        <v>53238</v>
      </c>
    </row>
    <row r="881" spans="16:28" x14ac:dyDescent="0.3">
      <c r="P881" t="s">
        <v>1942</v>
      </c>
      <c r="Q881" t="s">
        <v>1158</v>
      </c>
      <c r="R881" t="s">
        <v>1092</v>
      </c>
      <c r="S881" t="s">
        <v>106</v>
      </c>
      <c r="T881">
        <v>19</v>
      </c>
      <c r="U881" t="s">
        <v>1943</v>
      </c>
      <c r="V881" t="s">
        <v>1944</v>
      </c>
      <c r="W881" s="9">
        <v>34351</v>
      </c>
      <c r="X881" t="s">
        <v>109</v>
      </c>
      <c r="Y881" t="s">
        <v>156</v>
      </c>
      <c r="Z881">
        <v>5</v>
      </c>
      <c r="AA881" t="s">
        <v>111</v>
      </c>
      <c r="AB881">
        <v>53136</v>
      </c>
    </row>
    <row r="882" spans="16:28" x14ac:dyDescent="0.3">
      <c r="P882" t="s">
        <v>3063</v>
      </c>
      <c r="Q882" t="s">
        <v>3060</v>
      </c>
      <c r="R882" t="s">
        <v>1112</v>
      </c>
      <c r="S882" t="s">
        <v>106</v>
      </c>
      <c r="T882">
        <v>26</v>
      </c>
      <c r="U882" t="s">
        <v>3064</v>
      </c>
      <c r="V882" t="s">
        <v>3065</v>
      </c>
      <c r="W882" s="9">
        <v>36021</v>
      </c>
      <c r="X882" t="s">
        <v>109</v>
      </c>
      <c r="Y882" t="s">
        <v>204</v>
      </c>
      <c r="Z882">
        <v>3</v>
      </c>
      <c r="AA882" t="s">
        <v>118</v>
      </c>
      <c r="AB882">
        <v>52988</v>
      </c>
    </row>
    <row r="883" spans="16:28" x14ac:dyDescent="0.3">
      <c r="P883" t="s">
        <v>1831</v>
      </c>
      <c r="Q883" t="s">
        <v>1688</v>
      </c>
      <c r="R883" t="s">
        <v>861</v>
      </c>
      <c r="S883" t="s">
        <v>106</v>
      </c>
      <c r="T883">
        <v>28</v>
      </c>
      <c r="U883" t="s">
        <v>1832</v>
      </c>
      <c r="V883" t="s">
        <v>1833</v>
      </c>
      <c r="W883" s="9">
        <v>33331</v>
      </c>
      <c r="X883" t="s">
        <v>174</v>
      </c>
      <c r="Y883" t="s">
        <v>395</v>
      </c>
      <c r="Z883">
        <v>6</v>
      </c>
      <c r="AA883" t="s">
        <v>118</v>
      </c>
      <c r="AB883">
        <v>52971</v>
      </c>
    </row>
    <row r="884" spans="16:28" x14ac:dyDescent="0.3">
      <c r="P884" t="s">
        <v>2047</v>
      </c>
      <c r="Q884" t="s">
        <v>943</v>
      </c>
      <c r="R884" t="s">
        <v>265</v>
      </c>
      <c r="S884" t="s">
        <v>122</v>
      </c>
      <c r="T884">
        <v>27</v>
      </c>
      <c r="U884" t="s">
        <v>2048</v>
      </c>
      <c r="V884" t="s">
        <v>2049</v>
      </c>
      <c r="W884" s="9">
        <v>34701</v>
      </c>
      <c r="X884" t="s">
        <v>229</v>
      </c>
      <c r="Y884" t="s">
        <v>137</v>
      </c>
      <c r="Z884">
        <v>4</v>
      </c>
      <c r="AA884" t="s">
        <v>118</v>
      </c>
      <c r="AB884">
        <v>52953</v>
      </c>
    </row>
    <row r="885" spans="16:28" x14ac:dyDescent="0.3">
      <c r="P885" t="s">
        <v>1735</v>
      </c>
      <c r="Q885" t="s">
        <v>1212</v>
      </c>
      <c r="R885" t="s">
        <v>637</v>
      </c>
      <c r="S885" t="s">
        <v>122</v>
      </c>
      <c r="T885">
        <v>28</v>
      </c>
      <c r="U885" t="s">
        <v>1736</v>
      </c>
      <c r="V885" t="s">
        <v>1737</v>
      </c>
      <c r="W885" s="9">
        <v>38271</v>
      </c>
      <c r="X885" t="s">
        <v>109</v>
      </c>
      <c r="Y885" t="s">
        <v>186</v>
      </c>
      <c r="Z885">
        <v>0</v>
      </c>
      <c r="AA885" t="s">
        <v>118</v>
      </c>
      <c r="AB885">
        <v>52869</v>
      </c>
    </row>
    <row r="886" spans="16:28" x14ac:dyDescent="0.3">
      <c r="P886" t="s">
        <v>2926</v>
      </c>
      <c r="Q886" t="s">
        <v>1603</v>
      </c>
      <c r="R886" t="s">
        <v>483</v>
      </c>
      <c r="S886" t="s">
        <v>106</v>
      </c>
      <c r="T886">
        <v>23</v>
      </c>
      <c r="U886" t="s">
        <v>2927</v>
      </c>
      <c r="V886" t="s">
        <v>2928</v>
      </c>
      <c r="W886" s="9">
        <v>37311</v>
      </c>
      <c r="X886" t="s">
        <v>174</v>
      </c>
      <c r="Y886" t="s">
        <v>131</v>
      </c>
      <c r="Z886">
        <v>1</v>
      </c>
      <c r="AA886" t="s">
        <v>118</v>
      </c>
      <c r="AB886">
        <v>52787</v>
      </c>
    </row>
    <row r="887" spans="16:28" x14ac:dyDescent="0.3">
      <c r="P887" t="s">
        <v>1133</v>
      </c>
      <c r="Q887" t="s">
        <v>808</v>
      </c>
      <c r="R887" t="s">
        <v>764</v>
      </c>
      <c r="S887" t="s">
        <v>106</v>
      </c>
      <c r="T887">
        <v>21</v>
      </c>
      <c r="U887" t="s">
        <v>1134</v>
      </c>
      <c r="V887" t="s">
        <v>1135</v>
      </c>
      <c r="W887" s="9">
        <v>31431</v>
      </c>
      <c r="X887" t="s">
        <v>219</v>
      </c>
      <c r="Y887" t="s">
        <v>520</v>
      </c>
      <c r="Z887">
        <v>8</v>
      </c>
      <c r="AA887" t="s">
        <v>118</v>
      </c>
      <c r="AB887">
        <v>52360</v>
      </c>
    </row>
    <row r="888" spans="16:28" x14ac:dyDescent="0.3">
      <c r="P888" t="s">
        <v>3014</v>
      </c>
      <c r="Q888" t="s">
        <v>1603</v>
      </c>
      <c r="R888" t="s">
        <v>549</v>
      </c>
      <c r="S888" t="s">
        <v>106</v>
      </c>
      <c r="T888">
        <v>27</v>
      </c>
      <c r="U888" t="s">
        <v>3015</v>
      </c>
      <c r="V888" t="s">
        <v>3016</v>
      </c>
      <c r="W888" s="9">
        <v>37731</v>
      </c>
      <c r="X888" t="s">
        <v>162</v>
      </c>
      <c r="Y888" t="s">
        <v>616</v>
      </c>
      <c r="Z888">
        <v>0</v>
      </c>
      <c r="AA888" t="s">
        <v>118</v>
      </c>
      <c r="AB888">
        <v>52353</v>
      </c>
    </row>
    <row r="889" spans="16:28" x14ac:dyDescent="0.3">
      <c r="P889" t="s">
        <v>486</v>
      </c>
      <c r="Q889" t="s">
        <v>236</v>
      </c>
      <c r="R889" t="s">
        <v>487</v>
      </c>
      <c r="S889" t="s">
        <v>106</v>
      </c>
      <c r="T889">
        <v>23</v>
      </c>
      <c r="U889" t="s">
        <v>488</v>
      </c>
      <c r="V889" t="s">
        <v>489</v>
      </c>
      <c r="W889" s="9">
        <v>32081</v>
      </c>
      <c r="X889" t="s">
        <v>143</v>
      </c>
      <c r="Y889" t="s">
        <v>357</v>
      </c>
      <c r="Z889">
        <v>7</v>
      </c>
      <c r="AA889" t="s">
        <v>111</v>
      </c>
      <c r="AB889">
        <v>52215</v>
      </c>
    </row>
    <row r="890" spans="16:28" x14ac:dyDescent="0.3">
      <c r="P890" t="s">
        <v>2412</v>
      </c>
      <c r="Q890" t="s">
        <v>1622</v>
      </c>
      <c r="R890" t="s">
        <v>491</v>
      </c>
      <c r="S890" t="s">
        <v>122</v>
      </c>
      <c r="T890">
        <v>28</v>
      </c>
      <c r="U890" t="s">
        <v>2413</v>
      </c>
      <c r="V890" t="s">
        <v>2414</v>
      </c>
      <c r="W890" s="9">
        <v>30311</v>
      </c>
      <c r="X890" t="s">
        <v>162</v>
      </c>
      <c r="Y890" t="s">
        <v>343</v>
      </c>
      <c r="Z890">
        <v>9</v>
      </c>
      <c r="AA890" t="s">
        <v>118</v>
      </c>
      <c r="AB890">
        <v>52102</v>
      </c>
    </row>
    <row r="891" spans="16:28" x14ac:dyDescent="0.3">
      <c r="P891" t="s">
        <v>1822</v>
      </c>
      <c r="Q891" t="s">
        <v>1823</v>
      </c>
      <c r="R891" t="s">
        <v>483</v>
      </c>
      <c r="S891" t="s">
        <v>106</v>
      </c>
      <c r="T891">
        <v>30</v>
      </c>
      <c r="U891" t="s">
        <v>1106</v>
      </c>
      <c r="V891" t="s">
        <v>1824</v>
      </c>
      <c r="W891" s="9">
        <v>33661</v>
      </c>
      <c r="X891" t="s">
        <v>109</v>
      </c>
      <c r="Y891" t="s">
        <v>204</v>
      </c>
      <c r="Z891">
        <v>6</v>
      </c>
      <c r="AA891" t="s">
        <v>118</v>
      </c>
      <c r="AB891">
        <v>52056</v>
      </c>
    </row>
    <row r="892" spans="16:28" x14ac:dyDescent="0.3">
      <c r="P892" t="s">
        <v>2878</v>
      </c>
      <c r="Q892" t="s">
        <v>2757</v>
      </c>
      <c r="R892" t="s">
        <v>747</v>
      </c>
      <c r="S892" t="s">
        <v>122</v>
      </c>
      <c r="T892">
        <v>26</v>
      </c>
      <c r="U892" t="s">
        <v>2879</v>
      </c>
      <c r="V892" t="s">
        <v>2880</v>
      </c>
      <c r="W892" s="9">
        <v>30941</v>
      </c>
      <c r="X892" t="s">
        <v>162</v>
      </c>
      <c r="Y892" t="s">
        <v>367</v>
      </c>
      <c r="Z892">
        <v>8</v>
      </c>
      <c r="AA892" t="s">
        <v>111</v>
      </c>
      <c r="AB892">
        <v>51612</v>
      </c>
    </row>
    <row r="893" spans="16:28" x14ac:dyDescent="0.3">
      <c r="P893" t="s">
        <v>574</v>
      </c>
      <c r="Q893" t="s">
        <v>575</v>
      </c>
      <c r="R893" t="s">
        <v>576</v>
      </c>
      <c r="S893" t="s">
        <v>122</v>
      </c>
      <c r="T893">
        <v>26</v>
      </c>
      <c r="U893" t="s">
        <v>577</v>
      </c>
      <c r="V893" t="s">
        <v>578</v>
      </c>
      <c r="W893" s="9">
        <v>35691</v>
      </c>
      <c r="X893" t="s">
        <v>174</v>
      </c>
      <c r="Y893" t="s">
        <v>333</v>
      </c>
      <c r="Z893">
        <v>3</v>
      </c>
      <c r="AA893" t="s">
        <v>111</v>
      </c>
      <c r="AB893">
        <v>51038</v>
      </c>
    </row>
    <row r="894" spans="16:28" x14ac:dyDescent="0.3">
      <c r="P894" t="s">
        <v>2082</v>
      </c>
      <c r="Q894" t="s">
        <v>2083</v>
      </c>
      <c r="R894" t="s">
        <v>449</v>
      </c>
      <c r="S894" t="s">
        <v>122</v>
      </c>
      <c r="T894">
        <v>29</v>
      </c>
      <c r="U894" t="s">
        <v>2084</v>
      </c>
      <c r="V894" t="s">
        <v>2085</v>
      </c>
      <c r="W894" s="9">
        <v>34731</v>
      </c>
      <c r="X894" t="s">
        <v>229</v>
      </c>
      <c r="Y894" t="s">
        <v>196</v>
      </c>
      <c r="Z894">
        <v>4</v>
      </c>
      <c r="AA894" t="s">
        <v>111</v>
      </c>
      <c r="AB894">
        <v>50951</v>
      </c>
    </row>
    <row r="895" spans="16:28" x14ac:dyDescent="0.3">
      <c r="P895" t="s">
        <v>1446</v>
      </c>
      <c r="Q895" t="s">
        <v>705</v>
      </c>
      <c r="R895" t="s">
        <v>893</v>
      </c>
      <c r="S895" t="s">
        <v>122</v>
      </c>
      <c r="T895">
        <v>27</v>
      </c>
      <c r="U895" t="s">
        <v>1447</v>
      </c>
      <c r="V895" t="s">
        <v>1448</v>
      </c>
      <c r="W895" s="9">
        <v>32541</v>
      </c>
      <c r="X895" t="s">
        <v>219</v>
      </c>
      <c r="Y895" t="s">
        <v>293</v>
      </c>
      <c r="Z895">
        <v>7</v>
      </c>
      <c r="AA895" t="s">
        <v>118</v>
      </c>
      <c r="AB895">
        <v>50888</v>
      </c>
    </row>
    <row r="896" spans="16:28" x14ac:dyDescent="0.3">
      <c r="P896" t="s">
        <v>2929</v>
      </c>
      <c r="Q896" t="s">
        <v>1039</v>
      </c>
      <c r="R896" t="s">
        <v>464</v>
      </c>
      <c r="S896" t="s">
        <v>122</v>
      </c>
      <c r="T896">
        <v>21</v>
      </c>
      <c r="U896" t="s">
        <v>2841</v>
      </c>
      <c r="V896" t="s">
        <v>2930</v>
      </c>
      <c r="W896" s="9">
        <v>37061</v>
      </c>
      <c r="X896" t="s">
        <v>229</v>
      </c>
      <c r="Y896" t="s">
        <v>441</v>
      </c>
      <c r="Z896">
        <v>1</v>
      </c>
      <c r="AA896" t="s">
        <v>111</v>
      </c>
      <c r="AB896">
        <v>50884</v>
      </c>
    </row>
    <row r="897" spans="16:28" x14ac:dyDescent="0.3">
      <c r="P897" t="s">
        <v>2397</v>
      </c>
      <c r="Q897" t="s">
        <v>270</v>
      </c>
      <c r="R897" t="s">
        <v>300</v>
      </c>
      <c r="S897" t="s">
        <v>106</v>
      </c>
      <c r="T897">
        <v>25</v>
      </c>
      <c r="U897" t="s">
        <v>2398</v>
      </c>
      <c r="V897" t="s">
        <v>2399</v>
      </c>
      <c r="W897" s="9">
        <v>35811</v>
      </c>
      <c r="X897" t="s">
        <v>219</v>
      </c>
      <c r="Y897" t="s">
        <v>293</v>
      </c>
      <c r="Z897">
        <v>3</v>
      </c>
      <c r="AA897" t="s">
        <v>111</v>
      </c>
      <c r="AB897">
        <v>50577</v>
      </c>
    </row>
    <row r="898" spans="16:28" x14ac:dyDescent="0.3">
      <c r="P898" t="s">
        <v>2801</v>
      </c>
      <c r="Q898" t="s">
        <v>2798</v>
      </c>
      <c r="R898" t="s">
        <v>692</v>
      </c>
      <c r="S898" t="s">
        <v>122</v>
      </c>
      <c r="T898">
        <v>20</v>
      </c>
      <c r="U898" t="s">
        <v>801</v>
      </c>
      <c r="V898" t="s">
        <v>2802</v>
      </c>
      <c r="W898" s="9">
        <v>33841</v>
      </c>
      <c r="X898" t="s">
        <v>229</v>
      </c>
      <c r="Y898" t="s">
        <v>150</v>
      </c>
      <c r="Z898">
        <v>5</v>
      </c>
      <c r="AA898" t="s">
        <v>111</v>
      </c>
      <c r="AB898">
        <v>50509</v>
      </c>
    </row>
    <row r="899" spans="16:28" x14ac:dyDescent="0.3">
      <c r="P899" t="s">
        <v>1899</v>
      </c>
      <c r="Q899" t="s">
        <v>236</v>
      </c>
      <c r="R899" t="s">
        <v>211</v>
      </c>
      <c r="S899" t="s">
        <v>106</v>
      </c>
      <c r="T899">
        <v>25</v>
      </c>
      <c r="U899" t="s">
        <v>212</v>
      </c>
      <c r="V899" t="s">
        <v>1900</v>
      </c>
      <c r="W899" s="9">
        <v>34021</v>
      </c>
      <c r="X899" t="s">
        <v>143</v>
      </c>
      <c r="Y899" t="s">
        <v>367</v>
      </c>
      <c r="Z899">
        <v>5</v>
      </c>
      <c r="AA899" t="s">
        <v>118</v>
      </c>
      <c r="AB899">
        <v>50384</v>
      </c>
    </row>
    <row r="900" spans="16:28" x14ac:dyDescent="0.3">
      <c r="P900" t="s">
        <v>973</v>
      </c>
      <c r="Q900" t="s">
        <v>733</v>
      </c>
      <c r="R900" t="s">
        <v>583</v>
      </c>
      <c r="S900" t="s">
        <v>106</v>
      </c>
      <c r="T900">
        <v>28</v>
      </c>
      <c r="U900" t="s">
        <v>974</v>
      </c>
      <c r="V900" t="s">
        <v>975</v>
      </c>
      <c r="W900" s="9">
        <v>30811</v>
      </c>
      <c r="X900" t="s">
        <v>219</v>
      </c>
      <c r="Y900" t="s">
        <v>357</v>
      </c>
      <c r="Z900">
        <v>9</v>
      </c>
      <c r="AA900" t="s">
        <v>118</v>
      </c>
      <c r="AB900">
        <v>50364</v>
      </c>
    </row>
    <row r="901" spans="16:28" x14ac:dyDescent="0.3">
      <c r="P901" t="s">
        <v>2672</v>
      </c>
      <c r="Q901" t="s">
        <v>495</v>
      </c>
      <c r="R901" t="s">
        <v>1323</v>
      </c>
      <c r="S901" t="s">
        <v>122</v>
      </c>
      <c r="T901">
        <v>18</v>
      </c>
      <c r="U901" t="s">
        <v>2023</v>
      </c>
      <c r="V901" t="s">
        <v>2673</v>
      </c>
      <c r="W901" s="9">
        <v>36601</v>
      </c>
      <c r="X901" t="s">
        <v>219</v>
      </c>
      <c r="Y901" t="s">
        <v>367</v>
      </c>
      <c r="Z901">
        <v>2</v>
      </c>
      <c r="AA901" t="s">
        <v>118</v>
      </c>
      <c r="AB901">
        <v>50229</v>
      </c>
    </row>
    <row r="902" spans="16:28" x14ac:dyDescent="0.3">
      <c r="P902" t="s">
        <v>2387</v>
      </c>
      <c r="Q902" t="s">
        <v>2168</v>
      </c>
      <c r="R902" t="s">
        <v>1099</v>
      </c>
      <c r="S902" t="s">
        <v>122</v>
      </c>
      <c r="T902">
        <v>24</v>
      </c>
      <c r="U902" t="s">
        <v>2339</v>
      </c>
      <c r="V902" t="s">
        <v>2388</v>
      </c>
      <c r="W902" s="9">
        <v>37941</v>
      </c>
      <c r="X902" t="s">
        <v>143</v>
      </c>
      <c r="Y902" t="s">
        <v>254</v>
      </c>
      <c r="Z902">
        <v>0</v>
      </c>
      <c r="AA902" t="s">
        <v>111</v>
      </c>
      <c r="AB902">
        <v>49996</v>
      </c>
    </row>
    <row r="903" spans="16:28" x14ac:dyDescent="0.3">
      <c r="P903" t="s">
        <v>661</v>
      </c>
      <c r="Q903" t="s">
        <v>662</v>
      </c>
      <c r="R903" t="s">
        <v>458</v>
      </c>
      <c r="S903" t="s">
        <v>106</v>
      </c>
      <c r="T903">
        <v>23</v>
      </c>
      <c r="U903" t="s">
        <v>663</v>
      </c>
      <c r="V903" t="s">
        <v>664</v>
      </c>
      <c r="W903" s="9">
        <v>29711</v>
      </c>
      <c r="X903" t="s">
        <v>229</v>
      </c>
      <c r="Y903" t="s">
        <v>395</v>
      </c>
      <c r="Z903">
        <v>10</v>
      </c>
      <c r="AA903" t="s">
        <v>111</v>
      </c>
      <c r="AB903">
        <v>49931</v>
      </c>
    </row>
    <row r="904" spans="16:28" x14ac:dyDescent="0.3">
      <c r="P904" t="s">
        <v>1335</v>
      </c>
      <c r="Q904" t="s">
        <v>1232</v>
      </c>
      <c r="R904" t="s">
        <v>128</v>
      </c>
      <c r="S904" t="s">
        <v>106</v>
      </c>
      <c r="T904">
        <v>29</v>
      </c>
      <c r="U904" t="s">
        <v>1336</v>
      </c>
      <c r="V904" t="s">
        <v>1337</v>
      </c>
      <c r="W904" s="9">
        <v>29411</v>
      </c>
      <c r="X904" t="s">
        <v>174</v>
      </c>
      <c r="Y904" t="s">
        <v>536</v>
      </c>
      <c r="Z904">
        <v>11</v>
      </c>
      <c r="AA904" t="s">
        <v>118</v>
      </c>
      <c r="AB904">
        <v>49917</v>
      </c>
    </row>
    <row r="905" spans="16:28" x14ac:dyDescent="0.3">
      <c r="P905" t="s">
        <v>588</v>
      </c>
      <c r="Q905" t="s">
        <v>589</v>
      </c>
      <c r="R905" t="s">
        <v>383</v>
      </c>
      <c r="S905" t="s">
        <v>122</v>
      </c>
      <c r="T905">
        <v>29</v>
      </c>
      <c r="U905" t="s">
        <v>590</v>
      </c>
      <c r="V905" t="s">
        <v>591</v>
      </c>
      <c r="W905" s="9">
        <v>29681</v>
      </c>
      <c r="X905" t="s">
        <v>162</v>
      </c>
      <c r="Y905" t="s">
        <v>343</v>
      </c>
      <c r="Z905">
        <v>10</v>
      </c>
      <c r="AA905" t="s">
        <v>111</v>
      </c>
      <c r="AB905">
        <v>49908</v>
      </c>
    </row>
    <row r="906" spans="16:28" x14ac:dyDescent="0.3">
      <c r="P906" t="s">
        <v>864</v>
      </c>
      <c r="Q906" t="s">
        <v>548</v>
      </c>
      <c r="R906" t="s">
        <v>778</v>
      </c>
      <c r="S906" t="s">
        <v>122</v>
      </c>
      <c r="T906">
        <v>21</v>
      </c>
      <c r="U906" t="s">
        <v>865</v>
      </c>
      <c r="V906" t="s">
        <v>866</v>
      </c>
      <c r="W906" s="9">
        <v>32061</v>
      </c>
      <c r="X906" t="s">
        <v>143</v>
      </c>
      <c r="Y906" t="s">
        <v>415</v>
      </c>
      <c r="Z906">
        <v>7</v>
      </c>
      <c r="AA906" t="s">
        <v>111</v>
      </c>
      <c r="AB906">
        <v>49874</v>
      </c>
    </row>
    <row r="907" spans="16:28" x14ac:dyDescent="0.3">
      <c r="P907" t="s">
        <v>1069</v>
      </c>
      <c r="Q907" t="s">
        <v>1070</v>
      </c>
      <c r="R907" t="s">
        <v>771</v>
      </c>
      <c r="S907" t="s">
        <v>122</v>
      </c>
      <c r="T907">
        <v>27</v>
      </c>
      <c r="U907" t="s">
        <v>1071</v>
      </c>
      <c r="V907" t="s">
        <v>1072</v>
      </c>
      <c r="W907" s="9">
        <v>30891</v>
      </c>
      <c r="X907" t="s">
        <v>109</v>
      </c>
      <c r="Y907" t="s">
        <v>279</v>
      </c>
      <c r="Z907">
        <v>9</v>
      </c>
      <c r="AA907" t="s">
        <v>111</v>
      </c>
      <c r="AB907">
        <v>49458</v>
      </c>
    </row>
    <row r="908" spans="16:28" x14ac:dyDescent="0.3">
      <c r="P908" t="s">
        <v>2665</v>
      </c>
      <c r="Q908" t="s">
        <v>165</v>
      </c>
      <c r="R908" t="s">
        <v>610</v>
      </c>
      <c r="S908" t="s">
        <v>122</v>
      </c>
      <c r="T908">
        <v>23</v>
      </c>
      <c r="U908" t="s">
        <v>2666</v>
      </c>
      <c r="V908" t="s">
        <v>2667</v>
      </c>
      <c r="W908" s="9">
        <v>36261</v>
      </c>
      <c r="X908" t="s">
        <v>229</v>
      </c>
      <c r="Y908" t="s">
        <v>125</v>
      </c>
      <c r="Z908">
        <v>2</v>
      </c>
      <c r="AA908" t="s">
        <v>111</v>
      </c>
      <c r="AB908">
        <v>49222</v>
      </c>
    </row>
    <row r="909" spans="16:28" x14ac:dyDescent="0.3">
      <c r="P909" t="s">
        <v>1330</v>
      </c>
      <c r="Q909" t="s">
        <v>1327</v>
      </c>
      <c r="R909" t="s">
        <v>360</v>
      </c>
      <c r="S909" t="s">
        <v>106</v>
      </c>
      <c r="T909">
        <v>18</v>
      </c>
      <c r="U909" t="s">
        <v>1331</v>
      </c>
      <c r="V909" t="s">
        <v>1332</v>
      </c>
      <c r="W909" s="9">
        <v>30201</v>
      </c>
      <c r="X909" t="s">
        <v>162</v>
      </c>
      <c r="Y909" t="s">
        <v>501</v>
      </c>
      <c r="Z909">
        <v>9</v>
      </c>
      <c r="AA909" t="s">
        <v>111</v>
      </c>
      <c r="AB909">
        <v>48560</v>
      </c>
    </row>
    <row r="910" spans="16:28" x14ac:dyDescent="0.3">
      <c r="P910" t="s">
        <v>1400</v>
      </c>
      <c r="Q910" t="s">
        <v>1064</v>
      </c>
      <c r="R910" t="s">
        <v>271</v>
      </c>
      <c r="S910" t="s">
        <v>106</v>
      </c>
      <c r="T910">
        <v>27</v>
      </c>
      <c r="U910" t="s">
        <v>1384</v>
      </c>
      <c r="V910" t="s">
        <v>1401</v>
      </c>
      <c r="W910" s="9">
        <v>35031</v>
      </c>
      <c r="X910" t="s">
        <v>174</v>
      </c>
      <c r="Y910" t="s">
        <v>337</v>
      </c>
      <c r="Z910">
        <v>4</v>
      </c>
      <c r="AA910" t="s">
        <v>111</v>
      </c>
      <c r="AB910">
        <v>48296</v>
      </c>
    </row>
    <row r="911" spans="16:28" x14ac:dyDescent="0.3">
      <c r="P911" t="s">
        <v>746</v>
      </c>
      <c r="Q911" t="s">
        <v>743</v>
      </c>
      <c r="R911" t="s">
        <v>747</v>
      </c>
      <c r="S911" t="s">
        <v>106</v>
      </c>
      <c r="T911">
        <v>25</v>
      </c>
      <c r="U911" t="s">
        <v>748</v>
      </c>
      <c r="V911" t="s">
        <v>749</v>
      </c>
      <c r="W911" s="9">
        <v>29081</v>
      </c>
      <c r="X911" t="s">
        <v>109</v>
      </c>
      <c r="Y911" t="s">
        <v>144</v>
      </c>
      <c r="Z911">
        <v>12</v>
      </c>
      <c r="AA911" t="s">
        <v>111</v>
      </c>
      <c r="AB911">
        <v>48074</v>
      </c>
    </row>
    <row r="912" spans="16:28" x14ac:dyDescent="0.3">
      <c r="P912" t="s">
        <v>1294</v>
      </c>
      <c r="Q912" t="s">
        <v>1292</v>
      </c>
      <c r="R912" t="s">
        <v>618</v>
      </c>
      <c r="S912" t="s">
        <v>106</v>
      </c>
      <c r="T912">
        <v>21</v>
      </c>
      <c r="U912" t="s">
        <v>1295</v>
      </c>
      <c r="V912" t="s">
        <v>1296</v>
      </c>
      <c r="W912" s="9">
        <v>34521</v>
      </c>
      <c r="X912" t="s">
        <v>162</v>
      </c>
      <c r="Y912" t="s">
        <v>150</v>
      </c>
      <c r="Z912">
        <v>4</v>
      </c>
      <c r="AA912" t="s">
        <v>118</v>
      </c>
      <c r="AB912">
        <v>47975</v>
      </c>
    </row>
    <row r="913" spans="16:28" x14ac:dyDescent="0.3">
      <c r="P913" t="s">
        <v>1681</v>
      </c>
      <c r="Q913" t="s">
        <v>917</v>
      </c>
      <c r="R913" t="s">
        <v>177</v>
      </c>
      <c r="S913" t="s">
        <v>106</v>
      </c>
      <c r="T913">
        <v>18</v>
      </c>
      <c r="U913" t="s">
        <v>1682</v>
      </c>
      <c r="V913" t="s">
        <v>1683</v>
      </c>
      <c r="W913" s="9">
        <v>34901</v>
      </c>
      <c r="X913" t="s">
        <v>174</v>
      </c>
      <c r="Y913" t="s">
        <v>560</v>
      </c>
      <c r="Z913">
        <v>4</v>
      </c>
      <c r="AA913" t="s">
        <v>118</v>
      </c>
      <c r="AB913">
        <v>47969</v>
      </c>
    </row>
    <row r="914" spans="16:28" x14ac:dyDescent="0.3">
      <c r="P914" t="s">
        <v>2643</v>
      </c>
      <c r="Q914" t="s">
        <v>1171</v>
      </c>
      <c r="R914" t="s">
        <v>670</v>
      </c>
      <c r="S914" t="s">
        <v>122</v>
      </c>
      <c r="T914">
        <v>21</v>
      </c>
      <c r="U914" t="s">
        <v>2644</v>
      </c>
      <c r="V914" t="s">
        <v>2645</v>
      </c>
      <c r="W914" s="9">
        <v>37141</v>
      </c>
      <c r="X914" t="s">
        <v>143</v>
      </c>
      <c r="Y914" t="s">
        <v>437</v>
      </c>
      <c r="Z914">
        <v>1</v>
      </c>
      <c r="AA914" t="s">
        <v>118</v>
      </c>
      <c r="AB914">
        <v>47956</v>
      </c>
    </row>
    <row r="915" spans="16:28" x14ac:dyDescent="0.3">
      <c r="P915" t="s">
        <v>2596</v>
      </c>
      <c r="Q915" t="s">
        <v>624</v>
      </c>
      <c r="R915" t="s">
        <v>105</v>
      </c>
      <c r="S915" t="s">
        <v>122</v>
      </c>
      <c r="T915">
        <v>24</v>
      </c>
      <c r="U915" t="s">
        <v>2597</v>
      </c>
      <c r="V915" t="s">
        <v>2598</v>
      </c>
      <c r="W915" s="9">
        <v>30291</v>
      </c>
      <c r="X915" t="s">
        <v>162</v>
      </c>
      <c r="Y915" t="s">
        <v>367</v>
      </c>
      <c r="Z915">
        <v>9</v>
      </c>
      <c r="AA915" t="s">
        <v>111</v>
      </c>
      <c r="AB915">
        <v>47868</v>
      </c>
    </row>
    <row r="916" spans="16:28" x14ac:dyDescent="0.3">
      <c r="P916" t="s">
        <v>1563</v>
      </c>
      <c r="Q916" t="s">
        <v>538</v>
      </c>
      <c r="R916" t="s">
        <v>128</v>
      </c>
      <c r="S916" t="s">
        <v>106</v>
      </c>
      <c r="T916">
        <v>23</v>
      </c>
      <c r="U916" t="s">
        <v>1564</v>
      </c>
      <c r="V916" t="s">
        <v>1565</v>
      </c>
      <c r="W916" s="9">
        <v>36501</v>
      </c>
      <c r="X916" t="s">
        <v>174</v>
      </c>
      <c r="Y916" t="s">
        <v>274</v>
      </c>
      <c r="Z916">
        <v>2</v>
      </c>
      <c r="AA916" t="s">
        <v>111</v>
      </c>
      <c r="AB916">
        <v>46276</v>
      </c>
    </row>
    <row r="917" spans="16:28" x14ac:dyDescent="0.3">
      <c r="P917" t="s">
        <v>2631</v>
      </c>
      <c r="Q917" t="s">
        <v>2446</v>
      </c>
      <c r="R917" t="s">
        <v>163</v>
      </c>
      <c r="S917" t="s">
        <v>122</v>
      </c>
      <c r="T917">
        <v>27</v>
      </c>
      <c r="U917" t="s">
        <v>2632</v>
      </c>
      <c r="V917" t="s">
        <v>2633</v>
      </c>
      <c r="W917" s="9">
        <v>36561</v>
      </c>
      <c r="X917" t="s">
        <v>174</v>
      </c>
      <c r="Y917" t="s">
        <v>163</v>
      </c>
      <c r="Z917">
        <v>2</v>
      </c>
      <c r="AA917" t="s">
        <v>118</v>
      </c>
      <c r="AB917">
        <v>46237</v>
      </c>
    </row>
    <row r="918" spans="16:28" x14ac:dyDescent="0.3">
      <c r="P918" t="s">
        <v>1786</v>
      </c>
      <c r="Q918" t="s">
        <v>1775</v>
      </c>
      <c r="R918" t="s">
        <v>670</v>
      </c>
      <c r="S918" t="s">
        <v>106</v>
      </c>
      <c r="T918">
        <v>28</v>
      </c>
      <c r="U918" t="s">
        <v>1441</v>
      </c>
      <c r="V918" t="s">
        <v>1787</v>
      </c>
      <c r="W918" s="9">
        <v>28741</v>
      </c>
      <c r="X918" t="s">
        <v>174</v>
      </c>
      <c r="Y918" t="s">
        <v>117</v>
      </c>
      <c r="Z918">
        <v>13</v>
      </c>
      <c r="AA918" t="s">
        <v>118</v>
      </c>
      <c r="AB918">
        <v>46185</v>
      </c>
    </row>
    <row r="919" spans="16:28" x14ac:dyDescent="0.3">
      <c r="P919" t="s">
        <v>2241</v>
      </c>
      <c r="Q919" t="s">
        <v>868</v>
      </c>
      <c r="R919" t="s">
        <v>1112</v>
      </c>
      <c r="S919" t="s">
        <v>122</v>
      </c>
      <c r="T919">
        <v>18</v>
      </c>
      <c r="U919" t="s">
        <v>2242</v>
      </c>
      <c r="V919" t="s">
        <v>2243</v>
      </c>
      <c r="W919" s="9">
        <v>31251</v>
      </c>
      <c r="X919" t="s">
        <v>174</v>
      </c>
      <c r="Y919" t="s">
        <v>421</v>
      </c>
      <c r="Z919">
        <v>8</v>
      </c>
      <c r="AA919" t="s">
        <v>118</v>
      </c>
      <c r="AB919">
        <v>46148</v>
      </c>
    </row>
    <row r="920" spans="16:28" x14ac:dyDescent="0.3">
      <c r="P920" t="s">
        <v>2760</v>
      </c>
      <c r="Q920" t="s">
        <v>206</v>
      </c>
      <c r="R920" t="s">
        <v>114</v>
      </c>
      <c r="S920" t="s">
        <v>122</v>
      </c>
      <c r="T920">
        <v>21</v>
      </c>
      <c r="U920" t="s">
        <v>115</v>
      </c>
      <c r="V920" t="s">
        <v>2761</v>
      </c>
      <c r="W920" s="9">
        <v>36931</v>
      </c>
      <c r="X920" t="s">
        <v>162</v>
      </c>
      <c r="Y920" t="s">
        <v>421</v>
      </c>
      <c r="Z920">
        <v>1</v>
      </c>
      <c r="AA920" t="s">
        <v>111</v>
      </c>
      <c r="AB920">
        <v>45413</v>
      </c>
    </row>
    <row r="921" spans="16:28" x14ac:dyDescent="0.3">
      <c r="P921" t="s">
        <v>2079</v>
      </c>
      <c r="Q921" t="s">
        <v>786</v>
      </c>
      <c r="R921" t="s">
        <v>1284</v>
      </c>
      <c r="S921" t="s">
        <v>106</v>
      </c>
      <c r="T921">
        <v>27</v>
      </c>
      <c r="U921" t="s">
        <v>2080</v>
      </c>
      <c r="V921" t="s">
        <v>2081</v>
      </c>
      <c r="W921" s="9">
        <v>34091</v>
      </c>
      <c r="X921" t="s">
        <v>143</v>
      </c>
      <c r="Y921" t="s">
        <v>209</v>
      </c>
      <c r="Z921">
        <v>5</v>
      </c>
      <c r="AA921" t="s">
        <v>111</v>
      </c>
      <c r="AB921">
        <v>45116</v>
      </c>
    </row>
    <row r="922" spans="16:28" x14ac:dyDescent="0.3">
      <c r="P922" t="s">
        <v>581</v>
      </c>
      <c r="Q922" t="s">
        <v>582</v>
      </c>
      <c r="R922" t="s">
        <v>583</v>
      </c>
      <c r="S922" t="s">
        <v>106</v>
      </c>
      <c r="T922">
        <v>23</v>
      </c>
      <c r="U922" t="s">
        <v>584</v>
      </c>
      <c r="V922" t="s">
        <v>585</v>
      </c>
      <c r="W922" s="9">
        <v>29591</v>
      </c>
      <c r="X922" t="s">
        <v>162</v>
      </c>
      <c r="Y922" t="s">
        <v>363</v>
      </c>
      <c r="Z922">
        <v>10</v>
      </c>
      <c r="AA922" t="s">
        <v>111</v>
      </c>
      <c r="AB922">
        <v>44997</v>
      </c>
    </row>
    <row r="923" spans="16:28" x14ac:dyDescent="0.3">
      <c r="P923" t="s">
        <v>814</v>
      </c>
      <c r="Q923" t="s">
        <v>575</v>
      </c>
      <c r="R923" t="s">
        <v>815</v>
      </c>
      <c r="S923" t="s">
        <v>122</v>
      </c>
      <c r="T923">
        <v>20</v>
      </c>
      <c r="U923" t="s">
        <v>816</v>
      </c>
      <c r="V923" t="s">
        <v>817</v>
      </c>
      <c r="W923" s="9">
        <v>30101</v>
      </c>
      <c r="X923" t="s">
        <v>109</v>
      </c>
      <c r="Y923" t="s">
        <v>616</v>
      </c>
      <c r="Z923">
        <v>10</v>
      </c>
      <c r="AA923" t="s">
        <v>111</v>
      </c>
      <c r="AB923">
        <v>44945</v>
      </c>
    </row>
    <row r="924" spans="16:28" x14ac:dyDescent="0.3">
      <c r="P924" t="s">
        <v>947</v>
      </c>
      <c r="Q924" t="s">
        <v>789</v>
      </c>
      <c r="R924" t="s">
        <v>491</v>
      </c>
      <c r="S924" t="s">
        <v>122</v>
      </c>
      <c r="T924">
        <v>29</v>
      </c>
      <c r="U924" t="s">
        <v>948</v>
      </c>
      <c r="V924" t="s">
        <v>949</v>
      </c>
      <c r="W924" s="9">
        <v>30711</v>
      </c>
      <c r="X924" t="s">
        <v>174</v>
      </c>
      <c r="Y924" t="s">
        <v>333</v>
      </c>
      <c r="Z924">
        <v>9</v>
      </c>
      <c r="AA924" t="s">
        <v>111</v>
      </c>
      <c r="AB924">
        <v>44727</v>
      </c>
    </row>
    <row r="925" spans="16:28" x14ac:dyDescent="0.3">
      <c r="P925" t="s">
        <v>187</v>
      </c>
      <c r="Q925" t="s">
        <v>182</v>
      </c>
      <c r="R925" t="s">
        <v>188</v>
      </c>
      <c r="S925" t="s">
        <v>106</v>
      </c>
      <c r="T925">
        <v>24</v>
      </c>
      <c r="U925" t="s">
        <v>189</v>
      </c>
      <c r="V925" t="s">
        <v>190</v>
      </c>
      <c r="W925" s="9">
        <v>35351</v>
      </c>
      <c r="X925" t="s">
        <v>162</v>
      </c>
      <c r="Y925" t="s">
        <v>191</v>
      </c>
      <c r="Z925">
        <v>3</v>
      </c>
      <c r="AA925" t="s">
        <v>118</v>
      </c>
      <c r="AB925">
        <v>44526</v>
      </c>
    </row>
    <row r="926" spans="16:28" x14ac:dyDescent="0.3">
      <c r="P926" t="s">
        <v>2301</v>
      </c>
      <c r="Q926" t="s">
        <v>2302</v>
      </c>
      <c r="R926" t="s">
        <v>530</v>
      </c>
      <c r="S926" t="s">
        <v>122</v>
      </c>
      <c r="T926">
        <v>29</v>
      </c>
      <c r="U926" t="s">
        <v>2303</v>
      </c>
      <c r="V926" t="s">
        <v>2304</v>
      </c>
      <c r="W926" s="9">
        <v>36781</v>
      </c>
      <c r="X926" t="s">
        <v>219</v>
      </c>
      <c r="Y926" t="s">
        <v>240</v>
      </c>
      <c r="Z926">
        <v>2</v>
      </c>
      <c r="AA926" t="s">
        <v>111</v>
      </c>
      <c r="AB926">
        <v>44450</v>
      </c>
    </row>
    <row r="927" spans="16:28" x14ac:dyDescent="0.3">
      <c r="P927" t="s">
        <v>2368</v>
      </c>
      <c r="Q927" t="s">
        <v>2033</v>
      </c>
      <c r="R927" t="s">
        <v>1099</v>
      </c>
      <c r="S927" t="s">
        <v>122</v>
      </c>
      <c r="T927">
        <v>30</v>
      </c>
      <c r="U927" t="s">
        <v>2162</v>
      </c>
      <c r="V927" t="s">
        <v>2369</v>
      </c>
      <c r="W927" s="9">
        <v>35491</v>
      </c>
      <c r="X927" t="s">
        <v>229</v>
      </c>
      <c r="Y927" t="s">
        <v>156</v>
      </c>
      <c r="Z927">
        <v>3</v>
      </c>
      <c r="AA927" t="s">
        <v>118</v>
      </c>
      <c r="AB927">
        <v>43854</v>
      </c>
    </row>
    <row r="928" spans="16:28" x14ac:dyDescent="0.3">
      <c r="P928" t="s">
        <v>214</v>
      </c>
      <c r="Q928" t="s">
        <v>215</v>
      </c>
      <c r="R928" t="s">
        <v>216</v>
      </c>
      <c r="S928" t="s">
        <v>106</v>
      </c>
      <c r="T928">
        <v>28</v>
      </c>
      <c r="U928" t="s">
        <v>217</v>
      </c>
      <c r="V928" t="s">
        <v>218</v>
      </c>
      <c r="W928" s="9">
        <v>28521</v>
      </c>
      <c r="X928" t="s">
        <v>219</v>
      </c>
      <c r="Y928" t="s">
        <v>110</v>
      </c>
      <c r="Z928">
        <v>14</v>
      </c>
      <c r="AA928" t="s">
        <v>118</v>
      </c>
      <c r="AB928">
        <v>43628</v>
      </c>
    </row>
    <row r="929" spans="16:28" x14ac:dyDescent="0.3">
      <c r="P929" t="s">
        <v>1700</v>
      </c>
      <c r="Q929" t="s">
        <v>860</v>
      </c>
      <c r="R929" t="s">
        <v>246</v>
      </c>
      <c r="S929" t="s">
        <v>122</v>
      </c>
      <c r="T929">
        <v>26</v>
      </c>
      <c r="U929" t="s">
        <v>825</v>
      </c>
      <c r="V929" t="s">
        <v>1701</v>
      </c>
      <c r="W929" s="9">
        <v>33281</v>
      </c>
      <c r="X929" t="s">
        <v>174</v>
      </c>
      <c r="Y929" t="s">
        <v>150</v>
      </c>
      <c r="Z929">
        <v>6</v>
      </c>
      <c r="AA929" t="s">
        <v>118</v>
      </c>
      <c r="AB929">
        <v>43597</v>
      </c>
    </row>
    <row r="930" spans="16:28" x14ac:dyDescent="0.3">
      <c r="P930" t="s">
        <v>2735</v>
      </c>
      <c r="Q930" t="s">
        <v>431</v>
      </c>
      <c r="R930" t="s">
        <v>549</v>
      </c>
      <c r="S930" t="s">
        <v>122</v>
      </c>
      <c r="T930">
        <v>19</v>
      </c>
      <c r="U930" t="s">
        <v>2736</v>
      </c>
      <c r="V930" t="s">
        <v>2737</v>
      </c>
      <c r="W930" s="9">
        <v>36921</v>
      </c>
      <c r="X930" t="s">
        <v>162</v>
      </c>
      <c r="Y930" t="s">
        <v>536</v>
      </c>
      <c r="Z930">
        <v>1</v>
      </c>
      <c r="AA930" t="s">
        <v>111</v>
      </c>
      <c r="AB930">
        <v>42989</v>
      </c>
    </row>
    <row r="931" spans="16:28" x14ac:dyDescent="0.3">
      <c r="P931" t="s">
        <v>294</v>
      </c>
      <c r="Q931" t="s">
        <v>289</v>
      </c>
      <c r="R931" t="s">
        <v>295</v>
      </c>
      <c r="S931" t="s">
        <v>122</v>
      </c>
      <c r="T931">
        <v>25</v>
      </c>
      <c r="U931" t="s">
        <v>296</v>
      </c>
      <c r="V931" t="s">
        <v>297</v>
      </c>
      <c r="W931" s="9">
        <v>34681</v>
      </c>
      <c r="X931" t="s">
        <v>229</v>
      </c>
      <c r="Y931" t="s">
        <v>298</v>
      </c>
      <c r="Z931">
        <v>4</v>
      </c>
      <c r="AA931" t="s">
        <v>111</v>
      </c>
      <c r="AB931">
        <v>42588</v>
      </c>
    </row>
    <row r="932" spans="16:28" x14ac:dyDescent="0.3">
      <c r="P932" t="s">
        <v>2373</v>
      </c>
      <c r="Q932" t="s">
        <v>1456</v>
      </c>
      <c r="R932" t="s">
        <v>226</v>
      </c>
      <c r="S932" t="s">
        <v>106</v>
      </c>
      <c r="T932">
        <v>18</v>
      </c>
      <c r="U932" t="s">
        <v>2374</v>
      </c>
      <c r="V932" t="s">
        <v>2375</v>
      </c>
      <c r="W932" s="9">
        <v>37521</v>
      </c>
      <c r="X932" t="s">
        <v>109</v>
      </c>
      <c r="Y932" t="s">
        <v>421</v>
      </c>
      <c r="Z932">
        <v>1</v>
      </c>
      <c r="AA932" t="s">
        <v>118</v>
      </c>
      <c r="AB932">
        <v>42063</v>
      </c>
    </row>
    <row r="933" spans="16:28" x14ac:dyDescent="0.3">
      <c r="P933" t="s">
        <v>871</v>
      </c>
      <c r="Q933" t="s">
        <v>589</v>
      </c>
      <c r="R933" t="s">
        <v>246</v>
      </c>
      <c r="S933" t="s">
        <v>122</v>
      </c>
      <c r="T933">
        <v>23</v>
      </c>
      <c r="U933" t="s">
        <v>872</v>
      </c>
      <c r="V933" t="s">
        <v>873</v>
      </c>
      <c r="W933" s="9">
        <v>30451</v>
      </c>
      <c r="X933" t="s">
        <v>229</v>
      </c>
      <c r="Y933" t="s">
        <v>501</v>
      </c>
      <c r="Z933">
        <v>9</v>
      </c>
      <c r="AA933" t="s">
        <v>118</v>
      </c>
      <c r="AB933">
        <v>42026</v>
      </c>
    </row>
    <row r="934" spans="16:28" x14ac:dyDescent="0.3">
      <c r="P934" t="s">
        <v>2463</v>
      </c>
      <c r="Q934" t="s">
        <v>2268</v>
      </c>
      <c r="R934" t="s">
        <v>483</v>
      </c>
      <c r="S934" t="s">
        <v>106</v>
      </c>
      <c r="T934">
        <v>22</v>
      </c>
      <c r="U934" t="s">
        <v>2433</v>
      </c>
      <c r="V934" t="s">
        <v>2464</v>
      </c>
      <c r="W934" s="9">
        <v>37161</v>
      </c>
      <c r="X934" t="s">
        <v>143</v>
      </c>
      <c r="Y934" t="s">
        <v>409</v>
      </c>
      <c r="Z934">
        <v>1</v>
      </c>
      <c r="AA934" t="s">
        <v>118</v>
      </c>
      <c r="AB934">
        <v>41979</v>
      </c>
    </row>
    <row r="935" spans="16:28" x14ac:dyDescent="0.3">
      <c r="P935" t="s">
        <v>1709</v>
      </c>
      <c r="Q935" t="s">
        <v>417</v>
      </c>
      <c r="R935" t="s">
        <v>353</v>
      </c>
      <c r="S935" t="s">
        <v>122</v>
      </c>
      <c r="T935">
        <v>27</v>
      </c>
      <c r="U935" t="s">
        <v>1710</v>
      </c>
      <c r="V935" t="s">
        <v>1711</v>
      </c>
      <c r="W935" s="9">
        <v>32671</v>
      </c>
      <c r="X935" t="s">
        <v>109</v>
      </c>
      <c r="Y935" t="s">
        <v>461</v>
      </c>
      <c r="Z935">
        <v>7</v>
      </c>
      <c r="AA935" t="s">
        <v>111</v>
      </c>
      <c r="AB935">
        <v>41973</v>
      </c>
    </row>
    <row r="936" spans="16:28" x14ac:dyDescent="0.3">
      <c r="P936" t="s">
        <v>1412</v>
      </c>
      <c r="Q936" t="s">
        <v>1064</v>
      </c>
      <c r="R936" t="s">
        <v>216</v>
      </c>
      <c r="S936" t="s">
        <v>106</v>
      </c>
      <c r="T936">
        <v>26</v>
      </c>
      <c r="U936" t="s">
        <v>1413</v>
      </c>
      <c r="V936" t="s">
        <v>1414</v>
      </c>
      <c r="W936" s="9">
        <v>34181</v>
      </c>
      <c r="X936" t="s">
        <v>174</v>
      </c>
      <c r="Y936" t="s">
        <v>204</v>
      </c>
      <c r="Z936">
        <v>5</v>
      </c>
      <c r="AA936" t="s">
        <v>118</v>
      </c>
      <c r="AB936">
        <v>41725</v>
      </c>
    </row>
    <row r="937" spans="16:28" x14ac:dyDescent="0.3">
      <c r="P937" t="s">
        <v>824</v>
      </c>
      <c r="Q937" t="s">
        <v>104</v>
      </c>
      <c r="R937" t="s">
        <v>246</v>
      </c>
      <c r="S937" t="s">
        <v>106</v>
      </c>
      <c r="T937">
        <v>30</v>
      </c>
      <c r="U937" t="s">
        <v>825</v>
      </c>
      <c r="V937" t="s">
        <v>826</v>
      </c>
      <c r="W937" s="9">
        <v>34881</v>
      </c>
      <c r="X937" t="s">
        <v>143</v>
      </c>
      <c r="Y937" t="s">
        <v>180</v>
      </c>
      <c r="Z937">
        <v>4</v>
      </c>
      <c r="AA937" t="s">
        <v>111</v>
      </c>
      <c r="AB937">
        <v>41557</v>
      </c>
    </row>
    <row r="938" spans="16:28" x14ac:dyDescent="0.3">
      <c r="P938" t="s">
        <v>1844</v>
      </c>
      <c r="Q938" t="s">
        <v>1845</v>
      </c>
      <c r="R938" t="s">
        <v>418</v>
      </c>
      <c r="S938" t="s">
        <v>122</v>
      </c>
      <c r="T938">
        <v>23</v>
      </c>
      <c r="U938" t="s">
        <v>1846</v>
      </c>
      <c r="V938" t="s">
        <v>1847</v>
      </c>
      <c r="W938" s="9">
        <v>35331</v>
      </c>
      <c r="X938" t="s">
        <v>162</v>
      </c>
      <c r="Y938" t="s">
        <v>738</v>
      </c>
      <c r="Z938">
        <v>3</v>
      </c>
      <c r="AA938" t="s">
        <v>111</v>
      </c>
      <c r="AB938">
        <v>41538</v>
      </c>
    </row>
    <row r="939" spans="16:28" x14ac:dyDescent="0.3">
      <c r="P939" t="s">
        <v>1035</v>
      </c>
      <c r="Q939" t="s">
        <v>503</v>
      </c>
      <c r="R939" t="s">
        <v>747</v>
      </c>
      <c r="S939" t="s">
        <v>106</v>
      </c>
      <c r="T939">
        <v>25</v>
      </c>
      <c r="U939" t="s">
        <v>1036</v>
      </c>
      <c r="V939" t="s">
        <v>1037</v>
      </c>
      <c r="W939" s="9">
        <v>30641</v>
      </c>
      <c r="X939" t="s">
        <v>174</v>
      </c>
      <c r="Y939" t="s">
        <v>150</v>
      </c>
      <c r="Z939">
        <v>9</v>
      </c>
      <c r="AA939" t="s">
        <v>118</v>
      </c>
      <c r="AB939">
        <v>41422</v>
      </c>
    </row>
    <row r="940" spans="16:28" x14ac:dyDescent="0.3">
      <c r="P940" t="s">
        <v>2362</v>
      </c>
      <c r="Q940" t="s">
        <v>1031</v>
      </c>
      <c r="R940" t="s">
        <v>232</v>
      </c>
      <c r="S940" t="s">
        <v>122</v>
      </c>
      <c r="T940">
        <v>18</v>
      </c>
      <c r="U940" t="s">
        <v>2363</v>
      </c>
      <c r="V940" t="s">
        <v>2364</v>
      </c>
      <c r="W940" s="9">
        <v>35171</v>
      </c>
      <c r="X940" t="s">
        <v>109</v>
      </c>
      <c r="Y940" t="s">
        <v>367</v>
      </c>
      <c r="Z940">
        <v>4</v>
      </c>
      <c r="AA940" t="s">
        <v>111</v>
      </c>
      <c r="AB940">
        <v>41337</v>
      </c>
    </row>
    <row r="941" spans="16:28" x14ac:dyDescent="0.3">
      <c r="P941" t="s">
        <v>2389</v>
      </c>
      <c r="Q941" t="s">
        <v>304</v>
      </c>
      <c r="R941" t="s">
        <v>1092</v>
      </c>
      <c r="S941" t="s">
        <v>122</v>
      </c>
      <c r="T941">
        <v>19</v>
      </c>
      <c r="U941" t="s">
        <v>2390</v>
      </c>
      <c r="V941" t="s">
        <v>2391</v>
      </c>
      <c r="W941" s="9">
        <v>35511</v>
      </c>
      <c r="X941" t="s">
        <v>143</v>
      </c>
      <c r="Y941" t="s">
        <v>293</v>
      </c>
      <c r="Z941">
        <v>3</v>
      </c>
      <c r="AA941" t="s">
        <v>118</v>
      </c>
      <c r="AB941">
        <v>41029</v>
      </c>
    </row>
    <row r="942" spans="16:28" x14ac:dyDescent="0.3">
      <c r="P942" t="s">
        <v>970</v>
      </c>
      <c r="Q942" t="s">
        <v>967</v>
      </c>
      <c r="R942" t="s">
        <v>295</v>
      </c>
      <c r="S942" t="s">
        <v>106</v>
      </c>
      <c r="T942">
        <v>19</v>
      </c>
      <c r="U942" t="s">
        <v>971</v>
      </c>
      <c r="V942" t="s">
        <v>972</v>
      </c>
      <c r="W942" s="9">
        <v>37131</v>
      </c>
      <c r="X942" t="s">
        <v>143</v>
      </c>
      <c r="Y942" t="s">
        <v>437</v>
      </c>
      <c r="Z942">
        <v>1</v>
      </c>
      <c r="AA942" t="s">
        <v>118</v>
      </c>
      <c r="AB942">
        <v>40874</v>
      </c>
    </row>
    <row r="943" spans="16:28" x14ac:dyDescent="0.3">
      <c r="P943" t="s">
        <v>2719</v>
      </c>
      <c r="Q943" t="s">
        <v>2258</v>
      </c>
      <c r="R943" t="s">
        <v>583</v>
      </c>
      <c r="S943" t="s">
        <v>122</v>
      </c>
      <c r="T943">
        <v>28</v>
      </c>
      <c r="U943" t="s">
        <v>974</v>
      </c>
      <c r="V943" t="s">
        <v>2720</v>
      </c>
      <c r="W943" s="9">
        <v>36311</v>
      </c>
      <c r="X943" t="s">
        <v>229</v>
      </c>
      <c r="Y943" t="s">
        <v>186</v>
      </c>
      <c r="Z943">
        <v>2</v>
      </c>
      <c r="AA943" t="s">
        <v>118</v>
      </c>
      <c r="AB943">
        <v>40571</v>
      </c>
    </row>
    <row r="944" spans="16:28" x14ac:dyDescent="0.3">
      <c r="P944" t="s">
        <v>2013</v>
      </c>
      <c r="Q944" t="s">
        <v>557</v>
      </c>
      <c r="R944" t="s">
        <v>1315</v>
      </c>
      <c r="S944" t="s">
        <v>106</v>
      </c>
      <c r="T944">
        <v>30</v>
      </c>
      <c r="U944" t="s">
        <v>2014</v>
      </c>
      <c r="V944" t="s">
        <v>2015</v>
      </c>
      <c r="W944" s="9">
        <v>34891</v>
      </c>
      <c r="X944" t="s">
        <v>143</v>
      </c>
      <c r="Y944" t="s">
        <v>186</v>
      </c>
      <c r="Z944">
        <v>4</v>
      </c>
      <c r="AA944" t="s">
        <v>111</v>
      </c>
      <c r="AB944">
        <v>40521</v>
      </c>
    </row>
    <row r="945" spans="16:28" x14ac:dyDescent="0.3">
      <c r="P945" t="s">
        <v>348</v>
      </c>
      <c r="Q945" t="s">
        <v>335</v>
      </c>
      <c r="R945" t="s">
        <v>222</v>
      </c>
      <c r="S945" t="s">
        <v>122</v>
      </c>
      <c r="T945">
        <v>21</v>
      </c>
      <c r="U945" t="s">
        <v>349</v>
      </c>
      <c r="V945" t="s">
        <v>350</v>
      </c>
      <c r="W945" s="9">
        <v>32451</v>
      </c>
      <c r="X945" t="s">
        <v>219</v>
      </c>
      <c r="Y945" t="s">
        <v>351</v>
      </c>
      <c r="Z945">
        <v>7</v>
      </c>
      <c r="AA945" t="s">
        <v>118</v>
      </c>
      <c r="AB945">
        <v>40518</v>
      </c>
    </row>
    <row r="946" spans="16:28" x14ac:dyDescent="0.3">
      <c r="P946" t="s">
        <v>1207</v>
      </c>
      <c r="Q946" t="s">
        <v>170</v>
      </c>
      <c r="R946" t="s">
        <v>128</v>
      </c>
      <c r="S946" t="s">
        <v>122</v>
      </c>
      <c r="T946">
        <v>27</v>
      </c>
      <c r="U946" t="s">
        <v>475</v>
      </c>
      <c r="V946" t="s">
        <v>1208</v>
      </c>
      <c r="W946" s="9">
        <v>31491</v>
      </c>
      <c r="X946" t="s">
        <v>219</v>
      </c>
      <c r="Y946" t="s">
        <v>501</v>
      </c>
      <c r="Z946">
        <v>8</v>
      </c>
      <c r="AA946" t="s">
        <v>118</v>
      </c>
      <c r="AB946">
        <v>40372</v>
      </c>
    </row>
    <row r="947" spans="16:28" x14ac:dyDescent="0.3">
      <c r="P947" t="s">
        <v>1263</v>
      </c>
      <c r="Q947" t="s">
        <v>127</v>
      </c>
      <c r="R947" t="s">
        <v>605</v>
      </c>
      <c r="S947" t="s">
        <v>106</v>
      </c>
      <c r="T947">
        <v>25</v>
      </c>
      <c r="U947" t="s">
        <v>1264</v>
      </c>
      <c r="V947" t="s">
        <v>1265</v>
      </c>
      <c r="W947" s="9">
        <v>35371</v>
      </c>
      <c r="X947" t="s">
        <v>162</v>
      </c>
      <c r="Y947" t="s">
        <v>254</v>
      </c>
      <c r="Z947">
        <v>3</v>
      </c>
      <c r="AA947" t="s">
        <v>118</v>
      </c>
      <c r="AB947">
        <v>40355</v>
      </c>
    </row>
    <row r="948" spans="16:28" x14ac:dyDescent="0.3">
      <c r="P948" t="s">
        <v>988</v>
      </c>
      <c r="Q948" t="s">
        <v>989</v>
      </c>
      <c r="R948" t="s">
        <v>188</v>
      </c>
      <c r="S948" t="s">
        <v>106</v>
      </c>
      <c r="T948">
        <v>29</v>
      </c>
      <c r="U948" t="s">
        <v>990</v>
      </c>
      <c r="V948" t="s">
        <v>991</v>
      </c>
      <c r="W948" s="9">
        <v>30731</v>
      </c>
      <c r="X948" t="s">
        <v>174</v>
      </c>
      <c r="Y948" t="s">
        <v>536</v>
      </c>
      <c r="Z948">
        <v>9</v>
      </c>
      <c r="AA948" t="s">
        <v>111</v>
      </c>
      <c r="AB948">
        <v>40275</v>
      </c>
    </row>
    <row r="949" spans="16:28" x14ac:dyDescent="0.3">
      <c r="P949" t="s">
        <v>2756</v>
      </c>
      <c r="Q949" t="s">
        <v>2757</v>
      </c>
      <c r="R949" t="s">
        <v>583</v>
      </c>
      <c r="S949" t="s">
        <v>122</v>
      </c>
      <c r="T949">
        <v>19</v>
      </c>
      <c r="U949" t="s">
        <v>2758</v>
      </c>
      <c r="V949" t="s">
        <v>2759</v>
      </c>
      <c r="W949" s="9">
        <v>36651</v>
      </c>
      <c r="X949" t="s">
        <v>219</v>
      </c>
      <c r="Y949" t="s">
        <v>695</v>
      </c>
      <c r="Z949">
        <v>2</v>
      </c>
      <c r="AA949" t="s">
        <v>118</v>
      </c>
      <c r="AB949">
        <v>40110</v>
      </c>
    </row>
    <row r="950" spans="16:28" x14ac:dyDescent="0.3">
      <c r="P950" t="s">
        <v>953</v>
      </c>
      <c r="Q950" t="s">
        <v>846</v>
      </c>
      <c r="R950" t="s">
        <v>723</v>
      </c>
      <c r="S950" t="s">
        <v>122</v>
      </c>
      <c r="T950">
        <v>23</v>
      </c>
      <c r="U950" t="s">
        <v>954</v>
      </c>
      <c r="V950" t="s">
        <v>955</v>
      </c>
      <c r="W950" s="9">
        <v>37081</v>
      </c>
      <c r="X950" t="s">
        <v>229</v>
      </c>
      <c r="Y950" t="s">
        <v>131</v>
      </c>
      <c r="Z950">
        <v>1</v>
      </c>
      <c r="AA950" t="s">
        <v>111</v>
      </c>
      <c r="AB950">
        <v>40041</v>
      </c>
    </row>
    <row r="951" spans="16:28" x14ac:dyDescent="0.3">
      <c r="P951" t="s">
        <v>1402</v>
      </c>
      <c r="Q951" t="s">
        <v>1403</v>
      </c>
      <c r="R951" t="s">
        <v>1404</v>
      </c>
      <c r="S951" t="s">
        <v>122</v>
      </c>
      <c r="T951">
        <v>19</v>
      </c>
      <c r="U951" t="s">
        <v>1405</v>
      </c>
      <c r="V951" t="s">
        <v>1406</v>
      </c>
      <c r="W951" s="9">
        <v>32231</v>
      </c>
      <c r="X951" t="s">
        <v>174</v>
      </c>
      <c r="Y951" t="s">
        <v>415</v>
      </c>
      <c r="Z951">
        <v>7</v>
      </c>
      <c r="AA951" t="s">
        <v>111</v>
      </c>
      <c r="AB951">
        <v>39949</v>
      </c>
    </row>
    <row r="952" spans="16:28" x14ac:dyDescent="0.3">
      <c r="P952" t="s">
        <v>2902</v>
      </c>
      <c r="Q952" t="s">
        <v>231</v>
      </c>
      <c r="R952" t="s">
        <v>571</v>
      </c>
      <c r="S952" t="s">
        <v>106</v>
      </c>
      <c r="T952">
        <v>20</v>
      </c>
      <c r="U952" t="s">
        <v>2090</v>
      </c>
      <c r="V952" t="s">
        <v>2903</v>
      </c>
      <c r="W952" s="9">
        <v>37281</v>
      </c>
      <c r="X952" t="s">
        <v>174</v>
      </c>
      <c r="Y952" t="s">
        <v>180</v>
      </c>
      <c r="Z952">
        <v>1</v>
      </c>
      <c r="AA952" t="s">
        <v>118</v>
      </c>
      <c r="AB952">
        <v>39841</v>
      </c>
    </row>
    <row r="953" spans="16:28" x14ac:dyDescent="0.3">
      <c r="P953" t="s">
        <v>2016</v>
      </c>
      <c r="Q953" t="s">
        <v>2017</v>
      </c>
      <c r="R953" t="s">
        <v>1246</v>
      </c>
      <c r="S953" t="s">
        <v>106</v>
      </c>
      <c r="T953">
        <v>26</v>
      </c>
      <c r="U953" t="s">
        <v>2018</v>
      </c>
      <c r="V953" t="s">
        <v>2019</v>
      </c>
      <c r="W953" s="9">
        <v>33761</v>
      </c>
      <c r="X953" t="s">
        <v>162</v>
      </c>
      <c r="Y953" t="s">
        <v>209</v>
      </c>
      <c r="Z953">
        <v>5</v>
      </c>
      <c r="AA953" t="s">
        <v>111</v>
      </c>
      <c r="AB953">
        <v>39491</v>
      </c>
    </row>
    <row r="954" spans="16:28" x14ac:dyDescent="0.3">
      <c r="P954" t="s">
        <v>1340</v>
      </c>
      <c r="Q954" t="s">
        <v>1232</v>
      </c>
      <c r="R954" t="s">
        <v>483</v>
      </c>
      <c r="S954" t="s">
        <v>106</v>
      </c>
      <c r="T954">
        <v>26</v>
      </c>
      <c r="U954" t="s">
        <v>1341</v>
      </c>
      <c r="V954" t="s">
        <v>1342</v>
      </c>
      <c r="W954" s="9">
        <v>37471</v>
      </c>
      <c r="X954" t="s">
        <v>219</v>
      </c>
      <c r="Y954" t="s">
        <v>467</v>
      </c>
      <c r="Z954">
        <v>1</v>
      </c>
      <c r="AA954" t="s">
        <v>111</v>
      </c>
      <c r="AB954">
        <v>39461</v>
      </c>
    </row>
    <row r="955" spans="16:28" x14ac:dyDescent="0.3">
      <c r="P955" t="s">
        <v>1266</v>
      </c>
      <c r="Q955" t="s">
        <v>206</v>
      </c>
      <c r="R955" t="s">
        <v>483</v>
      </c>
      <c r="S955" t="s">
        <v>122</v>
      </c>
      <c r="T955">
        <v>30</v>
      </c>
      <c r="U955" t="s">
        <v>1267</v>
      </c>
      <c r="V955" t="s">
        <v>1268</v>
      </c>
      <c r="W955" s="9">
        <v>31831</v>
      </c>
      <c r="X955" t="s">
        <v>162</v>
      </c>
      <c r="Y955" t="s">
        <v>254</v>
      </c>
      <c r="Z955">
        <v>7</v>
      </c>
      <c r="AA955" t="s">
        <v>111</v>
      </c>
      <c r="AB955">
        <v>39458</v>
      </c>
    </row>
    <row r="956" spans="16:28" x14ac:dyDescent="0.3">
      <c r="P956" t="s">
        <v>1343</v>
      </c>
      <c r="Q956" t="s">
        <v>1344</v>
      </c>
      <c r="R956" t="s">
        <v>246</v>
      </c>
      <c r="S956" t="s">
        <v>122</v>
      </c>
      <c r="T956">
        <v>29</v>
      </c>
      <c r="U956" t="s">
        <v>1345</v>
      </c>
      <c r="V956" t="s">
        <v>1346</v>
      </c>
      <c r="W956" s="9">
        <v>32181</v>
      </c>
      <c r="X956" t="s">
        <v>143</v>
      </c>
      <c r="Y956" t="s">
        <v>240</v>
      </c>
      <c r="Z956">
        <v>7</v>
      </c>
      <c r="AA956" t="s">
        <v>118</v>
      </c>
      <c r="AB956">
        <v>39327</v>
      </c>
    </row>
    <row r="957" spans="16:28" x14ac:dyDescent="0.3">
      <c r="P957" t="s">
        <v>1662</v>
      </c>
      <c r="Q957" t="s">
        <v>525</v>
      </c>
      <c r="R957" t="s">
        <v>412</v>
      </c>
      <c r="S957" t="s">
        <v>122</v>
      </c>
      <c r="T957">
        <v>24</v>
      </c>
      <c r="U957" t="s">
        <v>413</v>
      </c>
      <c r="V957" t="s">
        <v>1663</v>
      </c>
      <c r="W957" s="9">
        <v>33261</v>
      </c>
      <c r="X957" t="s">
        <v>174</v>
      </c>
      <c r="Y957" t="s">
        <v>337</v>
      </c>
      <c r="Z957">
        <v>6</v>
      </c>
      <c r="AA957" t="s">
        <v>118</v>
      </c>
      <c r="AB957">
        <v>39189</v>
      </c>
    </row>
    <row r="958" spans="16:28" x14ac:dyDescent="0.3">
      <c r="P958" t="s">
        <v>1415</v>
      </c>
      <c r="Q958" t="s">
        <v>1416</v>
      </c>
      <c r="R958" t="s">
        <v>605</v>
      </c>
      <c r="S958" t="s">
        <v>106</v>
      </c>
      <c r="T958">
        <v>23</v>
      </c>
      <c r="U958" t="s">
        <v>1417</v>
      </c>
      <c r="V958" t="s">
        <v>1418</v>
      </c>
      <c r="W958" s="9">
        <v>32511</v>
      </c>
      <c r="X958" t="s">
        <v>219</v>
      </c>
      <c r="Y958" t="s">
        <v>616</v>
      </c>
      <c r="Z958">
        <v>7</v>
      </c>
      <c r="AA958" t="s">
        <v>118</v>
      </c>
      <c r="AB958">
        <v>38821</v>
      </c>
    </row>
    <row r="959" spans="16:28" x14ac:dyDescent="0.3">
      <c r="P959" t="s">
        <v>1165</v>
      </c>
      <c r="Q959" t="s">
        <v>1064</v>
      </c>
      <c r="R959" t="s">
        <v>211</v>
      </c>
      <c r="S959" t="s">
        <v>106</v>
      </c>
      <c r="T959">
        <v>26</v>
      </c>
      <c r="U959" t="s">
        <v>1166</v>
      </c>
      <c r="V959" t="s">
        <v>1167</v>
      </c>
      <c r="W959" s="9">
        <v>31221</v>
      </c>
      <c r="X959" t="s">
        <v>143</v>
      </c>
      <c r="Y959" t="s">
        <v>695</v>
      </c>
      <c r="Z959">
        <v>8</v>
      </c>
      <c r="AA959" t="s">
        <v>118</v>
      </c>
      <c r="AB959">
        <v>38749</v>
      </c>
    </row>
    <row r="960" spans="16:28" x14ac:dyDescent="0.3">
      <c r="P960" t="s">
        <v>126</v>
      </c>
      <c r="Q960" t="s">
        <v>127</v>
      </c>
      <c r="R960" t="s">
        <v>128</v>
      </c>
      <c r="S960" t="s">
        <v>106</v>
      </c>
      <c r="T960">
        <v>30</v>
      </c>
      <c r="U960" t="s">
        <v>129</v>
      </c>
      <c r="V960" t="s">
        <v>130</v>
      </c>
      <c r="W960" s="9">
        <v>28601</v>
      </c>
      <c r="X960" t="s">
        <v>109</v>
      </c>
      <c r="Y960" t="s">
        <v>131</v>
      </c>
      <c r="Z960">
        <v>14</v>
      </c>
      <c r="AA960" t="s">
        <v>111</v>
      </c>
      <c r="AB960">
        <v>38298</v>
      </c>
    </row>
    <row r="961" spans="16:28" x14ac:dyDescent="0.3">
      <c r="P961" t="s">
        <v>2035</v>
      </c>
      <c r="Q961" t="s">
        <v>1904</v>
      </c>
      <c r="R961" t="s">
        <v>159</v>
      </c>
      <c r="S961" t="s">
        <v>122</v>
      </c>
      <c r="T961">
        <v>29</v>
      </c>
      <c r="U961" t="s">
        <v>1810</v>
      </c>
      <c r="V961" t="s">
        <v>2036</v>
      </c>
      <c r="W961" s="9">
        <v>34411</v>
      </c>
      <c r="X961" t="s">
        <v>109</v>
      </c>
      <c r="Y961" t="s">
        <v>501</v>
      </c>
      <c r="Z961">
        <v>5</v>
      </c>
      <c r="AA961" t="s">
        <v>118</v>
      </c>
      <c r="AB961">
        <v>38073</v>
      </c>
    </row>
    <row r="962" spans="16:28" x14ac:dyDescent="0.3">
      <c r="P962" t="s">
        <v>2687</v>
      </c>
      <c r="Q962" t="s">
        <v>1766</v>
      </c>
      <c r="R962" t="s">
        <v>782</v>
      </c>
      <c r="S962" t="s">
        <v>122</v>
      </c>
      <c r="T962">
        <v>18</v>
      </c>
      <c r="U962" t="s">
        <v>1757</v>
      </c>
      <c r="V962" t="s">
        <v>2688</v>
      </c>
      <c r="W962" s="9">
        <v>36611</v>
      </c>
      <c r="X962" t="s">
        <v>219</v>
      </c>
      <c r="Y962" t="s">
        <v>298</v>
      </c>
      <c r="Z962">
        <v>2</v>
      </c>
      <c r="AA962" t="s">
        <v>118</v>
      </c>
      <c r="AB962">
        <v>38061</v>
      </c>
    </row>
    <row r="963" spans="16:28" x14ac:dyDescent="0.3">
      <c r="P963" t="s">
        <v>1139</v>
      </c>
      <c r="Q963" t="s">
        <v>353</v>
      </c>
      <c r="R963" t="s">
        <v>290</v>
      </c>
      <c r="S963" t="s">
        <v>106</v>
      </c>
      <c r="T963">
        <v>25</v>
      </c>
      <c r="U963" t="s">
        <v>1007</v>
      </c>
      <c r="V963" t="s">
        <v>1140</v>
      </c>
      <c r="W963" s="9">
        <v>38231</v>
      </c>
      <c r="X963" t="s">
        <v>109</v>
      </c>
      <c r="Y963" t="s">
        <v>333</v>
      </c>
      <c r="Z963">
        <v>0</v>
      </c>
      <c r="AA963" t="s">
        <v>118</v>
      </c>
      <c r="AB963">
        <v>37971</v>
      </c>
    </row>
    <row r="964" spans="16:28" x14ac:dyDescent="0.3">
      <c r="P964" t="s">
        <v>473</v>
      </c>
      <c r="Q964" t="s">
        <v>474</v>
      </c>
      <c r="R964" t="s">
        <v>128</v>
      </c>
      <c r="S964" t="s">
        <v>106</v>
      </c>
      <c r="T964">
        <v>27</v>
      </c>
      <c r="U964" t="s">
        <v>475</v>
      </c>
      <c r="V964" t="s">
        <v>476</v>
      </c>
      <c r="W964" s="9">
        <v>29241</v>
      </c>
      <c r="X964" t="s">
        <v>229</v>
      </c>
      <c r="Y964" t="s">
        <v>150</v>
      </c>
      <c r="Z964">
        <v>11</v>
      </c>
      <c r="AA964" t="s">
        <v>118</v>
      </c>
      <c r="AB964">
        <v>37876</v>
      </c>
    </row>
    <row r="965" spans="16:28" x14ac:dyDescent="0.3">
      <c r="P965" t="s">
        <v>1576</v>
      </c>
      <c r="Q965" t="s">
        <v>1150</v>
      </c>
      <c r="R965" t="s">
        <v>128</v>
      </c>
      <c r="S965" t="s">
        <v>106</v>
      </c>
      <c r="T965">
        <v>29</v>
      </c>
      <c r="U965" t="s">
        <v>1564</v>
      </c>
      <c r="V965" t="s">
        <v>1577</v>
      </c>
      <c r="W965" s="9">
        <v>29871</v>
      </c>
      <c r="X965" t="s">
        <v>143</v>
      </c>
      <c r="Y965" t="s">
        <v>293</v>
      </c>
      <c r="Z965">
        <v>10</v>
      </c>
      <c r="AA965" t="s">
        <v>118</v>
      </c>
      <c r="AB965">
        <v>37754</v>
      </c>
    </row>
    <row r="966" spans="16:28" x14ac:dyDescent="0.3">
      <c r="P966" t="s">
        <v>3165</v>
      </c>
      <c r="Q966" t="s">
        <v>2856</v>
      </c>
      <c r="R966" t="s">
        <v>305</v>
      </c>
      <c r="S966" t="s">
        <v>122</v>
      </c>
      <c r="T966">
        <v>29</v>
      </c>
      <c r="U966" t="s">
        <v>3166</v>
      </c>
      <c r="V966" t="s">
        <v>3167</v>
      </c>
      <c r="W966" s="9">
        <v>29421</v>
      </c>
      <c r="X966" t="s">
        <v>174</v>
      </c>
      <c r="Y966" t="s">
        <v>367</v>
      </c>
      <c r="Z966">
        <v>11</v>
      </c>
      <c r="AA966" t="s">
        <v>111</v>
      </c>
      <c r="AB966">
        <v>37671</v>
      </c>
    </row>
    <row r="967" spans="16:28" x14ac:dyDescent="0.3">
      <c r="P967" t="s">
        <v>2426</v>
      </c>
      <c r="Q967" t="s">
        <v>993</v>
      </c>
      <c r="R967" t="s">
        <v>1472</v>
      </c>
      <c r="S967" t="s">
        <v>122</v>
      </c>
      <c r="T967">
        <v>22</v>
      </c>
      <c r="U967" t="s">
        <v>2427</v>
      </c>
      <c r="V967" t="s">
        <v>2428</v>
      </c>
      <c r="W967" s="9">
        <v>32071</v>
      </c>
      <c r="X967" t="s">
        <v>143</v>
      </c>
      <c r="Y967" t="s">
        <v>240</v>
      </c>
      <c r="Z967">
        <v>7</v>
      </c>
      <c r="AA967" t="s">
        <v>111</v>
      </c>
      <c r="AB967">
        <v>37586</v>
      </c>
    </row>
    <row r="968" spans="16:28" x14ac:dyDescent="0.3">
      <c r="P968" t="s">
        <v>3100</v>
      </c>
      <c r="Q968" t="s">
        <v>120</v>
      </c>
      <c r="R968" t="s">
        <v>159</v>
      </c>
      <c r="S968" t="s">
        <v>122</v>
      </c>
      <c r="T968">
        <v>23</v>
      </c>
      <c r="U968" t="s">
        <v>202</v>
      </c>
      <c r="V968" t="s">
        <v>3101</v>
      </c>
      <c r="W968" s="9">
        <v>37801</v>
      </c>
      <c r="X968" t="s">
        <v>229</v>
      </c>
      <c r="Y968" t="s">
        <v>738</v>
      </c>
      <c r="Z968">
        <v>0</v>
      </c>
      <c r="AA968" t="s">
        <v>118</v>
      </c>
      <c r="AB968">
        <v>37581</v>
      </c>
    </row>
    <row r="969" spans="16:28" x14ac:dyDescent="0.3">
      <c r="P969" t="s">
        <v>2432</v>
      </c>
      <c r="Q969" t="s">
        <v>993</v>
      </c>
      <c r="R969" t="s">
        <v>483</v>
      </c>
      <c r="S969" t="s">
        <v>122</v>
      </c>
      <c r="T969">
        <v>19</v>
      </c>
      <c r="U969" t="s">
        <v>2433</v>
      </c>
      <c r="V969" t="s">
        <v>2434</v>
      </c>
      <c r="W969" s="9">
        <v>35291</v>
      </c>
      <c r="X969" t="s">
        <v>162</v>
      </c>
      <c r="Y969" t="s">
        <v>357</v>
      </c>
      <c r="Z969">
        <v>3</v>
      </c>
      <c r="AA969" t="s">
        <v>111</v>
      </c>
      <c r="AB969">
        <v>37504</v>
      </c>
    </row>
    <row r="970" spans="16:28" x14ac:dyDescent="0.3">
      <c r="P970" t="s">
        <v>774</v>
      </c>
      <c r="Q970" t="s">
        <v>104</v>
      </c>
      <c r="R970" t="s">
        <v>353</v>
      </c>
      <c r="S970" t="s">
        <v>106</v>
      </c>
      <c r="T970">
        <v>28</v>
      </c>
      <c r="U970" t="s">
        <v>775</v>
      </c>
      <c r="V970" t="s">
        <v>776</v>
      </c>
      <c r="W970" s="9">
        <v>30081</v>
      </c>
      <c r="X970" t="s">
        <v>219</v>
      </c>
      <c r="Y970" t="s">
        <v>536</v>
      </c>
      <c r="Z970">
        <v>10</v>
      </c>
      <c r="AA970" t="s">
        <v>111</v>
      </c>
      <c r="AB970">
        <v>37289</v>
      </c>
    </row>
    <row r="971" spans="16:28" x14ac:dyDescent="0.3">
      <c r="P971" t="s">
        <v>2884</v>
      </c>
      <c r="Q971" t="s">
        <v>2757</v>
      </c>
      <c r="R971" t="s">
        <v>276</v>
      </c>
      <c r="S971" t="s">
        <v>122</v>
      </c>
      <c r="T971">
        <v>20</v>
      </c>
      <c r="U971" t="s">
        <v>2183</v>
      </c>
      <c r="V971" t="s">
        <v>2885</v>
      </c>
      <c r="W971" s="9">
        <v>32751</v>
      </c>
      <c r="X971" t="s">
        <v>162</v>
      </c>
      <c r="Y971" t="s">
        <v>520</v>
      </c>
      <c r="Z971">
        <v>6</v>
      </c>
      <c r="AA971" t="s">
        <v>118</v>
      </c>
      <c r="AB971">
        <v>37136</v>
      </c>
    </row>
    <row r="972" spans="16:28" x14ac:dyDescent="0.3">
      <c r="P972" t="s">
        <v>378</v>
      </c>
      <c r="Q972" t="s">
        <v>376</v>
      </c>
      <c r="R972" t="s">
        <v>379</v>
      </c>
      <c r="S972" t="s">
        <v>106</v>
      </c>
      <c r="T972">
        <v>23</v>
      </c>
      <c r="U972" t="s">
        <v>380</v>
      </c>
      <c r="V972" t="s">
        <v>381</v>
      </c>
      <c r="W972" s="9">
        <v>30991</v>
      </c>
      <c r="X972" t="s">
        <v>229</v>
      </c>
      <c r="Y972" t="s">
        <v>110</v>
      </c>
      <c r="Z972">
        <v>8</v>
      </c>
      <c r="AA972" t="s">
        <v>111</v>
      </c>
      <c r="AB972">
        <v>37070</v>
      </c>
    </row>
    <row r="973" spans="16:28" x14ac:dyDescent="0.3">
      <c r="P973" t="s">
        <v>3200</v>
      </c>
      <c r="Q973" t="s">
        <v>216</v>
      </c>
      <c r="R973" t="s">
        <v>464</v>
      </c>
      <c r="S973" t="s">
        <v>106</v>
      </c>
      <c r="T973">
        <v>21</v>
      </c>
      <c r="U973" t="s">
        <v>3201</v>
      </c>
      <c r="V973" t="s">
        <v>3202</v>
      </c>
      <c r="W973" s="9">
        <v>34961</v>
      </c>
      <c r="X973" t="s">
        <v>174</v>
      </c>
      <c r="Y973" t="s">
        <v>415</v>
      </c>
      <c r="Z973">
        <v>4</v>
      </c>
      <c r="AA973" t="s">
        <v>111</v>
      </c>
      <c r="AB973">
        <v>36707</v>
      </c>
    </row>
    <row r="974" spans="16:28" x14ac:dyDescent="0.3">
      <c r="P974" t="s">
        <v>2116</v>
      </c>
      <c r="Q974" t="s">
        <v>808</v>
      </c>
      <c r="R974" t="s">
        <v>183</v>
      </c>
      <c r="S974" t="s">
        <v>106</v>
      </c>
      <c r="T974">
        <v>18</v>
      </c>
      <c r="U974" t="s">
        <v>2117</v>
      </c>
      <c r="V974" t="s">
        <v>2118</v>
      </c>
      <c r="W974" s="9">
        <v>34761</v>
      </c>
      <c r="X974" t="s">
        <v>143</v>
      </c>
      <c r="Y974" t="s">
        <v>156</v>
      </c>
      <c r="Z974">
        <v>4</v>
      </c>
      <c r="AA974" t="s">
        <v>111</v>
      </c>
      <c r="AB974">
        <v>36515</v>
      </c>
    </row>
    <row r="975" spans="16:28" x14ac:dyDescent="0.3">
      <c r="P975" t="s">
        <v>1497</v>
      </c>
      <c r="Q975" t="s">
        <v>339</v>
      </c>
      <c r="R975" t="s">
        <v>610</v>
      </c>
      <c r="S975" t="s">
        <v>122</v>
      </c>
      <c r="T975">
        <v>27</v>
      </c>
      <c r="U975" t="s">
        <v>1498</v>
      </c>
      <c r="V975" t="s">
        <v>1499</v>
      </c>
      <c r="W975" s="9">
        <v>28721</v>
      </c>
      <c r="X975" t="s">
        <v>174</v>
      </c>
      <c r="Y975" t="s">
        <v>721</v>
      </c>
      <c r="Z975">
        <v>13</v>
      </c>
      <c r="AA975" t="s">
        <v>111</v>
      </c>
      <c r="AB975">
        <v>36434</v>
      </c>
    </row>
    <row r="976" spans="16:28" x14ac:dyDescent="0.3">
      <c r="P976" t="s">
        <v>2076</v>
      </c>
      <c r="Q976" t="s">
        <v>570</v>
      </c>
      <c r="R976" t="s">
        <v>177</v>
      </c>
      <c r="S976" t="s">
        <v>106</v>
      </c>
      <c r="T976">
        <v>22</v>
      </c>
      <c r="U976" t="s">
        <v>2077</v>
      </c>
      <c r="V976" t="s">
        <v>2078</v>
      </c>
      <c r="W976" s="9">
        <v>36841</v>
      </c>
      <c r="X976" t="s">
        <v>109</v>
      </c>
      <c r="Y976" t="s">
        <v>461</v>
      </c>
      <c r="Z976">
        <v>2</v>
      </c>
      <c r="AA976" t="s">
        <v>111</v>
      </c>
      <c r="AB976">
        <v>36319</v>
      </c>
    </row>
    <row r="977" spans="16:28" x14ac:dyDescent="0.3">
      <c r="P977" t="s">
        <v>2507</v>
      </c>
      <c r="Q977" t="s">
        <v>868</v>
      </c>
      <c r="R977" t="s">
        <v>360</v>
      </c>
      <c r="S977" t="s">
        <v>122</v>
      </c>
      <c r="T977">
        <v>18</v>
      </c>
      <c r="U977" t="s">
        <v>2508</v>
      </c>
      <c r="V977" t="s">
        <v>2509</v>
      </c>
      <c r="W977" s="9">
        <v>35901</v>
      </c>
      <c r="X977" t="s">
        <v>109</v>
      </c>
      <c r="Y977" t="s">
        <v>156</v>
      </c>
      <c r="Z977">
        <v>3</v>
      </c>
      <c r="AA977" t="s">
        <v>111</v>
      </c>
      <c r="AB977">
        <v>36250</v>
      </c>
    </row>
    <row r="978" spans="16:28" x14ac:dyDescent="0.3">
      <c r="P978" t="s">
        <v>2255</v>
      </c>
      <c r="Q978" t="s">
        <v>868</v>
      </c>
      <c r="R978" t="s">
        <v>256</v>
      </c>
      <c r="S978" t="s">
        <v>122</v>
      </c>
      <c r="T978">
        <v>28</v>
      </c>
      <c r="U978" t="s">
        <v>1398</v>
      </c>
      <c r="V978" t="s">
        <v>2256</v>
      </c>
      <c r="W978" s="9">
        <v>37101</v>
      </c>
      <c r="X978" t="s">
        <v>229</v>
      </c>
      <c r="Y978" t="s">
        <v>560</v>
      </c>
      <c r="Z978">
        <v>1</v>
      </c>
      <c r="AA978" t="s">
        <v>111</v>
      </c>
      <c r="AB978">
        <v>35243</v>
      </c>
    </row>
    <row r="979" spans="16:28" x14ac:dyDescent="0.3">
      <c r="P979" t="s">
        <v>1675</v>
      </c>
      <c r="Q979" t="s">
        <v>543</v>
      </c>
      <c r="R979" t="s">
        <v>237</v>
      </c>
      <c r="S979" t="s">
        <v>106</v>
      </c>
      <c r="T979">
        <v>30</v>
      </c>
      <c r="U979" t="s">
        <v>1676</v>
      </c>
      <c r="V979" t="s">
        <v>1677</v>
      </c>
      <c r="W979" s="9">
        <v>32701</v>
      </c>
      <c r="X979" t="s">
        <v>109</v>
      </c>
      <c r="Y979" t="s">
        <v>560</v>
      </c>
      <c r="Z979">
        <v>7</v>
      </c>
      <c r="AA979" t="s">
        <v>118</v>
      </c>
      <c r="AB979">
        <v>34773</v>
      </c>
    </row>
    <row r="980" spans="16:28" x14ac:dyDescent="0.3">
      <c r="P980" t="s">
        <v>1726</v>
      </c>
      <c r="Q980" t="s">
        <v>120</v>
      </c>
      <c r="R980" t="s">
        <v>211</v>
      </c>
      <c r="S980" t="s">
        <v>122</v>
      </c>
      <c r="T980">
        <v>29</v>
      </c>
      <c r="U980" t="s">
        <v>212</v>
      </c>
      <c r="V980" t="s">
        <v>1727</v>
      </c>
      <c r="W980" s="9">
        <v>32981</v>
      </c>
      <c r="X980" t="s">
        <v>229</v>
      </c>
      <c r="Y980" t="s">
        <v>110</v>
      </c>
      <c r="Z980">
        <v>6</v>
      </c>
      <c r="AA980" t="s">
        <v>118</v>
      </c>
      <c r="AB980">
        <v>34730</v>
      </c>
    </row>
    <row r="981" spans="16:28" x14ac:dyDescent="0.3">
      <c r="P981" t="s">
        <v>2585</v>
      </c>
      <c r="Q981" t="s">
        <v>993</v>
      </c>
      <c r="R981" t="s">
        <v>530</v>
      </c>
      <c r="S981" t="s">
        <v>122</v>
      </c>
      <c r="T981">
        <v>22</v>
      </c>
      <c r="U981" t="s">
        <v>2586</v>
      </c>
      <c r="V981" t="s">
        <v>2587</v>
      </c>
      <c r="W981" s="9">
        <v>36241</v>
      </c>
      <c r="X981" t="s">
        <v>229</v>
      </c>
      <c r="Y981" t="s">
        <v>823</v>
      </c>
      <c r="Z981">
        <v>2</v>
      </c>
      <c r="AA981" t="s">
        <v>111</v>
      </c>
      <c r="AB981">
        <v>34403</v>
      </c>
    </row>
    <row r="982" spans="16:28" x14ac:dyDescent="0.3">
      <c r="P982" t="s">
        <v>700</v>
      </c>
      <c r="Q982" t="s">
        <v>701</v>
      </c>
      <c r="R982" t="s">
        <v>406</v>
      </c>
      <c r="S982" t="s">
        <v>122</v>
      </c>
      <c r="T982">
        <v>26</v>
      </c>
      <c r="U982" t="s">
        <v>702</v>
      </c>
      <c r="V982" t="s">
        <v>703</v>
      </c>
      <c r="W982" s="9">
        <v>29741</v>
      </c>
      <c r="X982" t="s">
        <v>229</v>
      </c>
      <c r="Y982" t="s">
        <v>333</v>
      </c>
      <c r="Z982">
        <v>10</v>
      </c>
      <c r="AA982" t="s">
        <v>111</v>
      </c>
      <c r="AB982">
        <v>34402</v>
      </c>
    </row>
    <row r="983" spans="16:28" x14ac:dyDescent="0.3">
      <c r="P983" t="s">
        <v>2122</v>
      </c>
      <c r="Q983" t="s">
        <v>321</v>
      </c>
      <c r="R983" t="s">
        <v>684</v>
      </c>
      <c r="S983" t="s">
        <v>106</v>
      </c>
      <c r="T983">
        <v>29</v>
      </c>
      <c r="U983" t="s">
        <v>2123</v>
      </c>
      <c r="V983" t="s">
        <v>2124</v>
      </c>
      <c r="W983" s="9">
        <v>34431</v>
      </c>
      <c r="X983" t="s">
        <v>109</v>
      </c>
      <c r="Y983" t="s">
        <v>337</v>
      </c>
      <c r="Z983">
        <v>5</v>
      </c>
      <c r="AA983" t="s">
        <v>111</v>
      </c>
      <c r="AB983">
        <v>34210</v>
      </c>
    </row>
    <row r="984" spans="16:28" x14ac:dyDescent="0.3">
      <c r="P984" t="s">
        <v>2838</v>
      </c>
      <c r="Q984" t="s">
        <v>120</v>
      </c>
      <c r="R984" t="s">
        <v>658</v>
      </c>
      <c r="S984" t="s">
        <v>122</v>
      </c>
      <c r="T984">
        <v>23</v>
      </c>
      <c r="U984" t="s">
        <v>659</v>
      </c>
      <c r="V984" t="s">
        <v>2839</v>
      </c>
      <c r="W984" s="9">
        <v>36971</v>
      </c>
      <c r="X984" t="s">
        <v>162</v>
      </c>
      <c r="Y984" t="s">
        <v>695</v>
      </c>
      <c r="Z984">
        <v>1</v>
      </c>
      <c r="AA984" t="s">
        <v>118</v>
      </c>
      <c r="AB984">
        <v>34043</v>
      </c>
    </row>
    <row r="985" spans="16:28" x14ac:dyDescent="0.3">
      <c r="P985" t="s">
        <v>2865</v>
      </c>
      <c r="Q985" t="s">
        <v>1046</v>
      </c>
      <c r="R985" t="s">
        <v>330</v>
      </c>
      <c r="S985" t="s">
        <v>122</v>
      </c>
      <c r="T985">
        <v>19</v>
      </c>
      <c r="U985" t="s">
        <v>2578</v>
      </c>
      <c r="V985" t="s">
        <v>2866</v>
      </c>
      <c r="W985" s="9">
        <v>37271</v>
      </c>
      <c r="X985" t="s">
        <v>174</v>
      </c>
      <c r="Y985" t="s">
        <v>560</v>
      </c>
      <c r="Z985">
        <v>1</v>
      </c>
      <c r="AA985" t="s">
        <v>111</v>
      </c>
      <c r="AB985">
        <v>34017</v>
      </c>
    </row>
    <row r="986" spans="16:28" x14ac:dyDescent="0.3">
      <c r="P986" t="s">
        <v>2835</v>
      </c>
      <c r="Q986" t="s">
        <v>1319</v>
      </c>
      <c r="R986" t="s">
        <v>198</v>
      </c>
      <c r="S986" t="s">
        <v>122</v>
      </c>
      <c r="T986">
        <v>24</v>
      </c>
      <c r="U986" t="s">
        <v>2836</v>
      </c>
      <c r="V986" t="s">
        <v>2837</v>
      </c>
      <c r="W986" s="9">
        <v>34991</v>
      </c>
      <c r="X986" t="s">
        <v>174</v>
      </c>
      <c r="Y986" t="s">
        <v>501</v>
      </c>
      <c r="Z986">
        <v>4</v>
      </c>
      <c r="AA986" t="s">
        <v>111</v>
      </c>
      <c r="AB986">
        <v>33944</v>
      </c>
    </row>
    <row r="987" spans="16:28" x14ac:dyDescent="0.3">
      <c r="P987" t="s">
        <v>1639</v>
      </c>
      <c r="Q987" t="s">
        <v>593</v>
      </c>
      <c r="R987" t="s">
        <v>140</v>
      </c>
      <c r="S987" t="s">
        <v>122</v>
      </c>
      <c r="T987">
        <v>22</v>
      </c>
      <c r="U987" t="s">
        <v>141</v>
      </c>
      <c r="V987" t="s">
        <v>1640</v>
      </c>
      <c r="W987" s="9">
        <v>32621</v>
      </c>
      <c r="X987" t="s">
        <v>109</v>
      </c>
      <c r="Y987" t="s">
        <v>186</v>
      </c>
      <c r="Z987">
        <v>7</v>
      </c>
      <c r="AA987" t="s">
        <v>118</v>
      </c>
      <c r="AB987">
        <v>33928</v>
      </c>
    </row>
    <row r="988" spans="16:28" x14ac:dyDescent="0.3">
      <c r="P988" t="s">
        <v>2484</v>
      </c>
      <c r="Q988" t="s">
        <v>133</v>
      </c>
      <c r="R988" t="s">
        <v>105</v>
      </c>
      <c r="S988" t="s">
        <v>122</v>
      </c>
      <c r="T988">
        <v>18</v>
      </c>
      <c r="U988" t="s">
        <v>2485</v>
      </c>
      <c r="V988" t="s">
        <v>2486</v>
      </c>
      <c r="W988" s="9">
        <v>33831</v>
      </c>
      <c r="X988" t="s">
        <v>229</v>
      </c>
      <c r="Y988" t="s">
        <v>357</v>
      </c>
      <c r="Z988">
        <v>5</v>
      </c>
      <c r="AA988" t="s">
        <v>111</v>
      </c>
      <c r="AB988">
        <v>33404</v>
      </c>
    </row>
    <row r="989" spans="16:28" x14ac:dyDescent="0.3">
      <c r="P989" t="s">
        <v>1825</v>
      </c>
      <c r="Q989" t="s">
        <v>397</v>
      </c>
      <c r="R989" t="s">
        <v>177</v>
      </c>
      <c r="S989" t="s">
        <v>122</v>
      </c>
      <c r="T989">
        <v>18</v>
      </c>
      <c r="U989" t="s">
        <v>1826</v>
      </c>
      <c r="V989" t="s">
        <v>1827</v>
      </c>
      <c r="W989" s="9">
        <v>33191</v>
      </c>
      <c r="X989" t="s">
        <v>174</v>
      </c>
      <c r="Y989" t="s">
        <v>363</v>
      </c>
      <c r="Z989">
        <v>6</v>
      </c>
      <c r="AA989" t="s">
        <v>111</v>
      </c>
      <c r="AB989">
        <v>33225</v>
      </c>
    </row>
    <row r="990" spans="16:28" x14ac:dyDescent="0.3">
      <c r="P990" t="s">
        <v>2670</v>
      </c>
      <c r="Q990" t="s">
        <v>321</v>
      </c>
      <c r="R990" t="s">
        <v>658</v>
      </c>
      <c r="S990" t="s">
        <v>106</v>
      </c>
      <c r="T990">
        <v>22</v>
      </c>
      <c r="U990" t="s">
        <v>2622</v>
      </c>
      <c r="V990" t="s">
        <v>2671</v>
      </c>
      <c r="W990" s="9">
        <v>35771</v>
      </c>
      <c r="X990" t="s">
        <v>219</v>
      </c>
      <c r="Y990" t="s">
        <v>395</v>
      </c>
      <c r="Z990">
        <v>3</v>
      </c>
      <c r="AA990" t="s">
        <v>118</v>
      </c>
      <c r="AB990">
        <v>33025</v>
      </c>
    </row>
    <row r="991" spans="16:28" x14ac:dyDescent="0.3">
      <c r="P991" t="s">
        <v>1300</v>
      </c>
      <c r="Q991" t="s">
        <v>1292</v>
      </c>
      <c r="R991" t="s">
        <v>121</v>
      </c>
      <c r="S991" t="s">
        <v>106</v>
      </c>
      <c r="T991">
        <v>19</v>
      </c>
      <c r="U991" t="s">
        <v>1301</v>
      </c>
      <c r="V991" t="s">
        <v>1302</v>
      </c>
      <c r="W991" s="9">
        <v>30231</v>
      </c>
      <c r="X991" t="s">
        <v>162</v>
      </c>
      <c r="Y991" t="s">
        <v>186</v>
      </c>
      <c r="Z991">
        <v>9</v>
      </c>
      <c r="AA991" t="s">
        <v>111</v>
      </c>
      <c r="AB991">
        <v>32997</v>
      </c>
    </row>
    <row r="992" spans="16:28" x14ac:dyDescent="0.3">
      <c r="P992" t="s">
        <v>833</v>
      </c>
      <c r="Q992" t="s">
        <v>834</v>
      </c>
      <c r="R992" t="s">
        <v>330</v>
      </c>
      <c r="S992" t="s">
        <v>106</v>
      </c>
      <c r="T992">
        <v>22</v>
      </c>
      <c r="U992" t="s">
        <v>835</v>
      </c>
      <c r="V992" t="s">
        <v>836</v>
      </c>
      <c r="W992" s="9">
        <v>30121</v>
      </c>
      <c r="X992" t="s">
        <v>109</v>
      </c>
      <c r="Y992" t="s">
        <v>363</v>
      </c>
      <c r="Z992">
        <v>10</v>
      </c>
      <c r="AA992" t="s">
        <v>118</v>
      </c>
      <c r="AB992">
        <v>32793</v>
      </c>
    </row>
    <row r="993" spans="16:28" x14ac:dyDescent="0.3">
      <c r="P993" t="s">
        <v>2789</v>
      </c>
      <c r="Q993" t="s">
        <v>893</v>
      </c>
      <c r="R993" t="s">
        <v>598</v>
      </c>
      <c r="S993" t="s">
        <v>106</v>
      </c>
      <c r="T993">
        <v>26</v>
      </c>
      <c r="U993" t="s">
        <v>2790</v>
      </c>
      <c r="V993" t="s">
        <v>2791</v>
      </c>
      <c r="W993" s="9">
        <v>35021</v>
      </c>
      <c r="X993" t="s">
        <v>174</v>
      </c>
      <c r="Y993" t="s">
        <v>117</v>
      </c>
      <c r="Z993">
        <v>4</v>
      </c>
      <c r="AA993" t="s">
        <v>118</v>
      </c>
      <c r="AB993">
        <v>32675</v>
      </c>
    </row>
    <row r="994" spans="16:28" x14ac:dyDescent="0.3">
      <c r="P994" t="s">
        <v>2108</v>
      </c>
      <c r="Q994" t="s">
        <v>1960</v>
      </c>
      <c r="R994" t="s">
        <v>464</v>
      </c>
      <c r="S994" t="s">
        <v>106</v>
      </c>
      <c r="T994">
        <v>21</v>
      </c>
      <c r="U994" t="s">
        <v>2109</v>
      </c>
      <c r="V994" t="s">
        <v>2110</v>
      </c>
      <c r="W994" s="9">
        <v>32481</v>
      </c>
      <c r="X994" t="s">
        <v>219</v>
      </c>
      <c r="Y994" t="s">
        <v>287</v>
      </c>
      <c r="Z994">
        <v>7</v>
      </c>
      <c r="AA994" t="s">
        <v>118</v>
      </c>
      <c r="AB994">
        <v>32497</v>
      </c>
    </row>
    <row r="995" spans="16:28" x14ac:dyDescent="0.3">
      <c r="P995" t="s">
        <v>2697</v>
      </c>
      <c r="Q995" t="s">
        <v>1171</v>
      </c>
      <c r="R995" t="s">
        <v>171</v>
      </c>
      <c r="S995" t="s">
        <v>122</v>
      </c>
      <c r="T995">
        <v>18</v>
      </c>
      <c r="U995" t="s">
        <v>471</v>
      </c>
      <c r="V995" t="s">
        <v>2698</v>
      </c>
      <c r="W995" s="9">
        <v>36911</v>
      </c>
      <c r="X995" t="s">
        <v>162</v>
      </c>
      <c r="Y995" t="s">
        <v>409</v>
      </c>
      <c r="Z995">
        <v>1</v>
      </c>
      <c r="AA995" t="s">
        <v>118</v>
      </c>
      <c r="AB995">
        <v>32416</v>
      </c>
    </row>
    <row r="996" spans="16:28" x14ac:dyDescent="0.3">
      <c r="P996" t="s">
        <v>1587</v>
      </c>
      <c r="Q996" t="s">
        <v>1150</v>
      </c>
      <c r="R996" t="s">
        <v>1315</v>
      </c>
      <c r="S996" t="s">
        <v>106</v>
      </c>
      <c r="T996">
        <v>29</v>
      </c>
      <c r="U996" t="s">
        <v>1588</v>
      </c>
      <c r="V996" t="s">
        <v>1589</v>
      </c>
      <c r="W996" s="9">
        <v>28481</v>
      </c>
      <c r="X996" t="s">
        <v>143</v>
      </c>
      <c r="Y996" t="s">
        <v>390</v>
      </c>
      <c r="Z996">
        <v>14</v>
      </c>
      <c r="AA996" t="s">
        <v>111</v>
      </c>
      <c r="AB996">
        <v>32297</v>
      </c>
    </row>
    <row r="997" spans="16:28" x14ac:dyDescent="0.3">
      <c r="P997" t="s">
        <v>561</v>
      </c>
      <c r="Q997" t="s">
        <v>120</v>
      </c>
      <c r="R997" t="s">
        <v>562</v>
      </c>
      <c r="S997" t="s">
        <v>122</v>
      </c>
      <c r="T997">
        <v>26</v>
      </c>
      <c r="U997" t="s">
        <v>563</v>
      </c>
      <c r="V997" t="s">
        <v>564</v>
      </c>
      <c r="W997" s="9">
        <v>29391</v>
      </c>
      <c r="X997" t="s">
        <v>174</v>
      </c>
      <c r="Y997" t="s">
        <v>501</v>
      </c>
      <c r="Z997">
        <v>11</v>
      </c>
      <c r="AA997" t="s">
        <v>118</v>
      </c>
      <c r="AB997">
        <v>32165</v>
      </c>
    </row>
    <row r="998" spans="16:28" x14ac:dyDescent="0.3">
      <c r="P998" t="s">
        <v>942</v>
      </c>
      <c r="Q998" t="s">
        <v>943</v>
      </c>
      <c r="R998" t="s">
        <v>944</v>
      </c>
      <c r="S998" t="s">
        <v>122</v>
      </c>
      <c r="T998">
        <v>27</v>
      </c>
      <c r="U998" t="s">
        <v>945</v>
      </c>
      <c r="V998" t="s">
        <v>946</v>
      </c>
      <c r="W998" s="9">
        <v>30791</v>
      </c>
      <c r="X998" t="s">
        <v>219</v>
      </c>
      <c r="Y998" t="s">
        <v>367</v>
      </c>
      <c r="Z998">
        <v>9</v>
      </c>
      <c r="AA998" t="s">
        <v>118</v>
      </c>
      <c r="AB998">
        <v>32064</v>
      </c>
    </row>
    <row r="999" spans="16:28" x14ac:dyDescent="0.3">
      <c r="P999" t="s">
        <v>1130</v>
      </c>
      <c r="Q999" t="s">
        <v>457</v>
      </c>
      <c r="R999" t="s">
        <v>276</v>
      </c>
      <c r="S999" t="s">
        <v>122</v>
      </c>
      <c r="T999">
        <v>21</v>
      </c>
      <c r="U999" t="s">
        <v>1131</v>
      </c>
      <c r="V999" t="s">
        <v>1132</v>
      </c>
      <c r="W999" s="9">
        <v>32461</v>
      </c>
      <c r="X999" t="s">
        <v>219</v>
      </c>
      <c r="Y999" t="s">
        <v>467</v>
      </c>
      <c r="Z999">
        <v>7</v>
      </c>
      <c r="AA999" t="s">
        <v>118</v>
      </c>
      <c r="AB999">
        <v>32024</v>
      </c>
    </row>
    <row r="1000" spans="16:28" x14ac:dyDescent="0.3">
      <c r="P1000" t="s">
        <v>269</v>
      </c>
      <c r="Q1000" t="s">
        <v>270</v>
      </c>
      <c r="R1000" t="s">
        <v>271</v>
      </c>
      <c r="S1000" t="s">
        <v>106</v>
      </c>
      <c r="T1000">
        <v>30</v>
      </c>
      <c r="U1000" t="s">
        <v>272</v>
      </c>
      <c r="V1000" t="s">
        <v>273</v>
      </c>
      <c r="W1000" s="9">
        <v>28541</v>
      </c>
      <c r="X1000" t="s">
        <v>219</v>
      </c>
      <c r="Y1000" t="s">
        <v>274</v>
      </c>
      <c r="Z1000">
        <v>14</v>
      </c>
      <c r="AA1000" t="s">
        <v>118</v>
      </c>
      <c r="AB1000">
        <v>31823</v>
      </c>
    </row>
    <row r="1001" spans="16:28" x14ac:dyDescent="0.3">
      <c r="P1001" t="s">
        <v>1912</v>
      </c>
      <c r="Q1001" t="s">
        <v>793</v>
      </c>
      <c r="R1001" t="s">
        <v>771</v>
      </c>
      <c r="S1001" t="s">
        <v>122</v>
      </c>
      <c r="T1001">
        <v>26</v>
      </c>
      <c r="U1001" t="s">
        <v>1378</v>
      </c>
      <c r="V1001" t="s">
        <v>1913</v>
      </c>
      <c r="W1001" s="9">
        <v>34041</v>
      </c>
      <c r="X1001" t="s">
        <v>143</v>
      </c>
      <c r="Y1001" t="s">
        <v>501</v>
      </c>
      <c r="Z1001">
        <v>5</v>
      </c>
      <c r="AA1001" t="s">
        <v>118</v>
      </c>
      <c r="AB1001">
        <v>31663</v>
      </c>
    </row>
    <row r="1002" spans="16:28" x14ac:dyDescent="0.3">
      <c r="P1002" t="s">
        <v>1440</v>
      </c>
      <c r="Q1002" t="s">
        <v>1162</v>
      </c>
      <c r="R1002" t="s">
        <v>670</v>
      </c>
      <c r="S1002" t="s">
        <v>106</v>
      </c>
      <c r="T1002">
        <v>24</v>
      </c>
      <c r="U1002" t="s">
        <v>1441</v>
      </c>
      <c r="V1002" t="s">
        <v>1442</v>
      </c>
      <c r="W1002" s="9">
        <v>32531</v>
      </c>
      <c r="X1002" t="s">
        <v>219</v>
      </c>
      <c r="Y1002" t="s">
        <v>144</v>
      </c>
      <c r="Z1002">
        <v>7</v>
      </c>
      <c r="AA1002" t="s">
        <v>111</v>
      </c>
      <c r="AB1002">
        <v>31653</v>
      </c>
    </row>
    <row r="1003" spans="16:28" x14ac:dyDescent="0.3">
      <c r="P1003" t="s">
        <v>1525</v>
      </c>
      <c r="Q1003" t="s">
        <v>260</v>
      </c>
      <c r="R1003" t="s">
        <v>771</v>
      </c>
      <c r="S1003" t="s">
        <v>106</v>
      </c>
      <c r="T1003">
        <v>23</v>
      </c>
      <c r="U1003" t="s">
        <v>1526</v>
      </c>
      <c r="V1003" t="s">
        <v>1527</v>
      </c>
      <c r="W1003" s="9">
        <v>29161</v>
      </c>
      <c r="X1003" t="s">
        <v>162</v>
      </c>
      <c r="Y1003" t="s">
        <v>501</v>
      </c>
      <c r="Z1003">
        <v>11</v>
      </c>
      <c r="AA1003" t="s">
        <v>111</v>
      </c>
      <c r="AB1003">
        <v>30807</v>
      </c>
    </row>
    <row r="1004" spans="16:28" x14ac:dyDescent="0.3">
      <c r="P1004" t="s">
        <v>3088</v>
      </c>
      <c r="Q1004" t="s">
        <v>566</v>
      </c>
      <c r="R1004" t="s">
        <v>893</v>
      </c>
      <c r="S1004" t="s">
        <v>122</v>
      </c>
      <c r="T1004">
        <v>20</v>
      </c>
      <c r="U1004" t="s">
        <v>3089</v>
      </c>
      <c r="V1004" t="s">
        <v>3090</v>
      </c>
      <c r="W1004" s="9">
        <v>38201</v>
      </c>
      <c r="X1004" t="s">
        <v>109</v>
      </c>
      <c r="Y1004" t="s">
        <v>180</v>
      </c>
      <c r="Z1004">
        <v>0</v>
      </c>
      <c r="AA1004" t="s">
        <v>118</v>
      </c>
      <c r="AB1004">
        <v>30747</v>
      </c>
    </row>
    <row r="1005" spans="16:28" x14ac:dyDescent="0.3">
      <c r="P1005" t="s">
        <v>1862</v>
      </c>
      <c r="Q1005" t="s">
        <v>402</v>
      </c>
      <c r="R1005" t="s">
        <v>747</v>
      </c>
      <c r="S1005" t="s">
        <v>122</v>
      </c>
      <c r="T1005">
        <v>18</v>
      </c>
      <c r="U1005" t="s">
        <v>748</v>
      </c>
      <c r="V1005" t="s">
        <v>1863</v>
      </c>
      <c r="W1005" s="9">
        <v>33371</v>
      </c>
      <c r="X1005" t="s">
        <v>219</v>
      </c>
      <c r="Y1005" t="s">
        <v>125</v>
      </c>
      <c r="Z1005">
        <v>6</v>
      </c>
      <c r="AA1005" t="s">
        <v>111</v>
      </c>
      <c r="AB1005">
        <v>30615</v>
      </c>
    </row>
    <row r="1006" spans="16:28" x14ac:dyDescent="0.3">
      <c r="P1006" t="s">
        <v>1618</v>
      </c>
      <c r="Q1006" t="s">
        <v>127</v>
      </c>
      <c r="R1006" t="s">
        <v>692</v>
      </c>
      <c r="S1006" t="s">
        <v>106</v>
      </c>
      <c r="T1006">
        <v>20</v>
      </c>
      <c r="U1006" t="s">
        <v>1619</v>
      </c>
      <c r="V1006" t="s">
        <v>1620</v>
      </c>
      <c r="W1006" s="9">
        <v>32601</v>
      </c>
      <c r="X1006" t="s">
        <v>109</v>
      </c>
      <c r="Y1006" t="s">
        <v>823</v>
      </c>
      <c r="Z1006">
        <v>7</v>
      </c>
      <c r="AA1006" t="s">
        <v>111</v>
      </c>
      <c r="AB1006">
        <v>30544</v>
      </c>
    </row>
    <row r="1007" spans="16:28" x14ac:dyDescent="0.3">
      <c r="P1007" t="s">
        <v>1002</v>
      </c>
      <c r="Q1007" t="s">
        <v>1003</v>
      </c>
      <c r="R1007" t="s">
        <v>236</v>
      </c>
      <c r="S1007" t="s">
        <v>106</v>
      </c>
      <c r="T1007">
        <v>30</v>
      </c>
      <c r="U1007" t="s">
        <v>1004</v>
      </c>
      <c r="V1007" t="s">
        <v>1005</v>
      </c>
      <c r="W1007" s="9">
        <v>30741</v>
      </c>
      <c r="X1007" t="s">
        <v>174</v>
      </c>
      <c r="Y1007" t="s">
        <v>196</v>
      </c>
      <c r="Z1007">
        <v>9</v>
      </c>
      <c r="AA1007" t="s">
        <v>118</v>
      </c>
      <c r="AB1007">
        <v>30372</v>
      </c>
    </row>
    <row r="1008" spans="16:28" x14ac:dyDescent="0.3">
      <c r="P1008" t="s">
        <v>2806</v>
      </c>
      <c r="Q1008" t="s">
        <v>2798</v>
      </c>
      <c r="R1008" t="s">
        <v>226</v>
      </c>
      <c r="S1008" t="s">
        <v>122</v>
      </c>
      <c r="T1008">
        <v>26</v>
      </c>
      <c r="U1008" t="s">
        <v>2807</v>
      </c>
      <c r="V1008" t="s">
        <v>2808</v>
      </c>
      <c r="W1008" s="9">
        <v>29841</v>
      </c>
      <c r="X1008" t="s">
        <v>143</v>
      </c>
      <c r="Y1008" t="s">
        <v>395</v>
      </c>
      <c r="Z1008">
        <v>10</v>
      </c>
      <c r="AA1008" t="s">
        <v>111</v>
      </c>
      <c r="AB1008">
        <v>30267</v>
      </c>
    </row>
    <row r="1009" spans="16:28" x14ac:dyDescent="0.3">
      <c r="P1009" t="s">
        <v>2566</v>
      </c>
      <c r="Q1009" t="s">
        <v>1232</v>
      </c>
      <c r="R1009" t="s">
        <v>571</v>
      </c>
      <c r="S1009" t="s">
        <v>106</v>
      </c>
      <c r="T1009">
        <v>20</v>
      </c>
      <c r="U1009" t="s">
        <v>1435</v>
      </c>
      <c r="V1009" t="s">
        <v>2567</v>
      </c>
      <c r="W1009" s="9">
        <v>36211</v>
      </c>
      <c r="X1009" t="s">
        <v>229</v>
      </c>
      <c r="Y1009" t="s">
        <v>441</v>
      </c>
      <c r="Z1009">
        <v>2</v>
      </c>
      <c r="AA1009" t="s">
        <v>118</v>
      </c>
      <c r="AB1009">
        <v>30255</v>
      </c>
    </row>
    <row r="1010" spans="16:28" x14ac:dyDescent="0.3">
      <c r="W1010" s="9">
        <v>45709</v>
      </c>
    </row>
    <row r="1011" spans="16:28" x14ac:dyDescent="0.3">
      <c r="W1011" s="9">
        <v>45711</v>
      </c>
    </row>
    <row r="1012" spans="16:28" x14ac:dyDescent="0.3">
      <c r="W1012" s="9">
        <v>45714</v>
      </c>
    </row>
  </sheetData>
  <mergeCells count="2">
    <mergeCell ref="C7:H7"/>
    <mergeCell ref="L8:Q8"/>
  </mergeCells>
  <conditionalFormatting sqref="C35:C46">
    <cfRule type="duplicateValues" dxfId="7" priority="4"/>
  </conditionalFormatting>
  <conditionalFormatting sqref="D58:D69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{EE0B8254-210A-4EDC-839B-CDAE5A91AEF5}</x14:id>
        </ext>
      </extLst>
    </cfRule>
  </conditionalFormatting>
  <conditionalFormatting sqref="D10:G21">
    <cfRule type="cellIs" dxfId="6" priority="7" operator="lessThan">
      <formula>10000</formula>
    </cfRule>
    <cfRule type="cellIs" dxfId="5" priority="8" operator="lessThan">
      <formula>10000</formula>
    </cfRule>
    <cfRule type="cellIs" dxfId="4" priority="9" operator="lessThan">
      <formula>300000</formula>
    </cfRule>
    <cfRule type="cellIs" dxfId="3" priority="10" operator="greaterThan">
      <formula>500000</formula>
    </cfRule>
  </conditionalFormatting>
  <conditionalFormatting sqref="D35:G35 D41:G41 D43:G43">
    <cfRule type="top10" dxfId="2" priority="5" rank="5"/>
  </conditionalFormatting>
  <conditionalFormatting sqref="E58:E69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H35:H46">
    <cfRule type="aboveAverage" dxfId="1" priority="3"/>
  </conditionalFormatting>
  <conditionalFormatting sqref="K20">
    <cfRule type="top10" dxfId="0" priority="6" rank="2"/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E0B8254-210A-4EDC-839B-CDAE5A91AEF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D58:D69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D2D7A-A30F-4104-8CE3-71207BC0D72B}">
  <dimension ref="A1:S30"/>
  <sheetViews>
    <sheetView topLeftCell="B1" zoomScale="96" zoomScaleNormal="96" workbookViewId="0">
      <selection activeCell="R4" sqref="R4"/>
    </sheetView>
  </sheetViews>
  <sheetFormatPr defaultRowHeight="14.4" x14ac:dyDescent="0.3"/>
  <cols>
    <col min="1" max="1" width="14.5546875" bestFit="1" customWidth="1"/>
    <col min="3" max="3" width="16.6640625" bestFit="1" customWidth="1"/>
    <col min="4" max="4" width="13.88671875" bestFit="1" customWidth="1"/>
    <col min="5" max="5" width="23" bestFit="1" customWidth="1"/>
    <col min="6" max="6" width="11" bestFit="1" customWidth="1"/>
    <col min="7" max="7" width="11.5546875" bestFit="1" customWidth="1"/>
    <col min="13" max="13" width="10" bestFit="1" customWidth="1"/>
    <col min="14" max="14" width="10.6640625" bestFit="1" customWidth="1"/>
  </cols>
  <sheetData>
    <row r="1" spans="1:18" x14ac:dyDescent="0.3">
      <c r="A1" t="s">
        <v>3226</v>
      </c>
    </row>
    <row r="2" spans="1:18" x14ac:dyDescent="0.3">
      <c r="A2" t="s">
        <v>3227</v>
      </c>
      <c r="M2" t="s">
        <v>3245</v>
      </c>
      <c r="N2" s="35" t="s">
        <v>3262</v>
      </c>
      <c r="O2" s="35"/>
      <c r="P2" s="35"/>
      <c r="Q2" s="34" t="s">
        <v>3265</v>
      </c>
      <c r="R2" s="34"/>
    </row>
    <row r="3" spans="1:18" x14ac:dyDescent="0.3">
      <c r="A3" t="s">
        <v>3228</v>
      </c>
      <c r="O3" t="s">
        <v>3263</v>
      </c>
      <c r="P3" t="s">
        <v>3264</v>
      </c>
      <c r="Q3" t="s">
        <v>3263</v>
      </c>
      <c r="R3" t="s">
        <v>3264</v>
      </c>
    </row>
    <row r="4" spans="1:18" x14ac:dyDescent="0.3">
      <c r="A4" t="s">
        <v>3229</v>
      </c>
      <c r="N4" t="s">
        <v>3260</v>
      </c>
      <c r="O4" s="15">
        <v>1</v>
      </c>
      <c r="P4" t="s">
        <v>3266</v>
      </c>
      <c r="Q4" t="str">
        <f>LEFT(N4,2)</f>
        <v>1.</v>
      </c>
      <c r="R4" t="str">
        <f>RIGHT(N4,LEN(N4)-LEN(Q4))</f>
        <v>SENTHIL</v>
      </c>
    </row>
    <row r="5" spans="1:18" x14ac:dyDescent="0.3">
      <c r="A5" t="s">
        <v>3242</v>
      </c>
      <c r="N5" t="s">
        <v>3261</v>
      </c>
      <c r="O5" s="15">
        <v>2</v>
      </c>
      <c r="P5" t="s">
        <v>3267</v>
      </c>
      <c r="Q5" t="str">
        <f t="shared" ref="Q5:Q8" si="0">LEFT(N5,2)</f>
        <v>2.</v>
      </c>
      <c r="R5" t="str">
        <f t="shared" ref="R5:R8" si="1">RIGHT(N5,LEN(N5)-LEN(Q5))</f>
        <v>KUMAR</v>
      </c>
    </row>
    <row r="6" spans="1:18" x14ac:dyDescent="0.3">
      <c r="C6" s="34" t="s">
        <v>3241</v>
      </c>
      <c r="D6" s="34"/>
      <c r="E6" s="34"/>
      <c r="N6" t="s">
        <v>3257</v>
      </c>
      <c r="O6" s="15">
        <v>3</v>
      </c>
      <c r="P6" t="s">
        <v>3268</v>
      </c>
      <c r="Q6" t="str">
        <f t="shared" si="0"/>
        <v>3.</v>
      </c>
      <c r="R6" t="str">
        <f t="shared" si="1"/>
        <v>THIRU</v>
      </c>
    </row>
    <row r="7" spans="1:18" x14ac:dyDescent="0.3">
      <c r="N7" t="s">
        <v>3258</v>
      </c>
      <c r="O7" s="15">
        <v>4</v>
      </c>
      <c r="P7" t="s">
        <v>3269</v>
      </c>
      <c r="Q7" t="str">
        <f t="shared" si="0"/>
        <v>4.</v>
      </c>
      <c r="R7" t="str">
        <f t="shared" si="1"/>
        <v>SUNDARA</v>
      </c>
    </row>
    <row r="8" spans="1:18" x14ac:dyDescent="0.3">
      <c r="N8" t="s">
        <v>3259</v>
      </c>
      <c r="O8" s="15">
        <v>5</v>
      </c>
      <c r="P8" t="s">
        <v>3270</v>
      </c>
      <c r="Q8" t="str">
        <f t="shared" si="0"/>
        <v>5.</v>
      </c>
      <c r="R8" t="str">
        <f t="shared" si="1"/>
        <v>KANNAN</v>
      </c>
    </row>
    <row r="11" spans="1:18" x14ac:dyDescent="0.3">
      <c r="B11" t="s">
        <v>3233</v>
      </c>
      <c r="C11" t="s">
        <v>3235</v>
      </c>
      <c r="D11" t="s">
        <v>3240</v>
      </c>
      <c r="E11" t="s">
        <v>3255</v>
      </c>
      <c r="M11" t="s">
        <v>3271</v>
      </c>
    </row>
    <row r="12" spans="1:18" x14ac:dyDescent="0.3">
      <c r="O12" t="s">
        <v>3276</v>
      </c>
      <c r="P12" t="s">
        <v>3277</v>
      </c>
      <c r="Q12" t="s">
        <v>3276</v>
      </c>
      <c r="R12" t="s">
        <v>3277</v>
      </c>
    </row>
    <row r="13" spans="1:18" x14ac:dyDescent="0.3">
      <c r="C13" t="s">
        <v>3230</v>
      </c>
      <c r="D13" t="s">
        <v>3231</v>
      </c>
      <c r="E13" t="s">
        <v>3232</v>
      </c>
      <c r="F13" t="s">
        <v>3234</v>
      </c>
      <c r="G13" t="s">
        <v>3236</v>
      </c>
      <c r="H13" t="s">
        <v>3237</v>
      </c>
      <c r="I13" t="s">
        <v>3238</v>
      </c>
      <c r="N13" t="s">
        <v>3272</v>
      </c>
      <c r="O13" t="s">
        <v>3278</v>
      </c>
      <c r="P13">
        <v>12</v>
      </c>
      <c r="Q13" t="str">
        <f>LEFT(N13,LEN(N13)-LEN(R13))</f>
        <v>1 kg</v>
      </c>
      <c r="R13" t="str">
        <f>RIGHT(N13,2)</f>
        <v>12</v>
      </c>
    </row>
    <row r="14" spans="1:18" x14ac:dyDescent="0.3">
      <c r="N14" t="s">
        <v>3273</v>
      </c>
      <c r="O14" t="s">
        <v>3279</v>
      </c>
      <c r="P14">
        <v>54</v>
      </c>
      <c r="Q14" t="str">
        <f t="shared" ref="Q14:Q16" si="2">LEFT(N14,LEN(N14)-LEN(R14))</f>
        <v>2 kg</v>
      </c>
      <c r="R14" t="str">
        <f t="shared" ref="R14:R16" si="3">RIGHT(N14,2)</f>
        <v>54</v>
      </c>
    </row>
    <row r="15" spans="1:18" x14ac:dyDescent="0.3">
      <c r="C15" t="str">
        <f>UPPER(C11)</f>
        <v xml:space="preserve"> SENTHIL KUMAR B</v>
      </c>
      <c r="D15" t="str">
        <f>LOWER(C11)</f>
        <v xml:space="preserve"> senthil kumar b</v>
      </c>
      <c r="E15" t="str">
        <f>PROPER(C11)</f>
        <v xml:space="preserve"> Senthil Kumar B</v>
      </c>
      <c r="F15" t="str">
        <f>LEFT(C11, 8)</f>
        <v xml:space="preserve"> Senthil</v>
      </c>
      <c r="G15" t="str">
        <f>RIGHT(C11,8)</f>
        <v xml:space="preserve"> kumar b</v>
      </c>
      <c r="H15" t="str">
        <f>MID(C11,9,6)</f>
        <v xml:space="preserve"> kumar</v>
      </c>
      <c r="I15">
        <f>LEN(C11)</f>
        <v>16</v>
      </c>
      <c r="N15" t="s">
        <v>3274</v>
      </c>
      <c r="O15" t="s">
        <v>3280</v>
      </c>
      <c r="P15">
        <v>78</v>
      </c>
      <c r="Q15" t="str">
        <f t="shared" si="2"/>
        <v>5kg</v>
      </c>
      <c r="R15" t="str">
        <f t="shared" si="3"/>
        <v>78</v>
      </c>
    </row>
    <row r="16" spans="1:18" x14ac:dyDescent="0.3">
      <c r="N16" t="s">
        <v>3275</v>
      </c>
      <c r="O16" t="s">
        <v>3281</v>
      </c>
      <c r="P16">
        <v>99</v>
      </c>
      <c r="Q16" t="str">
        <f t="shared" si="2"/>
        <v>13 kg</v>
      </c>
      <c r="R16" t="str">
        <f t="shared" si="3"/>
        <v>99</v>
      </c>
    </row>
    <row r="17" spans="3:19" x14ac:dyDescent="0.3">
      <c r="C17" t="s">
        <v>3239</v>
      </c>
      <c r="D17" t="s">
        <v>3243</v>
      </c>
      <c r="E17" s="34" t="s">
        <v>3254</v>
      </c>
      <c r="F17" s="34"/>
      <c r="G17" s="34"/>
      <c r="H17" s="34" t="s">
        <v>3256</v>
      </c>
      <c r="I17" s="34"/>
      <c r="J17" s="34"/>
    </row>
    <row r="19" spans="3:19" x14ac:dyDescent="0.3">
      <c r="C19" t="str">
        <f>CONCATENATE(C11,D11)</f>
        <v xml:space="preserve"> Senthil kumar b b.e</v>
      </c>
      <c r="D19" t="s">
        <v>3244</v>
      </c>
      <c r="E19" s="34" t="str">
        <f>PROPER(TRIM(C11))</f>
        <v>Senthil Kumar B</v>
      </c>
      <c r="F19" s="34"/>
      <c r="G19" s="34"/>
      <c r="H19" s="34" t="str">
        <f>PROPER(_xlfn.TEXTJOIN(" ,",FALSE,C11:E11))</f>
        <v xml:space="preserve"> Senthil Kumar B , B.E ,Computer Engineering</v>
      </c>
      <c r="I19" s="34"/>
      <c r="J19" s="34"/>
      <c r="K19" s="34"/>
      <c r="L19" s="34"/>
    </row>
    <row r="23" spans="3:19" x14ac:dyDescent="0.3">
      <c r="C23" t="s">
        <v>3253</v>
      </c>
    </row>
    <row r="25" spans="3:19" x14ac:dyDescent="0.3">
      <c r="C25" t="s">
        <v>3252</v>
      </c>
      <c r="D25" t="s">
        <v>3246</v>
      </c>
      <c r="E25" t="s">
        <v>3247</v>
      </c>
      <c r="G25" t="s">
        <v>3252</v>
      </c>
      <c r="H25" t="s">
        <v>3246</v>
      </c>
      <c r="I25" t="s">
        <v>3247</v>
      </c>
    </row>
    <row r="26" spans="3:19" x14ac:dyDescent="0.3">
      <c r="C26" s="15" t="s">
        <v>3248</v>
      </c>
      <c r="D26" t="str">
        <f>LEFT(Table5[[#This Row],[words]],4)</f>
        <v>1234</v>
      </c>
      <c r="E26" t="str">
        <f>RIGHT(Table5[[#This Row],[words]],LEN(Table5[[#This Row],[words]])-LEN(Table5[[#This Row],[numbers]]))</f>
        <v>njdjfnmf;</v>
      </c>
      <c r="G26" s="15" t="s">
        <v>3248</v>
      </c>
    </row>
    <row r="27" spans="3:19" x14ac:dyDescent="0.3">
      <c r="C27" s="15" t="s">
        <v>3249</v>
      </c>
      <c r="D27" t="str">
        <f>LEFT(Table5[[#This Row],[words]],4)</f>
        <v>3564</v>
      </c>
      <c r="E27" t="str">
        <f>RIGHT(Table5[[#This Row],[words]],LEN(Table5[[#This Row],[words]])-LEN(Table5[[#This Row],[numbers]]))</f>
        <v xml:space="preserve">dfnnfdnsm </v>
      </c>
      <c r="G27" s="15" t="s">
        <v>3249</v>
      </c>
      <c r="N27" s="34" t="s">
        <v>3282</v>
      </c>
      <c r="O27" s="34"/>
      <c r="P27" s="34"/>
      <c r="Q27" s="34"/>
      <c r="R27" s="34"/>
      <c r="S27" s="34"/>
    </row>
    <row r="28" spans="3:19" x14ac:dyDescent="0.3">
      <c r="C28" s="15" t="s">
        <v>3251</v>
      </c>
      <c r="D28" t="str">
        <f>LEFT(Table5[[#This Row],[words]],4)</f>
        <v>1234</v>
      </c>
      <c r="E28" t="str">
        <f>RIGHT(Table5[[#This Row],[words]],LEN(Table5[[#This Row],[words]])-LEN(Table5[[#This Row],[numbers]]))</f>
        <v>dfsdvdzcz</v>
      </c>
      <c r="G28" s="15" t="s">
        <v>3251</v>
      </c>
    </row>
    <row r="29" spans="3:19" x14ac:dyDescent="0.3">
      <c r="C29" s="15">
        <v>456676</v>
      </c>
      <c r="D29" t="str">
        <f>LEFT(Table5[[#This Row],[words]],6)</f>
        <v>456676</v>
      </c>
      <c r="E29" t="str">
        <f>RIGHT(Table5[[#This Row],[words]],10)</f>
        <v>456676</v>
      </c>
      <c r="G29" s="15">
        <v>456676</v>
      </c>
    </row>
    <row r="30" spans="3:19" x14ac:dyDescent="0.3">
      <c r="C30" s="15" t="s">
        <v>3250</v>
      </c>
      <c r="D30" t="str">
        <f>LEFT(Table5[[#This Row],[words]],6)</f>
        <v>csvfvz</v>
      </c>
      <c r="E30" t="str">
        <f>RIGHT(Table5[[#This Row],[words]],10)</f>
        <v>csvfvzxcz</v>
      </c>
      <c r="G30" s="15" t="s">
        <v>3250</v>
      </c>
    </row>
  </sheetData>
  <mergeCells count="8">
    <mergeCell ref="Q2:R2"/>
    <mergeCell ref="N27:S27"/>
    <mergeCell ref="N2:P2"/>
    <mergeCell ref="C6:E6"/>
    <mergeCell ref="E17:G17"/>
    <mergeCell ref="E19:G19"/>
    <mergeCell ref="H17:J17"/>
    <mergeCell ref="H19:L19"/>
  </mergeCells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9D992-E171-4992-AA5A-B9BF33E962BC}">
  <dimension ref="A1:L25"/>
  <sheetViews>
    <sheetView topLeftCell="A5" workbookViewId="0">
      <selection activeCell="H25" sqref="H25"/>
    </sheetView>
  </sheetViews>
  <sheetFormatPr defaultRowHeight="14.4" x14ac:dyDescent="0.3"/>
  <cols>
    <col min="1" max="1" width="12.21875" bestFit="1" customWidth="1"/>
    <col min="2" max="2" width="12.77734375" bestFit="1" customWidth="1"/>
    <col min="3" max="3" width="9.109375" customWidth="1"/>
    <col min="4" max="4" width="14.77734375" customWidth="1"/>
    <col min="5" max="5" width="15.109375" customWidth="1"/>
    <col min="6" max="6" width="12.44140625" customWidth="1"/>
    <col min="8" max="8" width="19" bestFit="1" customWidth="1"/>
    <col min="9" max="11" width="10.33203125" bestFit="1" customWidth="1"/>
  </cols>
  <sheetData>
    <row r="1" spans="1:11" x14ac:dyDescent="0.3">
      <c r="A1" t="s">
        <v>3283</v>
      </c>
    </row>
    <row r="5" spans="1:11" x14ac:dyDescent="0.3">
      <c r="C5" s="17" t="s">
        <v>3285</v>
      </c>
      <c r="D5" t="s">
        <v>3286</v>
      </c>
      <c r="E5" t="s">
        <v>3287</v>
      </c>
      <c r="F5" t="s">
        <v>3284</v>
      </c>
      <c r="H5" t="s">
        <v>3285</v>
      </c>
      <c r="I5" t="s">
        <v>3288</v>
      </c>
      <c r="J5" t="s">
        <v>3287</v>
      </c>
    </row>
    <row r="7" spans="1:11" x14ac:dyDescent="0.3">
      <c r="C7">
        <v>15</v>
      </c>
      <c r="D7">
        <v>26</v>
      </c>
      <c r="E7">
        <v>45</v>
      </c>
      <c r="F7" s="18">
        <f>TIME(C7,D7,E7)</f>
        <v>0.64357638888888891</v>
      </c>
      <c r="H7">
        <f>HOUR(F7)</f>
        <v>15</v>
      </c>
      <c r="I7">
        <f>MINUTE(F7)</f>
        <v>26</v>
      </c>
      <c r="J7">
        <f>SECOND(F7)</f>
        <v>45</v>
      </c>
    </row>
    <row r="8" spans="1:11" x14ac:dyDescent="0.3">
      <c r="C8">
        <v>23</v>
      </c>
      <c r="D8">
        <v>33</v>
      </c>
      <c r="E8">
        <v>21</v>
      </c>
      <c r="F8" s="18">
        <f>TIME(C8,D8,E8)</f>
        <v>0.98149305555555555</v>
      </c>
      <c r="H8">
        <f>HOUR(F8)</f>
        <v>23</v>
      </c>
      <c r="I8">
        <f>MINUTE(F8)</f>
        <v>33</v>
      </c>
      <c r="J8">
        <f>SECOND(F8)</f>
        <v>21</v>
      </c>
    </row>
    <row r="12" spans="1:11" x14ac:dyDescent="0.3">
      <c r="B12" t="s">
        <v>3291</v>
      </c>
      <c r="C12" s="36" t="s">
        <v>50</v>
      </c>
      <c r="D12" s="36"/>
      <c r="E12" s="36"/>
      <c r="F12" s="36"/>
      <c r="G12" s="36" t="s">
        <v>15</v>
      </c>
      <c r="H12" s="36"/>
      <c r="I12" s="36"/>
      <c r="J12" s="36"/>
      <c r="K12" s="36"/>
    </row>
    <row r="13" spans="1:11" x14ac:dyDescent="0.3">
      <c r="B13" t="s">
        <v>3289</v>
      </c>
      <c r="C13" s="37">
        <f ca="1">NOW()</f>
        <v>45739.400421874998</v>
      </c>
      <c r="D13" s="37"/>
      <c r="E13" s="36" t="s">
        <v>3292</v>
      </c>
      <c r="F13" s="36"/>
      <c r="G13" s="36" t="s">
        <v>3294</v>
      </c>
      <c r="H13" s="36"/>
      <c r="I13" s="36" t="s">
        <v>3295</v>
      </c>
      <c r="J13" s="36"/>
      <c r="K13" s="19">
        <v>0.6166666666666667</v>
      </c>
    </row>
    <row r="14" spans="1:11" x14ac:dyDescent="0.3">
      <c r="B14" t="s">
        <v>3290</v>
      </c>
      <c r="C14" s="38">
        <f ca="1">TODAY()</f>
        <v>45739</v>
      </c>
      <c r="D14" s="36"/>
      <c r="E14" s="36" t="s">
        <v>3293</v>
      </c>
      <c r="F14" s="36"/>
      <c r="G14" s="36" t="s">
        <v>3296</v>
      </c>
      <c r="H14" s="36"/>
      <c r="I14" s="36" t="s">
        <v>3297</v>
      </c>
      <c r="J14" s="36"/>
      <c r="K14" s="13">
        <v>45736</v>
      </c>
    </row>
    <row r="18" spans="3:12" x14ac:dyDescent="0.3">
      <c r="C18" t="s">
        <v>3298</v>
      </c>
      <c r="D18" t="s">
        <v>3299</v>
      </c>
      <c r="E18" t="s">
        <v>3300</v>
      </c>
      <c r="F18" t="s">
        <v>3301</v>
      </c>
      <c r="G18" t="s">
        <v>3298</v>
      </c>
      <c r="H18" t="s">
        <v>3302</v>
      </c>
      <c r="I18" t="s">
        <v>3300</v>
      </c>
    </row>
    <row r="19" spans="3:12" x14ac:dyDescent="0.3">
      <c r="C19">
        <v>23</v>
      </c>
      <c r="D19">
        <v>2</v>
      </c>
      <c r="E19">
        <v>2025</v>
      </c>
      <c r="F19" s="9">
        <f>DATE(E19,D19,C19)</f>
        <v>45711</v>
      </c>
      <c r="G19">
        <f>DAY(F19)</f>
        <v>23</v>
      </c>
      <c r="H19">
        <f>MONTH(F19)</f>
        <v>2</v>
      </c>
      <c r="I19">
        <f>YEAR(F19)</f>
        <v>2025</v>
      </c>
    </row>
    <row r="20" spans="3:12" x14ac:dyDescent="0.3">
      <c r="C20">
        <v>20</v>
      </c>
      <c r="D20">
        <v>3</v>
      </c>
      <c r="E20">
        <v>2025</v>
      </c>
      <c r="F20" s="9">
        <f>DATE(E20,D20,C20)</f>
        <v>45736</v>
      </c>
      <c r="G20">
        <f>DAY(F20)</f>
        <v>20</v>
      </c>
      <c r="H20">
        <f>MONTH(F20)</f>
        <v>3</v>
      </c>
      <c r="I20">
        <f>YEAR(F20)</f>
        <v>2025</v>
      </c>
    </row>
    <row r="22" spans="3:12" x14ac:dyDescent="0.3">
      <c r="I22" s="9">
        <v>45658</v>
      </c>
      <c r="J22" s="9">
        <v>46022</v>
      </c>
    </row>
    <row r="24" spans="3:12" x14ac:dyDescent="0.3">
      <c r="H24" t="s">
        <v>3303</v>
      </c>
      <c r="I24">
        <v>365</v>
      </c>
      <c r="K24">
        <f>NETWORKDAYS.INTL(I22,J22,12)</f>
        <v>313</v>
      </c>
      <c r="L24">
        <f>$I$24-$K24</f>
        <v>52</v>
      </c>
    </row>
    <row r="25" spans="3:12" x14ac:dyDescent="0.3">
      <c r="H25" t="s">
        <v>3304</v>
      </c>
      <c r="I25" s="20">
        <f>L24+L25</f>
        <v>104</v>
      </c>
      <c r="K25">
        <f>NETWORKDAYS.INTL(I22,J22,11)</f>
        <v>313</v>
      </c>
      <c r="L25">
        <f>$I$24-$K25</f>
        <v>52</v>
      </c>
    </row>
  </sheetData>
  <mergeCells count="10">
    <mergeCell ref="C12:F12"/>
    <mergeCell ref="C13:D13"/>
    <mergeCell ref="E13:F13"/>
    <mergeCell ref="G12:K12"/>
    <mergeCell ref="C14:D14"/>
    <mergeCell ref="E14:F14"/>
    <mergeCell ref="G13:H13"/>
    <mergeCell ref="I13:J13"/>
    <mergeCell ref="G14:H14"/>
    <mergeCell ref="I14:J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0ABE4-1D2F-4358-B295-7BEFA723948D}">
  <dimension ref="A1:AF5267"/>
  <sheetViews>
    <sheetView topLeftCell="H16" zoomScale="83" workbookViewId="0">
      <selection activeCell="T25" sqref="T25"/>
    </sheetView>
  </sheetViews>
  <sheetFormatPr defaultRowHeight="14.4" x14ac:dyDescent="0.3"/>
  <cols>
    <col min="1" max="1" width="26.21875" bestFit="1" customWidth="1"/>
    <col min="2" max="3" width="18.33203125" bestFit="1" customWidth="1"/>
    <col min="4" max="4" width="16.44140625" bestFit="1" customWidth="1"/>
    <col min="5" max="5" width="14.44140625" bestFit="1" customWidth="1"/>
    <col min="6" max="6" width="20.33203125" bestFit="1" customWidth="1"/>
    <col min="7" max="7" width="9.5546875" bestFit="1" customWidth="1"/>
    <col min="8" max="8" width="10.33203125" bestFit="1" customWidth="1"/>
    <col min="9" max="9" width="15.33203125" bestFit="1" customWidth="1"/>
    <col min="10" max="10" width="9.44140625" bestFit="1" customWidth="1"/>
    <col min="12" max="18" width="22.5546875" bestFit="1" customWidth="1"/>
    <col min="19" max="19" width="8.109375" bestFit="1" customWidth="1"/>
    <col min="20" max="20" width="12" bestFit="1" customWidth="1"/>
    <col min="21" max="21" width="5.77734375" bestFit="1" customWidth="1"/>
    <col min="22" max="22" width="8.77734375" customWidth="1"/>
    <col min="23" max="23" width="30.6640625" customWidth="1"/>
    <col min="24" max="29" width="22.5546875" bestFit="1" customWidth="1"/>
    <col min="30" max="30" width="8.109375" bestFit="1" customWidth="1"/>
    <col min="31" max="31" width="12" bestFit="1" customWidth="1"/>
    <col min="32" max="32" width="5.77734375" bestFit="1" customWidth="1"/>
  </cols>
  <sheetData>
    <row r="1" spans="1:32" x14ac:dyDescent="0.3">
      <c r="A1" t="s">
        <v>3305</v>
      </c>
    </row>
    <row r="2" spans="1:32" x14ac:dyDescent="0.3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L2" t="s">
        <v>8851</v>
      </c>
      <c r="W2" t="s">
        <v>8853</v>
      </c>
    </row>
    <row r="3" spans="1:32" ht="18" x14ac:dyDescent="0.35">
      <c r="A3" s="21" t="s">
        <v>3306</v>
      </c>
      <c r="B3" s="21" t="s">
        <v>3307</v>
      </c>
      <c r="C3" s="21" t="s">
        <v>3308</v>
      </c>
      <c r="D3" s="21" t="s">
        <v>3309</v>
      </c>
      <c r="E3" s="23" t="s">
        <v>3310</v>
      </c>
      <c r="F3" s="21" t="s">
        <v>3311</v>
      </c>
      <c r="G3" s="21" t="s">
        <v>3312</v>
      </c>
      <c r="H3" s="21" t="s">
        <v>3313</v>
      </c>
      <c r="I3" s="21" t="s">
        <v>3314</v>
      </c>
      <c r="J3" s="21" t="s">
        <v>3315</v>
      </c>
      <c r="L3" t="s">
        <v>3306</v>
      </c>
      <c r="M3" t="s">
        <v>3307</v>
      </c>
      <c r="N3" t="s">
        <v>3308</v>
      </c>
      <c r="O3" t="s">
        <v>3309</v>
      </c>
      <c r="P3" t="s">
        <v>3310</v>
      </c>
      <c r="Q3" t="s">
        <v>3311</v>
      </c>
      <c r="R3" t="s">
        <v>3312</v>
      </c>
      <c r="S3" t="s">
        <v>3313</v>
      </c>
      <c r="T3" t="s">
        <v>3314</v>
      </c>
      <c r="U3" t="s">
        <v>3315</v>
      </c>
      <c r="W3" t="s">
        <v>3306</v>
      </c>
      <c r="X3" t="s">
        <v>3307</v>
      </c>
      <c r="Y3" t="s">
        <v>3308</v>
      </c>
      <c r="Z3" t="s">
        <v>3309</v>
      </c>
      <c r="AA3" t="s">
        <v>3310</v>
      </c>
      <c r="AB3" t="s">
        <v>3311</v>
      </c>
      <c r="AC3" t="s">
        <v>3312</v>
      </c>
      <c r="AD3" t="s">
        <v>3313</v>
      </c>
      <c r="AE3" t="s">
        <v>3314</v>
      </c>
      <c r="AF3" t="s">
        <v>3315</v>
      </c>
    </row>
    <row r="4" spans="1:32" ht="18" x14ac:dyDescent="0.35">
      <c r="A4" s="24" t="s">
        <v>3316</v>
      </c>
      <c r="B4" s="25" t="s">
        <v>3317</v>
      </c>
      <c r="C4" s="25" t="s">
        <v>3318</v>
      </c>
      <c r="D4" s="25" t="s">
        <v>3319</v>
      </c>
      <c r="E4" s="25">
        <v>43467</v>
      </c>
      <c r="F4" s="25" t="s">
        <v>3320</v>
      </c>
      <c r="G4" s="25" t="s">
        <v>3321</v>
      </c>
      <c r="H4" s="26">
        <v>4</v>
      </c>
      <c r="I4" s="26">
        <v>80</v>
      </c>
      <c r="J4" s="22">
        <v>320</v>
      </c>
      <c r="L4" s="24" t="s">
        <v>7147</v>
      </c>
      <c r="M4" t="str">
        <f>IFERROR(VLOOKUP($L4,$A$3:$J$5267,B$2,FALSE), 0)</f>
        <v>Customer 68</v>
      </c>
      <c r="N4" t="str">
        <f t="shared" ref="N4:U4" si="0">IFERROR(VLOOKUP($L4,$A$3:$J$5267,C$2,FALSE), 0)</f>
        <v>Serbia</v>
      </c>
      <c r="O4" t="str">
        <f t="shared" si="0"/>
        <v>East Europe</v>
      </c>
      <c r="P4" s="32">
        <f t="shared" si="0"/>
        <v>43938</v>
      </c>
      <c r="Q4" t="str">
        <f t="shared" si="0"/>
        <v>Playing Cards</v>
      </c>
      <c r="R4" t="str">
        <f t="shared" si="0"/>
        <v>Big</v>
      </c>
      <c r="S4">
        <f t="shared" si="0"/>
        <v>7</v>
      </c>
      <c r="T4">
        <f t="shared" si="0"/>
        <v>95</v>
      </c>
      <c r="U4">
        <f t="shared" si="0"/>
        <v>665</v>
      </c>
      <c r="W4" s="24" t="s">
        <v>7147</v>
      </c>
      <c r="X4" t="str">
        <f>INDEX(B$4:B$5267,MATCH($W4,$A$4:$A$5267,0))</f>
        <v>Customer 68</v>
      </c>
      <c r="Y4" t="str">
        <f t="shared" ref="Y4:AF4" si="1">INDEX(C$4:C$5267,MATCH($W4,$A$4:$A$5267,0))</f>
        <v>Serbia</v>
      </c>
      <c r="Z4" t="str">
        <f t="shared" si="1"/>
        <v>East Europe</v>
      </c>
      <c r="AA4" s="32">
        <f t="shared" si="1"/>
        <v>43938</v>
      </c>
      <c r="AB4" t="str">
        <f t="shared" si="1"/>
        <v>Playing Cards</v>
      </c>
      <c r="AC4" t="str">
        <f t="shared" si="1"/>
        <v>Big</v>
      </c>
      <c r="AD4">
        <f t="shared" si="1"/>
        <v>7</v>
      </c>
      <c r="AE4">
        <f t="shared" si="1"/>
        <v>95</v>
      </c>
      <c r="AF4">
        <f t="shared" si="1"/>
        <v>665</v>
      </c>
    </row>
    <row r="5" spans="1:32" ht="18" x14ac:dyDescent="0.35">
      <c r="A5" s="25" t="s">
        <v>3322</v>
      </c>
      <c r="B5" s="25" t="s">
        <v>3317</v>
      </c>
      <c r="C5" s="25" t="s">
        <v>3318</v>
      </c>
      <c r="D5" s="25" t="s">
        <v>3319</v>
      </c>
      <c r="E5" s="25">
        <v>43467</v>
      </c>
      <c r="F5" s="25" t="s">
        <v>3320</v>
      </c>
      <c r="G5" s="25" t="s">
        <v>3321</v>
      </c>
      <c r="H5" s="26">
        <v>2</v>
      </c>
      <c r="I5" s="26">
        <v>55</v>
      </c>
      <c r="J5" s="22">
        <v>110</v>
      </c>
      <c r="L5" s="24" t="s">
        <v>7593</v>
      </c>
      <c r="M5" t="str">
        <f t="shared" ref="M5:M9" si="2">IFERROR(VLOOKUP($L5,$A$3:$J$5267,B$2,FALSE), 0)</f>
        <v>Customer 1</v>
      </c>
      <c r="N5" t="str">
        <f t="shared" ref="N5:N9" si="3">IFERROR(VLOOKUP($L5,$A$3:$J$5267,C$2,FALSE), 0)</f>
        <v>Australia</v>
      </c>
      <c r="O5" t="str">
        <f t="shared" ref="O5:O9" si="4">IFERROR(VLOOKUP($L5,$A$3:$J$5267,D$2,FALSE), 0)</f>
        <v>Oceania</v>
      </c>
      <c r="P5" s="32">
        <f t="shared" ref="P5:P8" si="5">IFERROR(VLOOKUP($L5,$A$3:$J$5267,E$2,FALSE), 0)</f>
        <v>44018</v>
      </c>
      <c r="Q5" t="str">
        <f t="shared" ref="Q5:Q9" si="6">IFERROR(VLOOKUP($L5,$A$3:$J$5267,F$2,FALSE), 0)</f>
        <v>Playing Cards</v>
      </c>
      <c r="R5" t="str">
        <f t="shared" ref="R5:R9" si="7">IFERROR(VLOOKUP($L5,$A$3:$J$5267,G$2,FALSE), 0)</f>
        <v>Big</v>
      </c>
      <c r="S5">
        <f t="shared" ref="S5:S9" si="8">IFERROR(VLOOKUP($L5,$A$3:$J$5267,H$2,FALSE), 0)</f>
        <v>7</v>
      </c>
      <c r="T5">
        <f t="shared" ref="T5:T9" si="9">IFERROR(VLOOKUP($L5,$A$3:$J$5267,I$2,FALSE), 0)</f>
        <v>75</v>
      </c>
      <c r="U5">
        <f t="shared" ref="U5:U9" si="10">IFERROR(VLOOKUP($L5,$A$3:$J$5267,J$2,FALSE), 0)</f>
        <v>525</v>
      </c>
      <c r="W5" s="24" t="s">
        <v>7593</v>
      </c>
      <c r="X5" t="str">
        <f t="shared" ref="X5:X9" si="11">INDEX(B$4:B$5267,MATCH($W5,$A$4:$A$5267,0))</f>
        <v>Customer 1</v>
      </c>
      <c r="Y5" t="str">
        <f t="shared" ref="Y5:Y9" si="12">INDEX(C$4:C$5267,MATCH($W5,$A$4:$A$5267,0))</f>
        <v>Australia</v>
      </c>
      <c r="Z5" t="str">
        <f t="shared" ref="Z5:Z9" si="13">INDEX(D$4:D$5267,MATCH($W5,$A$4:$A$5267,0))</f>
        <v>Oceania</v>
      </c>
      <c r="AA5" s="32">
        <f t="shared" ref="AA5:AA9" si="14">INDEX(E$4:E$5267,MATCH($W5,$A$4:$A$5267,0))</f>
        <v>44018</v>
      </c>
      <c r="AB5" t="str">
        <f t="shared" ref="AB5:AB9" si="15">INDEX(F$4:F$5267,MATCH($W5,$A$4:$A$5267,0))</f>
        <v>Playing Cards</v>
      </c>
      <c r="AC5" t="str">
        <f t="shared" ref="AC5:AC9" si="16">INDEX(G$4:G$5267,MATCH($W5,$A$4:$A$5267,0))</f>
        <v>Big</v>
      </c>
      <c r="AD5">
        <f t="shared" ref="AD5:AD9" si="17">INDEX(H$4:H$5267,MATCH($W5,$A$4:$A$5267,0))</f>
        <v>7</v>
      </c>
      <c r="AE5">
        <f t="shared" ref="AE5:AE9" si="18">INDEX(I$4:I$5267,MATCH($W5,$A$4:$A$5267,0))</f>
        <v>75</v>
      </c>
      <c r="AF5">
        <f t="shared" ref="AF5:AF9" si="19">INDEX(J$4:J$5267,MATCH($W5,$A$4:$A$5267,0))</f>
        <v>525</v>
      </c>
    </row>
    <row r="6" spans="1:32" ht="18" x14ac:dyDescent="0.35">
      <c r="A6" s="25" t="s">
        <v>3323</v>
      </c>
      <c r="B6" s="25" t="s">
        <v>3324</v>
      </c>
      <c r="C6" s="25" t="s">
        <v>3325</v>
      </c>
      <c r="D6" s="25" t="s">
        <v>3326</v>
      </c>
      <c r="E6" s="25">
        <v>43467</v>
      </c>
      <c r="F6" s="25" t="s">
        <v>3327</v>
      </c>
      <c r="G6" s="25" t="s">
        <v>3321</v>
      </c>
      <c r="H6" s="26">
        <v>4</v>
      </c>
      <c r="I6" s="26">
        <v>200</v>
      </c>
      <c r="J6" s="22">
        <v>800</v>
      </c>
      <c r="L6" s="24" t="s">
        <v>3316</v>
      </c>
      <c r="M6" t="str">
        <f t="shared" si="2"/>
        <v>Customer 2</v>
      </c>
      <c r="N6" t="str">
        <f t="shared" si="3"/>
        <v>Australia</v>
      </c>
      <c r="O6" t="str">
        <f t="shared" si="4"/>
        <v>Oceania</v>
      </c>
      <c r="P6" s="32">
        <f t="shared" si="5"/>
        <v>43467</v>
      </c>
      <c r="Q6" t="str">
        <f t="shared" si="6"/>
        <v>Remore Car</v>
      </c>
      <c r="R6" t="str">
        <f t="shared" si="7"/>
        <v>Small</v>
      </c>
      <c r="S6">
        <f t="shared" si="8"/>
        <v>4</v>
      </c>
      <c r="T6">
        <f t="shared" si="9"/>
        <v>80</v>
      </c>
      <c r="U6">
        <f t="shared" si="10"/>
        <v>320</v>
      </c>
      <c r="W6" s="24" t="s">
        <v>3316</v>
      </c>
      <c r="X6" t="str">
        <f t="shared" si="11"/>
        <v>Customer 2</v>
      </c>
      <c r="Y6" t="str">
        <f t="shared" si="12"/>
        <v>Australia</v>
      </c>
      <c r="Z6" t="str">
        <f t="shared" si="13"/>
        <v>Oceania</v>
      </c>
      <c r="AA6" s="32">
        <f t="shared" si="14"/>
        <v>43467</v>
      </c>
      <c r="AB6" t="str">
        <f t="shared" si="15"/>
        <v>Remore Car</v>
      </c>
      <c r="AC6" t="str">
        <f t="shared" si="16"/>
        <v>Small</v>
      </c>
      <c r="AD6">
        <f t="shared" si="17"/>
        <v>4</v>
      </c>
      <c r="AE6">
        <f t="shared" si="18"/>
        <v>80</v>
      </c>
      <c r="AF6">
        <f t="shared" si="19"/>
        <v>320</v>
      </c>
    </row>
    <row r="7" spans="1:32" ht="18" x14ac:dyDescent="0.35">
      <c r="A7" s="25" t="s">
        <v>3328</v>
      </c>
      <c r="B7" s="25" t="s">
        <v>3324</v>
      </c>
      <c r="C7" s="25" t="s">
        <v>3325</v>
      </c>
      <c r="D7" s="25" t="s">
        <v>3326</v>
      </c>
      <c r="E7" s="25">
        <v>43467</v>
      </c>
      <c r="F7" s="25" t="s">
        <v>3327</v>
      </c>
      <c r="G7" s="25" t="s">
        <v>3321</v>
      </c>
      <c r="H7" s="26">
        <v>6</v>
      </c>
      <c r="I7" s="26">
        <v>205</v>
      </c>
      <c r="J7" s="22">
        <v>1230</v>
      </c>
      <c r="L7" s="24" t="s">
        <v>7447</v>
      </c>
      <c r="M7" t="str">
        <f t="shared" si="2"/>
        <v>Customer 1</v>
      </c>
      <c r="N7" t="str">
        <f t="shared" si="3"/>
        <v>Australia</v>
      </c>
      <c r="O7" t="str">
        <f t="shared" si="4"/>
        <v>Oceania</v>
      </c>
      <c r="P7" s="32">
        <f t="shared" si="5"/>
        <v>43994</v>
      </c>
      <c r="Q7" t="str">
        <f t="shared" si="6"/>
        <v>Playing Cards</v>
      </c>
      <c r="R7" t="str">
        <f t="shared" si="7"/>
        <v>Big</v>
      </c>
      <c r="S7">
        <f t="shared" si="8"/>
        <v>3</v>
      </c>
      <c r="T7">
        <f t="shared" si="9"/>
        <v>100</v>
      </c>
      <c r="U7">
        <f t="shared" si="10"/>
        <v>300</v>
      </c>
      <c r="W7" s="24" t="s">
        <v>7447</v>
      </c>
      <c r="X7" t="str">
        <f t="shared" si="11"/>
        <v>Customer 1</v>
      </c>
      <c r="Y7" t="str">
        <f t="shared" si="12"/>
        <v>Australia</v>
      </c>
      <c r="Z7" t="str">
        <f t="shared" si="13"/>
        <v>Oceania</v>
      </c>
      <c r="AA7" s="32">
        <f t="shared" si="14"/>
        <v>43994</v>
      </c>
      <c r="AB7" t="str">
        <f t="shared" si="15"/>
        <v>Playing Cards</v>
      </c>
      <c r="AC7" t="str">
        <f t="shared" si="16"/>
        <v>Big</v>
      </c>
      <c r="AD7">
        <f t="shared" si="17"/>
        <v>3</v>
      </c>
      <c r="AE7">
        <f t="shared" si="18"/>
        <v>100</v>
      </c>
      <c r="AF7">
        <f t="shared" si="19"/>
        <v>300</v>
      </c>
    </row>
    <row r="8" spans="1:32" ht="18" x14ac:dyDescent="0.35">
      <c r="A8" s="25" t="s">
        <v>3329</v>
      </c>
      <c r="B8" s="25" t="s">
        <v>3324</v>
      </c>
      <c r="C8" s="25" t="s">
        <v>3325</v>
      </c>
      <c r="D8" s="25" t="s">
        <v>3326</v>
      </c>
      <c r="E8" s="25">
        <v>43467</v>
      </c>
      <c r="F8" s="25" t="s">
        <v>3327</v>
      </c>
      <c r="G8" s="25" t="s">
        <v>3321</v>
      </c>
      <c r="H8" s="26">
        <v>4</v>
      </c>
      <c r="I8" s="26">
        <v>180</v>
      </c>
      <c r="J8" s="22">
        <v>720</v>
      </c>
      <c r="L8" s="24" t="s">
        <v>7652</v>
      </c>
      <c r="M8" t="str">
        <f t="shared" si="2"/>
        <v>Customer 1</v>
      </c>
      <c r="N8" t="str">
        <f t="shared" si="3"/>
        <v>Australia</v>
      </c>
      <c r="O8" t="str">
        <f t="shared" si="4"/>
        <v>Oceania</v>
      </c>
      <c r="P8" s="32">
        <f t="shared" si="5"/>
        <v>44029</v>
      </c>
      <c r="Q8" t="str">
        <f t="shared" si="6"/>
        <v>Playing Cards</v>
      </c>
      <c r="R8" t="str">
        <f t="shared" si="7"/>
        <v>Big</v>
      </c>
      <c r="S8">
        <f t="shared" si="8"/>
        <v>3</v>
      </c>
      <c r="T8">
        <f t="shared" si="9"/>
        <v>100</v>
      </c>
      <c r="U8">
        <f t="shared" si="10"/>
        <v>300</v>
      </c>
      <c r="W8" s="24" t="s">
        <v>7652</v>
      </c>
      <c r="X8" t="str">
        <f t="shared" si="11"/>
        <v>Customer 1</v>
      </c>
      <c r="Y8" t="str">
        <f t="shared" si="12"/>
        <v>Australia</v>
      </c>
      <c r="Z8" t="str">
        <f t="shared" si="13"/>
        <v>Oceania</v>
      </c>
      <c r="AA8" s="32">
        <f t="shared" si="14"/>
        <v>44029</v>
      </c>
      <c r="AB8" t="str">
        <f t="shared" si="15"/>
        <v>Playing Cards</v>
      </c>
      <c r="AC8" t="str">
        <f t="shared" si="16"/>
        <v>Big</v>
      </c>
      <c r="AD8">
        <f t="shared" si="17"/>
        <v>3</v>
      </c>
      <c r="AE8">
        <f t="shared" si="18"/>
        <v>100</v>
      </c>
      <c r="AF8">
        <f t="shared" si="19"/>
        <v>300</v>
      </c>
    </row>
    <row r="9" spans="1:32" ht="18" x14ac:dyDescent="0.35">
      <c r="A9" s="25" t="s">
        <v>3330</v>
      </c>
      <c r="B9" s="25" t="s">
        <v>3331</v>
      </c>
      <c r="C9" s="25" t="s">
        <v>3332</v>
      </c>
      <c r="D9" s="25" t="s">
        <v>3333</v>
      </c>
      <c r="E9" s="25">
        <v>43467</v>
      </c>
      <c r="F9" s="25" t="s">
        <v>3334</v>
      </c>
      <c r="G9" s="25" t="s">
        <v>3321</v>
      </c>
      <c r="H9" s="26">
        <v>2</v>
      </c>
      <c r="I9" s="26">
        <v>70</v>
      </c>
      <c r="J9" s="22">
        <v>140</v>
      </c>
      <c r="L9" s="24" t="s">
        <v>8850</v>
      </c>
      <c r="M9">
        <f t="shared" si="2"/>
        <v>0</v>
      </c>
      <c r="N9">
        <f t="shared" si="3"/>
        <v>0</v>
      </c>
      <c r="O9">
        <f t="shared" si="4"/>
        <v>0</v>
      </c>
      <c r="P9" s="32">
        <f>IFERROR(VLOOKUP($L9,$A$3:$J$5267,E$2,FALSE), 0)</f>
        <v>0</v>
      </c>
      <c r="Q9">
        <f t="shared" si="6"/>
        <v>0</v>
      </c>
      <c r="R9">
        <f t="shared" si="7"/>
        <v>0</v>
      </c>
      <c r="S9">
        <f t="shared" si="8"/>
        <v>0</v>
      </c>
      <c r="T9">
        <f t="shared" si="9"/>
        <v>0</v>
      </c>
      <c r="U9">
        <f t="shared" si="10"/>
        <v>0</v>
      </c>
      <c r="W9" s="24" t="s">
        <v>8850</v>
      </c>
      <c r="X9" t="e">
        <f t="shared" si="11"/>
        <v>#N/A</v>
      </c>
      <c r="Y9" t="e">
        <f t="shared" si="12"/>
        <v>#N/A</v>
      </c>
      <c r="Z9" t="e">
        <f t="shared" si="13"/>
        <v>#N/A</v>
      </c>
      <c r="AA9" t="e">
        <f t="shared" si="14"/>
        <v>#N/A</v>
      </c>
      <c r="AB9" t="e">
        <f t="shared" si="15"/>
        <v>#N/A</v>
      </c>
      <c r="AC9" t="e">
        <f t="shared" si="16"/>
        <v>#N/A</v>
      </c>
      <c r="AD9" t="e">
        <f t="shared" si="17"/>
        <v>#N/A</v>
      </c>
      <c r="AE9" t="e">
        <f t="shared" si="18"/>
        <v>#N/A</v>
      </c>
      <c r="AF9" t="e">
        <f t="shared" si="19"/>
        <v>#N/A</v>
      </c>
    </row>
    <row r="10" spans="1:32" ht="18" x14ac:dyDescent="0.35">
      <c r="A10" s="25" t="s">
        <v>3335</v>
      </c>
      <c r="B10" s="25" t="s">
        <v>3336</v>
      </c>
      <c r="C10" s="25" t="s">
        <v>3318</v>
      </c>
      <c r="D10" s="25" t="s">
        <v>3319</v>
      </c>
      <c r="E10" s="25">
        <v>43468</v>
      </c>
      <c r="F10" s="25" t="s">
        <v>3337</v>
      </c>
      <c r="G10" s="25" t="s">
        <v>3321</v>
      </c>
      <c r="H10" s="26">
        <v>4</v>
      </c>
      <c r="I10" s="26">
        <v>155</v>
      </c>
      <c r="J10" s="22">
        <v>620</v>
      </c>
    </row>
    <row r="11" spans="1:32" ht="18" x14ac:dyDescent="0.35">
      <c r="A11" s="25" t="s">
        <v>3338</v>
      </c>
      <c r="B11" s="25" t="s">
        <v>3336</v>
      </c>
      <c r="C11" s="25" t="s">
        <v>3318</v>
      </c>
      <c r="D11" s="25" t="s">
        <v>3319</v>
      </c>
      <c r="E11" s="25">
        <v>43468</v>
      </c>
      <c r="F11" s="25" t="s">
        <v>3327</v>
      </c>
      <c r="G11" s="25" t="s">
        <v>3321</v>
      </c>
      <c r="H11" s="26">
        <v>5</v>
      </c>
      <c r="I11" s="26">
        <v>200</v>
      </c>
      <c r="J11" s="22">
        <v>1000</v>
      </c>
      <c r="L11" s="31"/>
      <c r="W11" s="31" t="s">
        <v>8853</v>
      </c>
    </row>
    <row r="12" spans="1:32" ht="18" x14ac:dyDescent="0.35">
      <c r="A12" s="25" t="s">
        <v>3339</v>
      </c>
      <c r="B12" s="25" t="s">
        <v>3336</v>
      </c>
      <c r="C12" s="25" t="s">
        <v>3318</v>
      </c>
      <c r="D12" s="25" t="s">
        <v>3319</v>
      </c>
      <c r="E12" s="25">
        <v>43468</v>
      </c>
      <c r="F12" s="25" t="s">
        <v>3327</v>
      </c>
      <c r="G12" s="25" t="s">
        <v>3321</v>
      </c>
      <c r="H12" s="26">
        <v>6</v>
      </c>
      <c r="I12" s="26">
        <v>205</v>
      </c>
      <c r="J12" s="22">
        <v>1230</v>
      </c>
      <c r="W12" t="s">
        <v>3306</v>
      </c>
      <c r="X12" s="24" t="s">
        <v>7147</v>
      </c>
      <c r="Y12" s="24" t="s">
        <v>7593</v>
      </c>
      <c r="Z12" s="24" t="s">
        <v>3316</v>
      </c>
      <c r="AA12" s="24" t="s">
        <v>7447</v>
      </c>
      <c r="AB12" s="24" t="s">
        <v>7652</v>
      </c>
      <c r="AC12" s="24" t="s">
        <v>8850</v>
      </c>
    </row>
    <row r="13" spans="1:32" ht="18" x14ac:dyDescent="0.35">
      <c r="A13" s="25" t="s">
        <v>3340</v>
      </c>
      <c r="B13" s="25" t="s">
        <v>3336</v>
      </c>
      <c r="C13" s="25" t="s">
        <v>3318</v>
      </c>
      <c r="D13" s="25" t="s">
        <v>3319</v>
      </c>
      <c r="E13" s="25">
        <v>43468</v>
      </c>
      <c r="F13" s="25" t="s">
        <v>3327</v>
      </c>
      <c r="G13" s="25" t="s">
        <v>3321</v>
      </c>
      <c r="H13" s="26">
        <v>2</v>
      </c>
      <c r="I13" s="26">
        <v>180</v>
      </c>
      <c r="J13" s="22">
        <v>360</v>
      </c>
      <c r="W13" t="s">
        <v>3307</v>
      </c>
      <c r="X13" t="str">
        <f>INDEX($B$4:$B$5267,MATCH(X$12,$A$4:$A$5267,0))</f>
        <v>Customer 68</v>
      </c>
      <c r="Y13" t="str">
        <f t="shared" ref="Y13:AC13" si="20">INDEX($B$4:$B$5267,MATCH(Y$12,$A$4:$A$5267,0))</f>
        <v>Customer 1</v>
      </c>
      <c r="Z13" t="str">
        <f t="shared" si="20"/>
        <v>Customer 2</v>
      </c>
      <c r="AA13" t="str">
        <f t="shared" si="20"/>
        <v>Customer 1</v>
      </c>
      <c r="AB13" t="str">
        <f t="shared" si="20"/>
        <v>Customer 1</v>
      </c>
      <c r="AC13" t="e">
        <f t="shared" si="20"/>
        <v>#N/A</v>
      </c>
    </row>
    <row r="14" spans="1:32" ht="18" x14ac:dyDescent="0.35">
      <c r="A14" s="25" t="s">
        <v>3341</v>
      </c>
      <c r="B14" s="25" t="s">
        <v>3336</v>
      </c>
      <c r="C14" s="25" t="s">
        <v>3318</v>
      </c>
      <c r="D14" s="25" t="s">
        <v>3319</v>
      </c>
      <c r="E14" s="25">
        <v>43468</v>
      </c>
      <c r="F14" s="25" t="s">
        <v>3327</v>
      </c>
      <c r="G14" s="25" t="s">
        <v>3321</v>
      </c>
      <c r="H14" s="26">
        <v>1</v>
      </c>
      <c r="I14" s="26">
        <v>185</v>
      </c>
      <c r="J14" s="22">
        <v>185</v>
      </c>
      <c r="W14" t="s">
        <v>3308</v>
      </c>
      <c r="X14" t="str">
        <f>INDEX($C$4:$C$5267,MATCH(X$12,$A$4:$A$5267,0))</f>
        <v>Serbia</v>
      </c>
      <c r="Y14" t="str">
        <f t="shared" ref="Y14:AC14" si="21">INDEX($C$4:$C$5267,MATCH(Y$12,$A$4:$A$5267,0))</f>
        <v>Australia</v>
      </c>
      <c r="Z14" t="str">
        <f t="shared" si="21"/>
        <v>Australia</v>
      </c>
      <c r="AA14" t="str">
        <f t="shared" si="21"/>
        <v>Australia</v>
      </c>
      <c r="AB14" t="str">
        <f t="shared" si="21"/>
        <v>Australia</v>
      </c>
      <c r="AC14" t="e">
        <f t="shared" si="21"/>
        <v>#N/A</v>
      </c>
    </row>
    <row r="15" spans="1:32" ht="18" x14ac:dyDescent="0.35">
      <c r="A15" s="25" t="s">
        <v>3342</v>
      </c>
      <c r="B15" s="25" t="s">
        <v>3317</v>
      </c>
      <c r="C15" s="25" t="s">
        <v>3318</v>
      </c>
      <c r="D15" s="25" t="s">
        <v>3319</v>
      </c>
      <c r="E15" s="25">
        <v>43468</v>
      </c>
      <c r="F15" s="25" t="s">
        <v>3320</v>
      </c>
      <c r="G15" s="25" t="s">
        <v>3321</v>
      </c>
      <c r="H15" s="26">
        <v>4</v>
      </c>
      <c r="I15" s="26">
        <v>65</v>
      </c>
      <c r="J15" s="22">
        <v>260</v>
      </c>
      <c r="W15" t="s">
        <v>3309</v>
      </c>
      <c r="X15" t="str">
        <f>INDEX($D$4:$D$5267,MATCH(X$12,$A$4:$A$5267,0))</f>
        <v>East Europe</v>
      </c>
      <c r="Y15" t="str">
        <f t="shared" ref="Y15:AC15" si="22">INDEX($D$4:$D$5267,MATCH(Y$12,$A$4:$A$5267,0))</f>
        <v>Oceania</v>
      </c>
      <c r="Z15" t="str">
        <f t="shared" si="22"/>
        <v>Oceania</v>
      </c>
      <c r="AA15" t="str">
        <f t="shared" si="22"/>
        <v>Oceania</v>
      </c>
      <c r="AB15" t="str">
        <f t="shared" si="22"/>
        <v>Oceania</v>
      </c>
      <c r="AC15" t="e">
        <f t="shared" si="22"/>
        <v>#N/A</v>
      </c>
    </row>
    <row r="16" spans="1:32" ht="18" x14ac:dyDescent="0.35">
      <c r="A16" s="25" t="s">
        <v>3343</v>
      </c>
      <c r="B16" s="25" t="s">
        <v>3344</v>
      </c>
      <c r="C16" s="25" t="s">
        <v>3318</v>
      </c>
      <c r="D16" s="25" t="s">
        <v>3319</v>
      </c>
      <c r="E16" s="25">
        <v>43469</v>
      </c>
      <c r="F16" s="25" t="s">
        <v>3337</v>
      </c>
      <c r="G16" s="25" t="s">
        <v>3345</v>
      </c>
      <c r="H16" s="26">
        <v>4</v>
      </c>
      <c r="I16" s="26">
        <v>130</v>
      </c>
      <c r="J16" s="22">
        <v>520</v>
      </c>
      <c r="W16" t="s">
        <v>3310</v>
      </c>
      <c r="X16">
        <f>INDEX($E$4:$E$5267,MATCH(X$12,$A$4:$A$5267,0))</f>
        <v>43938</v>
      </c>
      <c r="Y16">
        <f t="shared" ref="Y16:AC16" si="23">INDEX($E$4:$E$5267,MATCH(Y$12,$A$4:$A$5267,0))</f>
        <v>44018</v>
      </c>
      <c r="Z16">
        <f t="shared" si="23"/>
        <v>43467</v>
      </c>
      <c r="AA16">
        <f t="shared" si="23"/>
        <v>43994</v>
      </c>
      <c r="AB16">
        <f t="shared" si="23"/>
        <v>44029</v>
      </c>
      <c r="AC16" t="e">
        <f t="shared" si="23"/>
        <v>#N/A</v>
      </c>
    </row>
    <row r="17" spans="1:29" ht="18" x14ac:dyDescent="0.35">
      <c r="A17" s="25" t="s">
        <v>3346</v>
      </c>
      <c r="B17" s="25" t="s">
        <v>3347</v>
      </c>
      <c r="C17" s="25" t="s">
        <v>3318</v>
      </c>
      <c r="D17" s="25" t="s">
        <v>3319</v>
      </c>
      <c r="E17" s="25">
        <v>43469</v>
      </c>
      <c r="F17" s="25" t="s">
        <v>3348</v>
      </c>
      <c r="G17" s="25" t="s">
        <v>3349</v>
      </c>
      <c r="H17" s="26">
        <v>6</v>
      </c>
      <c r="I17" s="26">
        <v>75</v>
      </c>
      <c r="J17" s="22">
        <v>450</v>
      </c>
      <c r="W17" t="s">
        <v>3311</v>
      </c>
      <c r="X17" t="str">
        <f>INDEX($F$4:$F$5267,MATCH(X$12,$A$4:$A$5267,0))</f>
        <v>Playing Cards</v>
      </c>
      <c r="Y17" t="str">
        <f t="shared" ref="Y17:AC17" si="24">INDEX($F$4:$F$5267,MATCH(Y$12,$A$4:$A$5267,0))</f>
        <v>Playing Cards</v>
      </c>
      <c r="Z17" t="str">
        <f t="shared" si="24"/>
        <v>Remore Car</v>
      </c>
      <c r="AA17" t="str">
        <f t="shared" si="24"/>
        <v>Playing Cards</v>
      </c>
      <c r="AB17" t="str">
        <f t="shared" si="24"/>
        <v>Playing Cards</v>
      </c>
      <c r="AC17" t="e">
        <f t="shared" si="24"/>
        <v>#N/A</v>
      </c>
    </row>
    <row r="18" spans="1:29" ht="18" x14ac:dyDescent="0.35">
      <c r="A18" s="25" t="s">
        <v>3350</v>
      </c>
      <c r="B18" s="25" t="s">
        <v>3347</v>
      </c>
      <c r="C18" s="25" t="s">
        <v>3318</v>
      </c>
      <c r="D18" s="25" t="s">
        <v>3319</v>
      </c>
      <c r="E18" s="25">
        <v>43469</v>
      </c>
      <c r="F18" s="25" t="s">
        <v>3348</v>
      </c>
      <c r="G18" s="25" t="s">
        <v>3349</v>
      </c>
      <c r="H18" s="26">
        <v>1</v>
      </c>
      <c r="I18" s="26">
        <v>85</v>
      </c>
      <c r="J18" s="22">
        <v>85</v>
      </c>
      <c r="W18" t="s">
        <v>3312</v>
      </c>
      <c r="X18" t="str">
        <f>INDEX($G$4:$G$5267,MATCH(X$12,$A$4:$A$5267,0))</f>
        <v>Big</v>
      </c>
      <c r="Y18" t="str">
        <f t="shared" ref="Y18:AC18" si="25">INDEX($G$4:$G$5267,MATCH(Y$12,$A$4:$A$5267,0))</f>
        <v>Big</v>
      </c>
      <c r="Z18" t="str">
        <f t="shared" si="25"/>
        <v>Small</v>
      </c>
      <c r="AA18" t="str">
        <f t="shared" si="25"/>
        <v>Big</v>
      </c>
      <c r="AB18" t="str">
        <f t="shared" si="25"/>
        <v>Big</v>
      </c>
      <c r="AC18" t="e">
        <f t="shared" si="25"/>
        <v>#N/A</v>
      </c>
    </row>
    <row r="19" spans="1:29" ht="18" x14ac:dyDescent="0.35">
      <c r="A19" s="25" t="s">
        <v>3351</v>
      </c>
      <c r="B19" s="25" t="s">
        <v>3352</v>
      </c>
      <c r="C19" s="25" t="s">
        <v>3318</v>
      </c>
      <c r="D19" s="25" t="s">
        <v>3319</v>
      </c>
      <c r="E19" s="25">
        <v>43469</v>
      </c>
      <c r="F19" s="25" t="s">
        <v>3337</v>
      </c>
      <c r="G19" s="25" t="s">
        <v>3345</v>
      </c>
      <c r="H19" s="26">
        <v>2</v>
      </c>
      <c r="I19" s="26">
        <v>125</v>
      </c>
      <c r="J19" s="22">
        <v>250</v>
      </c>
      <c r="W19" t="s">
        <v>3313</v>
      </c>
      <c r="X19">
        <f>INDEX($H$4:$H$5267,MATCH(X$12,$A$4:$A$5267,0))</f>
        <v>7</v>
      </c>
      <c r="Y19">
        <f t="shared" ref="Y19:AC19" si="26">INDEX($H$4:$H$5267,MATCH(Y$12,$A$4:$A$5267,0))</f>
        <v>7</v>
      </c>
      <c r="Z19">
        <f t="shared" si="26"/>
        <v>4</v>
      </c>
      <c r="AA19">
        <f t="shared" si="26"/>
        <v>3</v>
      </c>
      <c r="AB19">
        <f t="shared" si="26"/>
        <v>3</v>
      </c>
      <c r="AC19" t="e">
        <f t="shared" si="26"/>
        <v>#N/A</v>
      </c>
    </row>
    <row r="20" spans="1:29" ht="18" x14ac:dyDescent="0.35">
      <c r="A20" s="25" t="s">
        <v>3353</v>
      </c>
      <c r="B20" s="25" t="s">
        <v>3347</v>
      </c>
      <c r="C20" s="25" t="s">
        <v>3318</v>
      </c>
      <c r="D20" s="25" t="s">
        <v>3319</v>
      </c>
      <c r="E20" s="25">
        <v>43472</v>
      </c>
      <c r="F20" s="25" t="s">
        <v>3348</v>
      </c>
      <c r="G20" s="25" t="s">
        <v>3349</v>
      </c>
      <c r="H20" s="26">
        <v>2</v>
      </c>
      <c r="I20" s="26">
        <v>90</v>
      </c>
      <c r="J20" s="22">
        <v>180</v>
      </c>
      <c r="W20" t="s">
        <v>3314</v>
      </c>
      <c r="X20">
        <f>INDEX($I$4:$I$5267,MATCH(X$12,$A$4:$A$5267,0))</f>
        <v>95</v>
      </c>
      <c r="Y20">
        <f t="shared" ref="Y20:AC20" si="27">INDEX($I$4:$I$5267,MATCH(Y$12,$A$4:$A$5267,0))</f>
        <v>75</v>
      </c>
      <c r="Z20">
        <f t="shared" si="27"/>
        <v>80</v>
      </c>
      <c r="AA20">
        <f t="shared" si="27"/>
        <v>100</v>
      </c>
      <c r="AB20">
        <f t="shared" si="27"/>
        <v>100</v>
      </c>
      <c r="AC20" t="e">
        <f t="shared" si="27"/>
        <v>#N/A</v>
      </c>
    </row>
    <row r="21" spans="1:29" ht="18" x14ac:dyDescent="0.35">
      <c r="A21" s="25" t="s">
        <v>3354</v>
      </c>
      <c r="B21" s="25" t="s">
        <v>3344</v>
      </c>
      <c r="C21" s="25" t="s">
        <v>3318</v>
      </c>
      <c r="D21" s="25" t="s">
        <v>3319</v>
      </c>
      <c r="E21" s="25">
        <v>43472</v>
      </c>
      <c r="F21" s="25" t="s">
        <v>3337</v>
      </c>
      <c r="G21" s="25" t="s">
        <v>3345</v>
      </c>
      <c r="H21" s="26">
        <v>3</v>
      </c>
      <c r="I21" s="26">
        <v>130</v>
      </c>
      <c r="J21" s="22">
        <v>390</v>
      </c>
      <c r="W21" t="s">
        <v>3315</v>
      </c>
      <c r="X21">
        <f>INDEX($J$4:$J$5267,MATCH(X$12,$A$4:$A$5267,0))</f>
        <v>665</v>
      </c>
      <c r="Y21">
        <f t="shared" ref="Y21:AC21" si="28">INDEX($J$4:$J$5267,MATCH(Y$12,$A$4:$A$5267,0))</f>
        <v>525</v>
      </c>
      <c r="Z21">
        <f t="shared" si="28"/>
        <v>320</v>
      </c>
      <c r="AA21">
        <f t="shared" si="28"/>
        <v>300</v>
      </c>
      <c r="AB21">
        <f t="shared" si="28"/>
        <v>300</v>
      </c>
      <c r="AC21" t="e">
        <f t="shared" si="28"/>
        <v>#N/A</v>
      </c>
    </row>
    <row r="22" spans="1:29" ht="18" x14ac:dyDescent="0.35">
      <c r="A22" s="25" t="s">
        <v>3355</v>
      </c>
      <c r="B22" s="25" t="s">
        <v>3356</v>
      </c>
      <c r="C22" s="25" t="s">
        <v>3318</v>
      </c>
      <c r="D22" s="25" t="s">
        <v>3319</v>
      </c>
      <c r="E22" s="25">
        <v>43472</v>
      </c>
      <c r="F22" s="25" t="s">
        <v>3348</v>
      </c>
      <c r="G22" s="25" t="s">
        <v>3349</v>
      </c>
      <c r="H22" s="26">
        <v>6</v>
      </c>
      <c r="I22" s="26">
        <v>80</v>
      </c>
      <c r="J22" s="22">
        <v>480</v>
      </c>
    </row>
    <row r="23" spans="1:29" ht="18" x14ac:dyDescent="0.35">
      <c r="A23" s="25" t="s">
        <v>3357</v>
      </c>
      <c r="B23" s="25" t="s">
        <v>3356</v>
      </c>
      <c r="C23" s="25" t="s">
        <v>3318</v>
      </c>
      <c r="D23" s="25" t="s">
        <v>3319</v>
      </c>
      <c r="E23" s="25">
        <v>43472</v>
      </c>
      <c r="F23" s="25" t="s">
        <v>3348</v>
      </c>
      <c r="G23" s="25" t="s">
        <v>3349</v>
      </c>
      <c r="H23" s="26">
        <v>2</v>
      </c>
      <c r="I23" s="26">
        <v>85</v>
      </c>
      <c r="J23" s="22">
        <v>170</v>
      </c>
    </row>
    <row r="24" spans="1:29" ht="18" x14ac:dyDescent="0.35">
      <c r="A24" s="25" t="s">
        <v>3358</v>
      </c>
      <c r="B24" s="25" t="s">
        <v>3356</v>
      </c>
      <c r="C24" s="25" t="s">
        <v>3318</v>
      </c>
      <c r="D24" s="25" t="s">
        <v>3319</v>
      </c>
      <c r="E24" s="25">
        <v>43472</v>
      </c>
      <c r="F24" s="25" t="s">
        <v>3348</v>
      </c>
      <c r="G24" s="25" t="s">
        <v>3349</v>
      </c>
      <c r="H24" s="26">
        <v>1</v>
      </c>
      <c r="I24" s="26">
        <v>90</v>
      </c>
      <c r="J24" s="22">
        <v>90</v>
      </c>
    </row>
    <row r="25" spans="1:29" ht="18" x14ac:dyDescent="0.35">
      <c r="A25" s="25" t="s">
        <v>3359</v>
      </c>
      <c r="B25" s="25" t="s">
        <v>3360</v>
      </c>
      <c r="C25" s="25" t="s">
        <v>3318</v>
      </c>
      <c r="D25" s="25" t="s">
        <v>3319</v>
      </c>
      <c r="E25" s="25">
        <v>43472</v>
      </c>
      <c r="F25" s="25" t="s">
        <v>3337</v>
      </c>
      <c r="G25" s="25" t="s">
        <v>3349</v>
      </c>
      <c r="H25" s="26">
        <v>4</v>
      </c>
      <c r="I25" s="26">
        <v>115</v>
      </c>
      <c r="J25" s="22">
        <v>460</v>
      </c>
    </row>
    <row r="26" spans="1:29" ht="18" x14ac:dyDescent="0.35">
      <c r="A26" s="25" t="s">
        <v>3361</v>
      </c>
      <c r="B26" s="25" t="s">
        <v>3317</v>
      </c>
      <c r="C26" s="25" t="s">
        <v>3318</v>
      </c>
      <c r="D26" s="25" t="s">
        <v>3319</v>
      </c>
      <c r="E26" s="25">
        <v>43472</v>
      </c>
      <c r="F26" s="25" t="s">
        <v>3320</v>
      </c>
      <c r="G26" s="25" t="s">
        <v>3321</v>
      </c>
      <c r="H26" s="26">
        <v>5</v>
      </c>
      <c r="I26" s="26">
        <v>60</v>
      </c>
      <c r="J26" s="22">
        <v>300</v>
      </c>
    </row>
    <row r="27" spans="1:29" ht="18" x14ac:dyDescent="0.35">
      <c r="A27" s="25" t="s">
        <v>3362</v>
      </c>
      <c r="B27" s="25" t="s">
        <v>3363</v>
      </c>
      <c r="C27" s="25" t="s">
        <v>3364</v>
      </c>
      <c r="D27" s="25" t="s">
        <v>3365</v>
      </c>
      <c r="E27" s="25">
        <v>43472</v>
      </c>
      <c r="F27" s="25" t="s">
        <v>3366</v>
      </c>
      <c r="G27" s="25" t="s">
        <v>3345</v>
      </c>
      <c r="H27" s="26">
        <v>6</v>
      </c>
      <c r="I27" s="26">
        <v>40</v>
      </c>
      <c r="J27" s="22">
        <v>240</v>
      </c>
    </row>
    <row r="28" spans="1:29" ht="18" x14ac:dyDescent="0.35">
      <c r="A28" s="25" t="s">
        <v>3367</v>
      </c>
      <c r="B28" s="25" t="s">
        <v>3368</v>
      </c>
      <c r="C28" s="25" t="s">
        <v>3318</v>
      </c>
      <c r="D28" s="25" t="s">
        <v>3319</v>
      </c>
      <c r="E28" s="25">
        <v>43473</v>
      </c>
      <c r="F28" s="25" t="s">
        <v>3369</v>
      </c>
      <c r="G28" s="25" t="s">
        <v>3321</v>
      </c>
      <c r="H28" s="26">
        <v>7</v>
      </c>
      <c r="I28" s="26">
        <v>155</v>
      </c>
      <c r="J28" s="22">
        <v>1085</v>
      </c>
    </row>
    <row r="29" spans="1:29" ht="18" x14ac:dyDescent="0.35">
      <c r="A29" s="25" t="s">
        <v>3370</v>
      </c>
      <c r="B29" s="25" t="s">
        <v>3371</v>
      </c>
      <c r="C29" s="25" t="s">
        <v>3318</v>
      </c>
      <c r="D29" s="25" t="s">
        <v>3319</v>
      </c>
      <c r="E29" s="25">
        <v>43473</v>
      </c>
      <c r="F29" s="25" t="s">
        <v>3320</v>
      </c>
      <c r="G29" s="25" t="s">
        <v>3321</v>
      </c>
      <c r="H29" s="26">
        <v>1</v>
      </c>
      <c r="I29" s="26">
        <v>55</v>
      </c>
      <c r="J29" s="22">
        <v>55</v>
      </c>
    </row>
    <row r="30" spans="1:29" ht="18" x14ac:dyDescent="0.35">
      <c r="A30" s="25" t="s">
        <v>3372</v>
      </c>
      <c r="B30" s="25" t="s">
        <v>3373</v>
      </c>
      <c r="C30" s="25" t="s">
        <v>3374</v>
      </c>
      <c r="D30" s="25" t="s">
        <v>3375</v>
      </c>
      <c r="E30" s="25">
        <v>43473</v>
      </c>
      <c r="F30" s="25" t="s">
        <v>3337</v>
      </c>
      <c r="G30" s="25" t="s">
        <v>3345</v>
      </c>
      <c r="H30" s="26">
        <v>6</v>
      </c>
      <c r="I30" s="26">
        <v>135</v>
      </c>
      <c r="J30" s="22">
        <v>810</v>
      </c>
    </row>
    <row r="31" spans="1:29" ht="18" x14ac:dyDescent="0.35">
      <c r="A31" s="25" t="s">
        <v>3376</v>
      </c>
      <c r="B31" s="25" t="s">
        <v>3360</v>
      </c>
      <c r="C31" s="25" t="s">
        <v>3318</v>
      </c>
      <c r="D31" s="25" t="s">
        <v>3319</v>
      </c>
      <c r="E31" s="25">
        <v>43475</v>
      </c>
      <c r="F31" s="25" t="s">
        <v>3348</v>
      </c>
      <c r="G31" s="25" t="s">
        <v>3349</v>
      </c>
      <c r="H31" s="26">
        <v>4</v>
      </c>
      <c r="I31" s="26">
        <v>75</v>
      </c>
      <c r="J31" s="22">
        <v>300</v>
      </c>
      <c r="L31" s="31" t="s">
        <v>8852</v>
      </c>
    </row>
    <row r="32" spans="1:29" ht="18" x14ac:dyDescent="0.35">
      <c r="A32" s="25" t="s">
        <v>3377</v>
      </c>
      <c r="B32" s="25" t="s">
        <v>3378</v>
      </c>
      <c r="C32" s="25" t="s">
        <v>3379</v>
      </c>
      <c r="D32" s="25" t="s">
        <v>3333</v>
      </c>
      <c r="E32" s="25">
        <v>43475</v>
      </c>
      <c r="F32" s="25" t="s">
        <v>3369</v>
      </c>
      <c r="G32" s="25" t="s">
        <v>3349</v>
      </c>
      <c r="H32" s="26">
        <v>5</v>
      </c>
      <c r="I32" s="26">
        <v>135</v>
      </c>
      <c r="J32" s="22">
        <v>675</v>
      </c>
      <c r="L32" t="s">
        <v>3306</v>
      </c>
      <c r="M32" t="s">
        <v>3307</v>
      </c>
      <c r="N32" t="s">
        <v>3308</v>
      </c>
      <c r="O32" t="s">
        <v>3309</v>
      </c>
      <c r="P32" t="s">
        <v>3310</v>
      </c>
      <c r="Q32" t="s">
        <v>3311</v>
      </c>
      <c r="R32" t="s">
        <v>3312</v>
      </c>
      <c r="S32" t="s">
        <v>3313</v>
      </c>
      <c r="T32" t="s">
        <v>3314</v>
      </c>
      <c r="U32" t="s">
        <v>3315</v>
      </c>
    </row>
    <row r="33" spans="1:21" ht="18" x14ac:dyDescent="0.35">
      <c r="A33" s="25" t="s">
        <v>3380</v>
      </c>
      <c r="B33" s="25" t="s">
        <v>3378</v>
      </c>
      <c r="C33" s="25" t="s">
        <v>3379</v>
      </c>
      <c r="D33" s="25" t="s">
        <v>3333</v>
      </c>
      <c r="E33" s="25">
        <v>43475</v>
      </c>
      <c r="F33" s="25" t="s">
        <v>3369</v>
      </c>
      <c r="G33" s="25" t="s">
        <v>3321</v>
      </c>
      <c r="H33" s="26">
        <v>1</v>
      </c>
      <c r="I33" s="26">
        <v>130</v>
      </c>
      <c r="J33" s="22">
        <v>130</v>
      </c>
      <c r="L33" s="24" t="s">
        <v>7147</v>
      </c>
      <c r="M33" t="str">
        <f>_xlfn.XLOOKUP($L33,$A$4:$A$5267,B$4:B$5267,0,0,1)</f>
        <v>Customer 68</v>
      </c>
      <c r="N33" t="str">
        <f t="shared" ref="N33:U33" si="29">_xlfn.XLOOKUP($L33,$A$4:$A$5267,C$4:C$5267,0,0,1)</f>
        <v>Serbia</v>
      </c>
      <c r="O33" t="str">
        <f t="shared" si="29"/>
        <v>East Europe</v>
      </c>
      <c r="P33" s="32">
        <f t="shared" si="29"/>
        <v>43938</v>
      </c>
      <c r="Q33" t="str">
        <f t="shared" si="29"/>
        <v>Playing Cards</v>
      </c>
      <c r="R33" t="str">
        <f t="shared" si="29"/>
        <v>Big</v>
      </c>
      <c r="S33">
        <f t="shared" si="29"/>
        <v>7</v>
      </c>
      <c r="T33">
        <f t="shared" si="29"/>
        <v>95</v>
      </c>
      <c r="U33">
        <f t="shared" si="29"/>
        <v>665</v>
      </c>
    </row>
    <row r="34" spans="1:21" ht="18" x14ac:dyDescent="0.35">
      <c r="A34" s="25" t="s">
        <v>3381</v>
      </c>
      <c r="B34" s="25" t="s">
        <v>3382</v>
      </c>
      <c r="C34" s="25" t="s">
        <v>3383</v>
      </c>
      <c r="D34" s="25" t="s">
        <v>3333</v>
      </c>
      <c r="E34" s="25">
        <v>43475</v>
      </c>
      <c r="F34" s="25" t="s">
        <v>3337</v>
      </c>
      <c r="G34" s="25" t="s">
        <v>3345</v>
      </c>
      <c r="H34" s="26">
        <v>3</v>
      </c>
      <c r="I34" s="26">
        <v>115</v>
      </c>
      <c r="J34" s="22">
        <v>345</v>
      </c>
      <c r="L34" s="24" t="s">
        <v>7593</v>
      </c>
      <c r="M34" t="str">
        <f t="shared" ref="M34:M38" si="30">_xlfn.XLOOKUP($L34,$A$4:$A$5267,B$4:B$5267,0,0,1)</f>
        <v>Customer 1</v>
      </c>
      <c r="N34" t="str">
        <f t="shared" ref="N34:N38" si="31">_xlfn.XLOOKUP($L34,$A$4:$A$5267,C$4:C$5267,0,0,1)</f>
        <v>Australia</v>
      </c>
      <c r="O34" t="str">
        <f t="shared" ref="O34:O38" si="32">_xlfn.XLOOKUP($L34,$A$4:$A$5267,D$4:D$5267,0,0,1)</f>
        <v>Oceania</v>
      </c>
      <c r="P34" s="32">
        <f t="shared" ref="P34:P38" si="33">_xlfn.XLOOKUP($L34,$A$4:$A$5267,E$4:E$5267,0,0,1)</f>
        <v>44018</v>
      </c>
      <c r="Q34" t="str">
        <f t="shared" ref="Q34:Q38" si="34">_xlfn.XLOOKUP($L34,$A$4:$A$5267,F$4:F$5267,0,0,1)</f>
        <v>Playing Cards</v>
      </c>
      <c r="R34" t="str">
        <f t="shared" ref="R34:R38" si="35">_xlfn.XLOOKUP($L34,$A$4:$A$5267,G$4:G$5267,0,0,1)</f>
        <v>Big</v>
      </c>
      <c r="S34">
        <f t="shared" ref="S34:S38" si="36">_xlfn.XLOOKUP($L34,$A$4:$A$5267,H$4:H$5267,0,0,1)</f>
        <v>7</v>
      </c>
      <c r="T34">
        <f t="shared" ref="T34:T38" si="37">_xlfn.XLOOKUP($L34,$A$4:$A$5267,I$4:I$5267,0,0,1)</f>
        <v>75</v>
      </c>
      <c r="U34">
        <f t="shared" ref="U34:U38" si="38">_xlfn.XLOOKUP($L34,$A$4:$A$5267,J$4:J$5267,0,0,1)</f>
        <v>525</v>
      </c>
    </row>
    <row r="35" spans="1:21" ht="18" x14ac:dyDescent="0.35">
      <c r="A35" s="25" t="s">
        <v>3384</v>
      </c>
      <c r="B35" s="25" t="s">
        <v>3385</v>
      </c>
      <c r="C35" s="25" t="s">
        <v>3386</v>
      </c>
      <c r="D35" s="25" t="s">
        <v>3333</v>
      </c>
      <c r="E35" s="25">
        <v>43475</v>
      </c>
      <c r="F35" s="25" t="s">
        <v>3327</v>
      </c>
      <c r="G35" s="25" t="s">
        <v>3321</v>
      </c>
      <c r="H35" s="26">
        <v>6</v>
      </c>
      <c r="I35" s="26">
        <v>200</v>
      </c>
      <c r="J35" s="22">
        <v>1200</v>
      </c>
      <c r="L35" s="24" t="s">
        <v>3316</v>
      </c>
      <c r="M35" t="str">
        <f t="shared" si="30"/>
        <v>Customer 2</v>
      </c>
      <c r="N35" t="str">
        <f t="shared" si="31"/>
        <v>Australia</v>
      </c>
      <c r="O35" t="str">
        <f t="shared" si="32"/>
        <v>Oceania</v>
      </c>
      <c r="P35" s="32">
        <f t="shared" si="33"/>
        <v>43467</v>
      </c>
      <c r="Q35" t="str">
        <f t="shared" si="34"/>
        <v>Remore Car</v>
      </c>
      <c r="R35" t="str">
        <f t="shared" si="35"/>
        <v>Small</v>
      </c>
      <c r="S35">
        <f t="shared" si="36"/>
        <v>4</v>
      </c>
      <c r="T35">
        <f t="shared" si="37"/>
        <v>80</v>
      </c>
      <c r="U35">
        <f t="shared" si="38"/>
        <v>320</v>
      </c>
    </row>
    <row r="36" spans="1:21" ht="18" x14ac:dyDescent="0.35">
      <c r="A36" s="25" t="s">
        <v>3387</v>
      </c>
      <c r="B36" s="25" t="s">
        <v>3363</v>
      </c>
      <c r="C36" s="25" t="s">
        <v>3364</v>
      </c>
      <c r="D36" s="25" t="s">
        <v>3365</v>
      </c>
      <c r="E36" s="25">
        <v>43475</v>
      </c>
      <c r="F36" s="25" t="s">
        <v>3366</v>
      </c>
      <c r="G36" s="25" t="s">
        <v>3345</v>
      </c>
      <c r="H36" s="26">
        <v>6</v>
      </c>
      <c r="I36" s="26">
        <v>50</v>
      </c>
      <c r="J36" s="22">
        <v>300</v>
      </c>
      <c r="L36" s="24" t="s">
        <v>7447</v>
      </c>
      <c r="M36" t="str">
        <f t="shared" si="30"/>
        <v>Customer 1</v>
      </c>
      <c r="N36" t="str">
        <f t="shared" si="31"/>
        <v>Australia</v>
      </c>
      <c r="O36" t="str">
        <f t="shared" si="32"/>
        <v>Oceania</v>
      </c>
      <c r="P36" s="32">
        <f t="shared" si="33"/>
        <v>43994</v>
      </c>
      <c r="Q36" t="str">
        <f t="shared" si="34"/>
        <v>Playing Cards</v>
      </c>
      <c r="R36" t="str">
        <f t="shared" si="35"/>
        <v>Big</v>
      </c>
      <c r="S36">
        <f t="shared" si="36"/>
        <v>3</v>
      </c>
      <c r="T36">
        <f t="shared" si="37"/>
        <v>100</v>
      </c>
      <c r="U36">
        <f t="shared" si="38"/>
        <v>300</v>
      </c>
    </row>
    <row r="37" spans="1:21" ht="18" x14ac:dyDescent="0.35">
      <c r="A37" s="25" t="s">
        <v>3388</v>
      </c>
      <c r="B37" s="25" t="s">
        <v>3352</v>
      </c>
      <c r="C37" s="25" t="s">
        <v>3318</v>
      </c>
      <c r="D37" s="25" t="s">
        <v>3319</v>
      </c>
      <c r="E37" s="25">
        <v>43476</v>
      </c>
      <c r="F37" s="25" t="s">
        <v>3337</v>
      </c>
      <c r="G37" s="25" t="s">
        <v>3345</v>
      </c>
      <c r="H37" s="26">
        <v>6</v>
      </c>
      <c r="I37" s="26">
        <v>130</v>
      </c>
      <c r="J37" s="22">
        <v>780</v>
      </c>
      <c r="L37" s="24" t="s">
        <v>7652</v>
      </c>
      <c r="M37" t="str">
        <f t="shared" si="30"/>
        <v>Customer 1</v>
      </c>
      <c r="N37" t="str">
        <f t="shared" si="31"/>
        <v>Australia</v>
      </c>
      <c r="O37" t="str">
        <f t="shared" si="32"/>
        <v>Oceania</v>
      </c>
      <c r="P37" s="32">
        <f t="shared" si="33"/>
        <v>44029</v>
      </c>
      <c r="Q37" t="str">
        <f t="shared" si="34"/>
        <v>Playing Cards</v>
      </c>
      <c r="R37" t="str">
        <f t="shared" si="35"/>
        <v>Big</v>
      </c>
      <c r="S37">
        <f t="shared" si="36"/>
        <v>3</v>
      </c>
      <c r="T37">
        <f t="shared" si="37"/>
        <v>100</v>
      </c>
      <c r="U37">
        <f t="shared" si="38"/>
        <v>300</v>
      </c>
    </row>
    <row r="38" spans="1:21" ht="18" x14ac:dyDescent="0.35">
      <c r="A38" s="25" t="s">
        <v>3389</v>
      </c>
      <c r="B38" s="25" t="s">
        <v>3356</v>
      </c>
      <c r="C38" s="25" t="s">
        <v>3318</v>
      </c>
      <c r="D38" s="25" t="s">
        <v>3319</v>
      </c>
      <c r="E38" s="25">
        <v>43476</v>
      </c>
      <c r="F38" s="25" t="s">
        <v>3337</v>
      </c>
      <c r="G38" s="25" t="s">
        <v>3349</v>
      </c>
      <c r="H38" s="26">
        <v>5</v>
      </c>
      <c r="I38" s="26">
        <v>120</v>
      </c>
      <c r="J38" s="22">
        <v>600</v>
      </c>
      <c r="L38" s="24" t="s">
        <v>8850</v>
      </c>
      <c r="M38">
        <f t="shared" si="30"/>
        <v>0</v>
      </c>
      <c r="N38">
        <f t="shared" si="31"/>
        <v>0</v>
      </c>
      <c r="O38">
        <f t="shared" si="32"/>
        <v>0</v>
      </c>
      <c r="P38">
        <f t="shared" si="33"/>
        <v>0</v>
      </c>
      <c r="Q38">
        <f t="shared" si="34"/>
        <v>0</v>
      </c>
      <c r="R38">
        <f t="shared" si="35"/>
        <v>0</v>
      </c>
      <c r="S38">
        <f t="shared" si="36"/>
        <v>0</v>
      </c>
      <c r="T38">
        <f t="shared" si="37"/>
        <v>0</v>
      </c>
      <c r="U38">
        <f t="shared" si="38"/>
        <v>0</v>
      </c>
    </row>
    <row r="39" spans="1:21" ht="18" x14ac:dyDescent="0.35">
      <c r="A39" s="25" t="s">
        <v>3390</v>
      </c>
      <c r="B39" s="25" t="s">
        <v>3391</v>
      </c>
      <c r="C39" s="25" t="s">
        <v>3392</v>
      </c>
      <c r="D39" s="25" t="s">
        <v>3333</v>
      </c>
      <c r="E39" s="25">
        <v>43476</v>
      </c>
      <c r="F39" s="25" t="s">
        <v>3393</v>
      </c>
      <c r="G39" s="25" t="s">
        <v>3345</v>
      </c>
      <c r="H39" s="26">
        <v>4</v>
      </c>
      <c r="I39" s="26">
        <v>65</v>
      </c>
      <c r="J39" s="22">
        <v>260</v>
      </c>
      <c r="M39">
        <v>1</v>
      </c>
      <c r="N39">
        <v>2</v>
      </c>
      <c r="O39">
        <v>3</v>
      </c>
      <c r="P39">
        <v>4</v>
      </c>
      <c r="Q39">
        <v>5</v>
      </c>
      <c r="R39">
        <v>6</v>
      </c>
    </row>
    <row r="40" spans="1:21" ht="18" x14ac:dyDescent="0.35">
      <c r="A40" s="25" t="s">
        <v>3394</v>
      </c>
      <c r="B40" s="25" t="s">
        <v>3391</v>
      </c>
      <c r="C40" s="25" t="s">
        <v>3392</v>
      </c>
      <c r="D40" s="25" t="s">
        <v>3333</v>
      </c>
      <c r="E40" s="25">
        <v>43476</v>
      </c>
      <c r="F40" s="25" t="s">
        <v>3369</v>
      </c>
      <c r="G40" s="25" t="s">
        <v>3321</v>
      </c>
      <c r="H40" s="26">
        <v>2</v>
      </c>
      <c r="I40" s="26">
        <v>145</v>
      </c>
      <c r="J40" s="22">
        <v>290</v>
      </c>
      <c r="L40" t="s">
        <v>3306</v>
      </c>
      <c r="M40" s="24" t="s">
        <v>7147</v>
      </c>
      <c r="N40" s="24" t="s">
        <v>7593</v>
      </c>
      <c r="O40" s="24" t="s">
        <v>3316</v>
      </c>
      <c r="P40" s="24" t="s">
        <v>7447</v>
      </c>
      <c r="Q40" s="24" t="s">
        <v>7652</v>
      </c>
      <c r="R40" s="24" t="s">
        <v>8850</v>
      </c>
    </row>
    <row r="41" spans="1:21" ht="18" x14ac:dyDescent="0.35">
      <c r="A41" s="25" t="s">
        <v>3395</v>
      </c>
      <c r="B41" s="25" t="s">
        <v>3391</v>
      </c>
      <c r="C41" s="25" t="s">
        <v>3392</v>
      </c>
      <c r="D41" s="25" t="s">
        <v>3333</v>
      </c>
      <c r="E41" s="25">
        <v>43476</v>
      </c>
      <c r="F41" s="25" t="s">
        <v>3348</v>
      </c>
      <c r="G41" s="25" t="s">
        <v>3321</v>
      </c>
      <c r="H41" s="26">
        <v>3</v>
      </c>
      <c r="I41" s="26">
        <v>140</v>
      </c>
      <c r="J41" s="22">
        <v>420</v>
      </c>
      <c r="L41" t="s">
        <v>3307</v>
      </c>
      <c r="M41" t="str">
        <f>_xlfn.XLOOKUP(M$40,$A$4:$A$5267,$B$4:$B$5267,,0,1)</f>
        <v>Customer 68</v>
      </c>
      <c r="N41" t="str">
        <f t="shared" ref="N41:R41" si="39">_xlfn.XLOOKUP(N$40,$A$4:$A$5267,$B$4:$B$5267,,0,1)</f>
        <v>Customer 1</v>
      </c>
      <c r="O41" t="str">
        <f t="shared" si="39"/>
        <v>Customer 2</v>
      </c>
      <c r="P41" t="str">
        <f t="shared" si="39"/>
        <v>Customer 1</v>
      </c>
      <c r="Q41" t="str">
        <f t="shared" si="39"/>
        <v>Customer 1</v>
      </c>
      <c r="R41" t="e">
        <f t="shared" si="39"/>
        <v>#N/A</v>
      </c>
    </row>
    <row r="42" spans="1:21" ht="18" x14ac:dyDescent="0.35">
      <c r="A42" s="25" t="s">
        <v>3396</v>
      </c>
      <c r="B42" s="25" t="s">
        <v>3391</v>
      </c>
      <c r="C42" s="25" t="s">
        <v>3392</v>
      </c>
      <c r="D42" s="25" t="s">
        <v>3333</v>
      </c>
      <c r="E42" s="25">
        <v>43476</v>
      </c>
      <c r="F42" s="25" t="s">
        <v>3337</v>
      </c>
      <c r="G42" s="25" t="s">
        <v>3321</v>
      </c>
      <c r="H42" s="26">
        <v>4</v>
      </c>
      <c r="I42" s="26">
        <v>165</v>
      </c>
      <c r="J42" s="22">
        <v>660</v>
      </c>
      <c r="L42" t="s">
        <v>3308</v>
      </c>
      <c r="M42" t="str">
        <f>_xlfn.XLOOKUP(M$40,$A$4:$A$5267,$C$4:$C$5267,,0,1)</f>
        <v>Serbia</v>
      </c>
      <c r="N42" t="str">
        <f t="shared" ref="N42:R42" si="40">_xlfn.XLOOKUP(N$40,$A$4:$A$5267,$C$4:$C$5267,,0,1)</f>
        <v>Australia</v>
      </c>
      <c r="O42" t="str">
        <f t="shared" si="40"/>
        <v>Australia</v>
      </c>
      <c r="P42" t="str">
        <f t="shared" si="40"/>
        <v>Australia</v>
      </c>
      <c r="Q42" t="str">
        <f t="shared" si="40"/>
        <v>Australia</v>
      </c>
      <c r="R42" t="e">
        <f t="shared" si="40"/>
        <v>#N/A</v>
      </c>
    </row>
    <row r="43" spans="1:21" ht="18" x14ac:dyDescent="0.35">
      <c r="A43" s="25" t="s">
        <v>3397</v>
      </c>
      <c r="B43" s="25" t="s">
        <v>3398</v>
      </c>
      <c r="C43" s="25" t="s">
        <v>3392</v>
      </c>
      <c r="D43" s="25" t="s">
        <v>3333</v>
      </c>
      <c r="E43" s="25">
        <v>43476</v>
      </c>
      <c r="F43" s="25" t="s">
        <v>3348</v>
      </c>
      <c r="G43" s="25" t="s">
        <v>3349</v>
      </c>
      <c r="H43" s="26">
        <v>6</v>
      </c>
      <c r="I43" s="26">
        <v>80</v>
      </c>
      <c r="J43" s="22">
        <v>480</v>
      </c>
      <c r="L43" t="s">
        <v>3309</v>
      </c>
      <c r="M43" t="str">
        <f>_xlfn.XLOOKUP(M$40,$A$4:$A$5267,$D$4:$D$5267,,0,1)</f>
        <v>East Europe</v>
      </c>
      <c r="N43" t="str">
        <f t="shared" ref="N43:R43" si="41">_xlfn.XLOOKUP(N$40,$A$4:$A$5267,$D$4:$D$5267,,0,1)</f>
        <v>Oceania</v>
      </c>
      <c r="O43" t="str">
        <f t="shared" si="41"/>
        <v>Oceania</v>
      </c>
      <c r="P43" t="str">
        <f t="shared" si="41"/>
        <v>Oceania</v>
      </c>
      <c r="Q43" t="str">
        <f t="shared" si="41"/>
        <v>Oceania</v>
      </c>
      <c r="R43" t="e">
        <f t="shared" si="41"/>
        <v>#N/A</v>
      </c>
    </row>
    <row r="44" spans="1:21" ht="18" x14ac:dyDescent="0.35">
      <c r="A44" s="25" t="s">
        <v>3399</v>
      </c>
      <c r="B44" s="25" t="s">
        <v>3400</v>
      </c>
      <c r="C44" s="25" t="s">
        <v>3401</v>
      </c>
      <c r="D44" s="25" t="s">
        <v>3333</v>
      </c>
      <c r="E44" s="25">
        <v>43476</v>
      </c>
      <c r="F44" s="25" t="s">
        <v>3369</v>
      </c>
      <c r="G44" s="25" t="s">
        <v>3321</v>
      </c>
      <c r="H44" s="26">
        <v>4</v>
      </c>
      <c r="I44" s="26">
        <v>150</v>
      </c>
      <c r="J44" s="22">
        <v>600</v>
      </c>
      <c r="L44" t="s">
        <v>3310</v>
      </c>
      <c r="M44">
        <f>_xlfn.XLOOKUP(M$40,$A$4:$A$5267,$E$4:$E$5267,,0,1)</f>
        <v>43938</v>
      </c>
      <c r="N44">
        <f t="shared" ref="N44:R44" si="42">_xlfn.XLOOKUP(N$40,$A$4:$A$5267,$E$4:$E$5267,,0,1)</f>
        <v>44018</v>
      </c>
      <c r="O44">
        <f t="shared" si="42"/>
        <v>43467</v>
      </c>
      <c r="P44">
        <f t="shared" si="42"/>
        <v>43994</v>
      </c>
      <c r="Q44">
        <f t="shared" si="42"/>
        <v>44029</v>
      </c>
      <c r="R44" t="e">
        <f t="shared" si="42"/>
        <v>#N/A</v>
      </c>
    </row>
    <row r="45" spans="1:21" ht="18" x14ac:dyDescent="0.35">
      <c r="A45" s="25" t="s">
        <v>3402</v>
      </c>
      <c r="B45" s="25" t="s">
        <v>3403</v>
      </c>
      <c r="C45" s="25" t="s">
        <v>3404</v>
      </c>
      <c r="D45" s="25" t="s">
        <v>3405</v>
      </c>
      <c r="E45" s="25">
        <v>43476</v>
      </c>
      <c r="F45" s="25" t="s">
        <v>3406</v>
      </c>
      <c r="G45" s="25" t="s">
        <v>3321</v>
      </c>
      <c r="H45" s="26">
        <v>7</v>
      </c>
      <c r="I45" s="26">
        <v>150</v>
      </c>
      <c r="J45" s="22">
        <v>1050</v>
      </c>
      <c r="L45" t="s">
        <v>3311</v>
      </c>
      <c r="M45" t="str">
        <f>_xlfn.XLOOKUP(M$40,$A$4:$A$5267,$F$4:$F$5267,,0,1)</f>
        <v>Playing Cards</v>
      </c>
      <c r="N45" t="str">
        <f t="shared" ref="N45:R45" si="43">_xlfn.XLOOKUP(N$40,$A$4:$A$5267,$F$4:$F$5267,,0,1)</f>
        <v>Playing Cards</v>
      </c>
      <c r="O45" t="str">
        <f t="shared" si="43"/>
        <v>Remore Car</v>
      </c>
      <c r="P45" t="str">
        <f t="shared" si="43"/>
        <v>Playing Cards</v>
      </c>
      <c r="Q45" t="str">
        <f t="shared" si="43"/>
        <v>Playing Cards</v>
      </c>
      <c r="R45" t="e">
        <f t="shared" si="43"/>
        <v>#N/A</v>
      </c>
    </row>
    <row r="46" spans="1:21" ht="18" x14ac:dyDescent="0.35">
      <c r="A46" s="25" t="s">
        <v>3407</v>
      </c>
      <c r="B46" s="25" t="s">
        <v>3408</v>
      </c>
      <c r="C46" s="25" t="s">
        <v>3401</v>
      </c>
      <c r="D46" s="25" t="s">
        <v>3333</v>
      </c>
      <c r="E46" s="25">
        <v>43476</v>
      </c>
      <c r="F46" s="25" t="s">
        <v>3369</v>
      </c>
      <c r="G46" s="25" t="s">
        <v>3349</v>
      </c>
      <c r="H46" s="26">
        <v>2</v>
      </c>
      <c r="I46" s="26">
        <v>125</v>
      </c>
      <c r="J46" s="22">
        <v>250</v>
      </c>
      <c r="L46" t="s">
        <v>3312</v>
      </c>
      <c r="M46" t="str">
        <f>_xlfn.XLOOKUP(M$40,$A$4:$A$5267,$G$4:$G$5267,,0,1)</f>
        <v>Big</v>
      </c>
      <c r="N46" t="str">
        <f t="shared" ref="N46:R46" si="44">_xlfn.XLOOKUP(N$40,$A$4:$A$5267,$G$4:$G$5267,,0,1)</f>
        <v>Big</v>
      </c>
      <c r="O46" t="str">
        <f t="shared" si="44"/>
        <v>Small</v>
      </c>
      <c r="P46" t="str">
        <f t="shared" si="44"/>
        <v>Big</v>
      </c>
      <c r="Q46" t="str">
        <f t="shared" si="44"/>
        <v>Big</v>
      </c>
      <c r="R46" t="e">
        <f t="shared" si="44"/>
        <v>#N/A</v>
      </c>
    </row>
    <row r="47" spans="1:21" ht="18" x14ac:dyDescent="0.35">
      <c r="A47" s="25" t="s">
        <v>3409</v>
      </c>
      <c r="B47" s="25" t="s">
        <v>3378</v>
      </c>
      <c r="C47" s="25" t="s">
        <v>3379</v>
      </c>
      <c r="D47" s="25" t="s">
        <v>3333</v>
      </c>
      <c r="E47" s="25">
        <v>43476</v>
      </c>
      <c r="F47" s="25" t="s">
        <v>3410</v>
      </c>
      <c r="G47" s="25" t="s">
        <v>3345</v>
      </c>
      <c r="H47" s="26">
        <v>1</v>
      </c>
      <c r="I47" s="26">
        <v>55</v>
      </c>
      <c r="J47" s="22">
        <v>55</v>
      </c>
      <c r="L47" t="s">
        <v>3313</v>
      </c>
      <c r="M47">
        <f>_xlfn.XLOOKUP(M$40,$A$4:$A$5267,$H$4:$H$5267,,0,1)</f>
        <v>7</v>
      </c>
      <c r="N47">
        <f t="shared" ref="N47:R47" si="45">_xlfn.XLOOKUP(N$40,$A$4:$A$5267,$H$4:$H$5267,,0,1)</f>
        <v>7</v>
      </c>
      <c r="O47">
        <f t="shared" si="45"/>
        <v>4</v>
      </c>
      <c r="P47">
        <f t="shared" si="45"/>
        <v>3</v>
      </c>
      <c r="Q47">
        <f t="shared" si="45"/>
        <v>3</v>
      </c>
      <c r="R47" t="e">
        <f t="shared" si="45"/>
        <v>#N/A</v>
      </c>
    </row>
    <row r="48" spans="1:21" ht="18" x14ac:dyDescent="0.35">
      <c r="A48" s="25" t="s">
        <v>3411</v>
      </c>
      <c r="B48" s="25" t="s">
        <v>3391</v>
      </c>
      <c r="C48" s="25" t="s">
        <v>3392</v>
      </c>
      <c r="D48" s="25" t="s">
        <v>3333</v>
      </c>
      <c r="E48" s="25">
        <v>43476</v>
      </c>
      <c r="F48" s="25" t="s">
        <v>3337</v>
      </c>
      <c r="G48" s="25" t="s">
        <v>3345</v>
      </c>
      <c r="H48" s="26">
        <v>3</v>
      </c>
      <c r="I48" s="26">
        <v>130</v>
      </c>
      <c r="J48" s="22">
        <v>390</v>
      </c>
      <c r="L48" t="s">
        <v>3314</v>
      </c>
      <c r="M48">
        <f>_xlfn.XLOOKUP(M$40,$A$4:$A$5267,$I$4:$I$5267,,0,1)</f>
        <v>95</v>
      </c>
      <c r="N48">
        <f t="shared" ref="N48:R48" si="46">_xlfn.XLOOKUP(N$40,$A$4:$A$5267,$I$4:$I$5267,,0,1)</f>
        <v>75</v>
      </c>
      <c r="O48">
        <f t="shared" si="46"/>
        <v>80</v>
      </c>
      <c r="P48">
        <f t="shared" si="46"/>
        <v>100</v>
      </c>
      <c r="Q48">
        <f t="shared" si="46"/>
        <v>100</v>
      </c>
      <c r="R48" t="e">
        <f t="shared" si="46"/>
        <v>#N/A</v>
      </c>
    </row>
    <row r="49" spans="1:18" ht="18" x14ac:dyDescent="0.35">
      <c r="A49" s="25" t="s">
        <v>3412</v>
      </c>
      <c r="B49" s="25" t="s">
        <v>3398</v>
      </c>
      <c r="C49" s="25" t="s">
        <v>3392</v>
      </c>
      <c r="D49" s="25" t="s">
        <v>3333</v>
      </c>
      <c r="E49" s="25">
        <v>43476</v>
      </c>
      <c r="F49" s="25" t="s">
        <v>3337</v>
      </c>
      <c r="G49" s="25" t="s">
        <v>3349</v>
      </c>
      <c r="H49" s="26">
        <v>4</v>
      </c>
      <c r="I49" s="26">
        <v>120</v>
      </c>
      <c r="J49" s="22">
        <v>480</v>
      </c>
      <c r="L49" t="s">
        <v>3315</v>
      </c>
      <c r="M49">
        <f>_xlfn.XLOOKUP(M$40,$A$4:$A$5267,$J$4:$J$5267,,0,1)</f>
        <v>665</v>
      </c>
      <c r="N49">
        <f t="shared" ref="N49:R49" si="47">_xlfn.XLOOKUP(N$40,$A$4:$A$5267,$J$4:$J$5267,,0,1)</f>
        <v>525</v>
      </c>
      <c r="O49">
        <f t="shared" si="47"/>
        <v>320</v>
      </c>
      <c r="P49">
        <f t="shared" si="47"/>
        <v>300</v>
      </c>
      <c r="Q49">
        <f t="shared" si="47"/>
        <v>300</v>
      </c>
      <c r="R49" t="e">
        <f t="shared" si="47"/>
        <v>#N/A</v>
      </c>
    </row>
    <row r="50" spans="1:18" ht="18" x14ac:dyDescent="0.35">
      <c r="A50" s="25" t="s">
        <v>3413</v>
      </c>
      <c r="B50" s="25" t="s">
        <v>3398</v>
      </c>
      <c r="C50" s="25" t="s">
        <v>3392</v>
      </c>
      <c r="D50" s="25" t="s">
        <v>3333</v>
      </c>
      <c r="E50" s="25">
        <v>43476</v>
      </c>
      <c r="F50" s="25" t="s">
        <v>3369</v>
      </c>
      <c r="G50" s="25" t="s">
        <v>3321</v>
      </c>
      <c r="H50" s="26">
        <v>7</v>
      </c>
      <c r="I50" s="26">
        <v>130</v>
      </c>
      <c r="J50" s="22">
        <v>910</v>
      </c>
    </row>
    <row r="51" spans="1:18" ht="18" x14ac:dyDescent="0.35">
      <c r="A51" s="25" t="s">
        <v>3414</v>
      </c>
      <c r="B51" s="25" t="s">
        <v>3391</v>
      </c>
      <c r="C51" s="25" t="s">
        <v>3392</v>
      </c>
      <c r="D51" s="25" t="s">
        <v>3333</v>
      </c>
      <c r="E51" s="25">
        <v>43476</v>
      </c>
      <c r="F51" s="25" t="s">
        <v>3337</v>
      </c>
      <c r="G51" s="25" t="s">
        <v>3349</v>
      </c>
      <c r="H51" s="26">
        <v>3</v>
      </c>
      <c r="I51" s="26">
        <v>105</v>
      </c>
      <c r="J51" s="22">
        <v>315</v>
      </c>
    </row>
    <row r="52" spans="1:18" ht="18" x14ac:dyDescent="0.35">
      <c r="A52" s="25" t="s">
        <v>3415</v>
      </c>
      <c r="B52" s="25" t="s">
        <v>3398</v>
      </c>
      <c r="C52" s="25" t="s">
        <v>3392</v>
      </c>
      <c r="D52" s="25" t="s">
        <v>3333</v>
      </c>
      <c r="E52" s="25">
        <v>43476</v>
      </c>
      <c r="F52" s="25" t="s">
        <v>3348</v>
      </c>
      <c r="G52" s="25" t="s">
        <v>3349</v>
      </c>
      <c r="H52" s="26">
        <v>4</v>
      </c>
      <c r="I52" s="26">
        <v>90</v>
      </c>
      <c r="J52" s="22">
        <v>360</v>
      </c>
    </row>
    <row r="53" spans="1:18" ht="18" x14ac:dyDescent="0.35">
      <c r="A53" s="25" t="s">
        <v>3416</v>
      </c>
      <c r="B53" s="25" t="s">
        <v>3398</v>
      </c>
      <c r="C53" s="25" t="s">
        <v>3392</v>
      </c>
      <c r="D53" s="25" t="s">
        <v>3333</v>
      </c>
      <c r="E53" s="25">
        <v>43476</v>
      </c>
      <c r="F53" s="25" t="s">
        <v>3337</v>
      </c>
      <c r="G53" s="25" t="s">
        <v>3349</v>
      </c>
      <c r="H53" s="26">
        <v>5</v>
      </c>
      <c r="I53" s="26">
        <v>115</v>
      </c>
      <c r="J53" s="22">
        <v>575</v>
      </c>
    </row>
    <row r="54" spans="1:18" ht="18" x14ac:dyDescent="0.35">
      <c r="A54" s="25" t="s">
        <v>3417</v>
      </c>
      <c r="B54" s="25" t="s">
        <v>3391</v>
      </c>
      <c r="C54" s="25" t="s">
        <v>3392</v>
      </c>
      <c r="D54" s="25" t="s">
        <v>3333</v>
      </c>
      <c r="E54" s="25">
        <v>43476</v>
      </c>
      <c r="F54" s="25" t="s">
        <v>3337</v>
      </c>
      <c r="G54" s="25" t="s">
        <v>3349</v>
      </c>
      <c r="H54" s="26">
        <v>4</v>
      </c>
      <c r="I54" s="26">
        <v>95</v>
      </c>
      <c r="J54" s="22">
        <v>380</v>
      </c>
    </row>
    <row r="55" spans="1:18" ht="18" x14ac:dyDescent="0.35">
      <c r="A55" s="25" t="s">
        <v>3418</v>
      </c>
      <c r="B55" s="25" t="s">
        <v>3398</v>
      </c>
      <c r="C55" s="25" t="s">
        <v>3392</v>
      </c>
      <c r="D55" s="25" t="s">
        <v>3333</v>
      </c>
      <c r="E55" s="25">
        <v>43476</v>
      </c>
      <c r="F55" s="25" t="s">
        <v>3337</v>
      </c>
      <c r="G55" s="25" t="s">
        <v>3349</v>
      </c>
      <c r="H55" s="26">
        <v>6</v>
      </c>
      <c r="I55" s="26">
        <v>105</v>
      </c>
      <c r="J55" s="22">
        <v>630</v>
      </c>
    </row>
    <row r="56" spans="1:18" ht="18" x14ac:dyDescent="0.35">
      <c r="A56" s="25" t="s">
        <v>3419</v>
      </c>
      <c r="B56" s="25" t="s">
        <v>3378</v>
      </c>
      <c r="C56" s="25" t="s">
        <v>3379</v>
      </c>
      <c r="D56" s="25" t="s">
        <v>3333</v>
      </c>
      <c r="E56" s="25">
        <v>43476</v>
      </c>
      <c r="F56" s="25" t="s">
        <v>3410</v>
      </c>
      <c r="G56" s="25" t="s">
        <v>3345</v>
      </c>
      <c r="H56" s="26">
        <v>1</v>
      </c>
      <c r="I56" s="26">
        <v>60</v>
      </c>
      <c r="J56" s="22">
        <v>60</v>
      </c>
    </row>
    <row r="57" spans="1:18" ht="18" x14ac:dyDescent="0.35">
      <c r="A57" s="25" t="s">
        <v>3420</v>
      </c>
      <c r="B57" s="25" t="s">
        <v>3356</v>
      </c>
      <c r="C57" s="25" t="s">
        <v>3318</v>
      </c>
      <c r="D57" s="25" t="s">
        <v>3319</v>
      </c>
      <c r="E57" s="25">
        <v>43479</v>
      </c>
      <c r="F57" s="25" t="s">
        <v>3348</v>
      </c>
      <c r="G57" s="25" t="s">
        <v>3349</v>
      </c>
      <c r="H57" s="26">
        <v>5</v>
      </c>
      <c r="I57" s="26">
        <v>85</v>
      </c>
      <c r="J57" s="22">
        <v>425</v>
      </c>
    </row>
    <row r="58" spans="1:18" ht="18" x14ac:dyDescent="0.35">
      <c r="A58" s="25" t="s">
        <v>3421</v>
      </c>
      <c r="B58" s="25" t="s">
        <v>3317</v>
      </c>
      <c r="C58" s="25" t="s">
        <v>3318</v>
      </c>
      <c r="D58" s="25" t="s">
        <v>3319</v>
      </c>
      <c r="E58" s="25">
        <v>43479</v>
      </c>
      <c r="F58" s="25" t="s">
        <v>3320</v>
      </c>
      <c r="G58" s="25" t="s">
        <v>3321</v>
      </c>
      <c r="H58" s="26">
        <v>2</v>
      </c>
      <c r="I58" s="26">
        <v>70</v>
      </c>
      <c r="J58" s="22">
        <v>140</v>
      </c>
    </row>
    <row r="59" spans="1:18" ht="18" x14ac:dyDescent="0.35">
      <c r="A59" s="25" t="s">
        <v>3422</v>
      </c>
      <c r="B59" s="25" t="s">
        <v>3423</v>
      </c>
      <c r="C59" s="25" t="s">
        <v>3318</v>
      </c>
      <c r="D59" s="25" t="s">
        <v>3319</v>
      </c>
      <c r="E59" s="25">
        <v>43479</v>
      </c>
      <c r="F59" s="25" t="s">
        <v>3320</v>
      </c>
      <c r="G59" s="25" t="s">
        <v>3321</v>
      </c>
      <c r="H59" s="26">
        <v>1</v>
      </c>
      <c r="I59" s="26">
        <v>75</v>
      </c>
      <c r="J59" s="22">
        <v>75</v>
      </c>
    </row>
    <row r="60" spans="1:18" ht="18" x14ac:dyDescent="0.35">
      <c r="A60" s="25" t="s">
        <v>3424</v>
      </c>
      <c r="B60" s="25" t="s">
        <v>3425</v>
      </c>
      <c r="C60" s="25" t="s">
        <v>3318</v>
      </c>
      <c r="D60" s="25" t="s">
        <v>3319</v>
      </c>
      <c r="E60" s="25">
        <v>43479</v>
      </c>
      <c r="F60" s="25" t="s">
        <v>3320</v>
      </c>
      <c r="G60" s="25" t="s">
        <v>3321</v>
      </c>
      <c r="H60" s="26">
        <v>3</v>
      </c>
      <c r="I60" s="26">
        <v>80</v>
      </c>
      <c r="J60" s="22">
        <v>240</v>
      </c>
    </row>
    <row r="61" spans="1:18" ht="18" x14ac:dyDescent="0.35">
      <c r="A61" s="25" t="s">
        <v>3426</v>
      </c>
      <c r="B61" s="25" t="s">
        <v>3324</v>
      </c>
      <c r="C61" s="25" t="s">
        <v>3325</v>
      </c>
      <c r="D61" s="25" t="s">
        <v>3326</v>
      </c>
      <c r="E61" s="25">
        <v>43479</v>
      </c>
      <c r="F61" s="25" t="s">
        <v>3427</v>
      </c>
      <c r="G61" s="25" t="s">
        <v>3321</v>
      </c>
      <c r="H61" s="26">
        <v>4</v>
      </c>
      <c r="I61" s="26">
        <v>80</v>
      </c>
      <c r="J61" s="22">
        <v>320</v>
      </c>
    </row>
    <row r="62" spans="1:18" ht="18" x14ac:dyDescent="0.35">
      <c r="A62" s="25" t="s">
        <v>3428</v>
      </c>
      <c r="B62" s="25" t="s">
        <v>3324</v>
      </c>
      <c r="C62" s="25" t="s">
        <v>3325</v>
      </c>
      <c r="D62" s="25" t="s">
        <v>3326</v>
      </c>
      <c r="E62" s="25">
        <v>43479</v>
      </c>
      <c r="F62" s="25" t="s">
        <v>3393</v>
      </c>
      <c r="G62" s="25" t="s">
        <v>3321</v>
      </c>
      <c r="H62" s="26">
        <v>2</v>
      </c>
      <c r="I62" s="26">
        <v>80</v>
      </c>
      <c r="J62" s="22">
        <v>160</v>
      </c>
    </row>
    <row r="63" spans="1:18" ht="18" x14ac:dyDescent="0.35">
      <c r="A63" s="25" t="s">
        <v>3429</v>
      </c>
      <c r="B63" s="25" t="s">
        <v>3324</v>
      </c>
      <c r="C63" s="25" t="s">
        <v>3325</v>
      </c>
      <c r="D63" s="25" t="s">
        <v>3326</v>
      </c>
      <c r="E63" s="25">
        <v>43479</v>
      </c>
      <c r="F63" s="25" t="s">
        <v>3427</v>
      </c>
      <c r="G63" s="25" t="s">
        <v>3321</v>
      </c>
      <c r="H63" s="26">
        <v>2</v>
      </c>
      <c r="I63" s="26">
        <v>85</v>
      </c>
      <c r="J63" s="22">
        <v>170</v>
      </c>
    </row>
    <row r="64" spans="1:18" ht="18" x14ac:dyDescent="0.35">
      <c r="A64" s="25" t="s">
        <v>3430</v>
      </c>
      <c r="B64" s="25" t="s">
        <v>3431</v>
      </c>
      <c r="C64" s="25" t="s">
        <v>3318</v>
      </c>
      <c r="D64" s="25" t="s">
        <v>3319</v>
      </c>
      <c r="E64" s="25">
        <v>43480</v>
      </c>
      <c r="F64" s="25" t="s">
        <v>3327</v>
      </c>
      <c r="G64" s="25" t="s">
        <v>3321</v>
      </c>
      <c r="H64" s="26">
        <v>4</v>
      </c>
      <c r="I64" s="26">
        <v>195</v>
      </c>
      <c r="J64" s="22">
        <v>780</v>
      </c>
    </row>
    <row r="65" spans="1:10" ht="18" x14ac:dyDescent="0.35">
      <c r="A65" s="25" t="s">
        <v>3432</v>
      </c>
      <c r="B65" s="25" t="s">
        <v>3433</v>
      </c>
      <c r="C65" s="25" t="s">
        <v>3318</v>
      </c>
      <c r="D65" s="25" t="s">
        <v>3319</v>
      </c>
      <c r="E65" s="25">
        <v>43480</v>
      </c>
      <c r="F65" s="25" t="s">
        <v>3434</v>
      </c>
      <c r="G65" s="25" t="s">
        <v>3349</v>
      </c>
      <c r="H65" s="26">
        <v>7</v>
      </c>
      <c r="I65" s="26">
        <v>65</v>
      </c>
      <c r="J65" s="22">
        <v>455</v>
      </c>
    </row>
    <row r="66" spans="1:10" ht="18" x14ac:dyDescent="0.35">
      <c r="A66" s="25" t="s">
        <v>3435</v>
      </c>
      <c r="B66" s="25" t="s">
        <v>3368</v>
      </c>
      <c r="C66" s="25" t="s">
        <v>3318</v>
      </c>
      <c r="D66" s="25" t="s">
        <v>3319</v>
      </c>
      <c r="E66" s="25">
        <v>43480</v>
      </c>
      <c r="F66" s="25" t="s">
        <v>3327</v>
      </c>
      <c r="G66" s="25" t="s">
        <v>3321</v>
      </c>
      <c r="H66" s="26">
        <v>5</v>
      </c>
      <c r="I66" s="26">
        <v>180</v>
      </c>
      <c r="J66" s="22">
        <v>900</v>
      </c>
    </row>
    <row r="67" spans="1:10" ht="18" x14ac:dyDescent="0.35">
      <c r="A67" s="25" t="s">
        <v>3436</v>
      </c>
      <c r="B67" s="25" t="s">
        <v>3437</v>
      </c>
      <c r="C67" s="25" t="s">
        <v>3318</v>
      </c>
      <c r="D67" s="25" t="s">
        <v>3319</v>
      </c>
      <c r="E67" s="25">
        <v>43480</v>
      </c>
      <c r="F67" s="25" t="s">
        <v>3348</v>
      </c>
      <c r="G67" s="25" t="s">
        <v>3349</v>
      </c>
      <c r="H67" s="26">
        <v>2</v>
      </c>
      <c r="I67" s="26">
        <v>80</v>
      </c>
      <c r="J67" s="22">
        <v>160</v>
      </c>
    </row>
    <row r="68" spans="1:10" ht="18" x14ac:dyDescent="0.35">
      <c r="A68" s="25" t="s">
        <v>3438</v>
      </c>
      <c r="B68" s="25" t="s">
        <v>3360</v>
      </c>
      <c r="C68" s="25" t="s">
        <v>3318</v>
      </c>
      <c r="D68" s="25" t="s">
        <v>3319</v>
      </c>
      <c r="E68" s="25">
        <v>43480</v>
      </c>
      <c r="F68" s="25" t="s">
        <v>3348</v>
      </c>
      <c r="G68" s="25" t="s">
        <v>3349</v>
      </c>
      <c r="H68" s="26">
        <v>1</v>
      </c>
      <c r="I68" s="26">
        <v>85</v>
      </c>
      <c r="J68" s="22">
        <v>85</v>
      </c>
    </row>
    <row r="69" spans="1:10" ht="18" x14ac:dyDescent="0.35">
      <c r="A69" s="25" t="s">
        <v>3439</v>
      </c>
      <c r="B69" s="25" t="s">
        <v>3360</v>
      </c>
      <c r="C69" s="25" t="s">
        <v>3318</v>
      </c>
      <c r="D69" s="25" t="s">
        <v>3319</v>
      </c>
      <c r="E69" s="25">
        <v>43480</v>
      </c>
      <c r="F69" s="25" t="s">
        <v>3348</v>
      </c>
      <c r="G69" s="25" t="s">
        <v>3349</v>
      </c>
      <c r="H69" s="26">
        <v>7</v>
      </c>
      <c r="I69" s="26">
        <v>100</v>
      </c>
      <c r="J69" s="22">
        <v>700</v>
      </c>
    </row>
    <row r="70" spans="1:10" ht="18" x14ac:dyDescent="0.35">
      <c r="A70" s="25" t="s">
        <v>3440</v>
      </c>
      <c r="B70" s="25" t="s">
        <v>3347</v>
      </c>
      <c r="C70" s="25" t="s">
        <v>3318</v>
      </c>
      <c r="D70" s="25" t="s">
        <v>3319</v>
      </c>
      <c r="E70" s="25">
        <v>43480</v>
      </c>
      <c r="F70" s="25" t="s">
        <v>3348</v>
      </c>
      <c r="G70" s="25" t="s">
        <v>3349</v>
      </c>
      <c r="H70" s="26">
        <v>6</v>
      </c>
      <c r="I70" s="26">
        <v>75</v>
      </c>
      <c r="J70" s="22">
        <v>450</v>
      </c>
    </row>
    <row r="71" spans="1:10" ht="18" x14ac:dyDescent="0.35">
      <c r="A71" s="25" t="s">
        <v>3441</v>
      </c>
      <c r="B71" s="25" t="s">
        <v>3317</v>
      </c>
      <c r="C71" s="25" t="s">
        <v>3318</v>
      </c>
      <c r="D71" s="25" t="s">
        <v>3319</v>
      </c>
      <c r="E71" s="25">
        <v>43480</v>
      </c>
      <c r="F71" s="25" t="s">
        <v>3320</v>
      </c>
      <c r="G71" s="25" t="s">
        <v>3321</v>
      </c>
      <c r="H71" s="26">
        <v>3</v>
      </c>
      <c r="I71" s="26">
        <v>60</v>
      </c>
      <c r="J71" s="22">
        <v>180</v>
      </c>
    </row>
    <row r="72" spans="1:10" ht="18" x14ac:dyDescent="0.35">
      <c r="A72" s="25" t="s">
        <v>3442</v>
      </c>
      <c r="B72" s="25" t="s">
        <v>3368</v>
      </c>
      <c r="C72" s="25" t="s">
        <v>3318</v>
      </c>
      <c r="D72" s="25" t="s">
        <v>3319</v>
      </c>
      <c r="E72" s="25">
        <v>43480</v>
      </c>
      <c r="F72" s="25" t="s">
        <v>3327</v>
      </c>
      <c r="G72" s="25" t="s">
        <v>3321</v>
      </c>
      <c r="H72" s="26">
        <v>4</v>
      </c>
      <c r="I72" s="26">
        <v>190</v>
      </c>
      <c r="J72" s="22">
        <v>760</v>
      </c>
    </row>
    <row r="73" spans="1:10" ht="18" x14ac:dyDescent="0.35">
      <c r="A73" s="25" t="s">
        <v>3443</v>
      </c>
      <c r="B73" s="25" t="s">
        <v>3444</v>
      </c>
      <c r="C73" s="25" t="s">
        <v>3445</v>
      </c>
      <c r="D73" s="25" t="s">
        <v>3405</v>
      </c>
      <c r="E73" s="25">
        <v>43480</v>
      </c>
      <c r="F73" s="25" t="s">
        <v>3337</v>
      </c>
      <c r="G73" s="25" t="s">
        <v>3321</v>
      </c>
      <c r="H73" s="26">
        <v>4</v>
      </c>
      <c r="I73" s="26">
        <v>145</v>
      </c>
      <c r="J73" s="22">
        <v>580</v>
      </c>
    </row>
    <row r="74" spans="1:10" ht="18" x14ac:dyDescent="0.35">
      <c r="A74" s="25" t="s">
        <v>3446</v>
      </c>
      <c r="B74" s="25" t="s">
        <v>3324</v>
      </c>
      <c r="C74" s="25" t="s">
        <v>3325</v>
      </c>
      <c r="D74" s="25" t="s">
        <v>3326</v>
      </c>
      <c r="E74" s="25">
        <v>43480</v>
      </c>
      <c r="F74" s="25" t="s">
        <v>3393</v>
      </c>
      <c r="G74" s="25" t="s">
        <v>3321</v>
      </c>
      <c r="H74" s="26">
        <v>6</v>
      </c>
      <c r="I74" s="26">
        <v>90</v>
      </c>
      <c r="J74" s="22">
        <v>540</v>
      </c>
    </row>
    <row r="75" spans="1:10" ht="18" x14ac:dyDescent="0.35">
      <c r="A75" s="25" t="s">
        <v>3447</v>
      </c>
      <c r="B75" s="25" t="s">
        <v>3448</v>
      </c>
      <c r="C75" s="25" t="s">
        <v>3445</v>
      </c>
      <c r="D75" s="25" t="s">
        <v>3405</v>
      </c>
      <c r="E75" s="25">
        <v>43480</v>
      </c>
      <c r="F75" s="25" t="s">
        <v>3348</v>
      </c>
      <c r="G75" s="25" t="s">
        <v>3349</v>
      </c>
      <c r="H75" s="26">
        <v>1</v>
      </c>
      <c r="I75" s="26">
        <v>100</v>
      </c>
      <c r="J75" s="22">
        <v>100</v>
      </c>
    </row>
    <row r="76" spans="1:10" ht="18" x14ac:dyDescent="0.35">
      <c r="A76" s="25" t="s">
        <v>3449</v>
      </c>
      <c r="B76" s="25" t="s">
        <v>3450</v>
      </c>
      <c r="C76" s="25" t="s">
        <v>3383</v>
      </c>
      <c r="D76" s="25" t="s">
        <v>3333</v>
      </c>
      <c r="E76" s="25">
        <v>43480</v>
      </c>
      <c r="F76" s="25" t="s">
        <v>3327</v>
      </c>
      <c r="G76" s="25" t="s">
        <v>3321</v>
      </c>
      <c r="H76" s="26">
        <v>7</v>
      </c>
      <c r="I76" s="26">
        <v>190</v>
      </c>
      <c r="J76" s="22">
        <v>1330</v>
      </c>
    </row>
    <row r="77" spans="1:10" ht="18" x14ac:dyDescent="0.35">
      <c r="A77" s="25" t="s">
        <v>3451</v>
      </c>
      <c r="B77" s="25" t="s">
        <v>3450</v>
      </c>
      <c r="C77" s="25" t="s">
        <v>3383</v>
      </c>
      <c r="D77" s="25" t="s">
        <v>3333</v>
      </c>
      <c r="E77" s="25">
        <v>43480</v>
      </c>
      <c r="F77" s="25" t="s">
        <v>3327</v>
      </c>
      <c r="G77" s="25" t="s">
        <v>3321</v>
      </c>
      <c r="H77" s="26">
        <v>6</v>
      </c>
      <c r="I77" s="26">
        <v>195</v>
      </c>
      <c r="J77" s="22">
        <v>1170</v>
      </c>
    </row>
    <row r="78" spans="1:10" ht="18" x14ac:dyDescent="0.35">
      <c r="A78" s="25" t="s">
        <v>3452</v>
      </c>
      <c r="B78" s="25" t="s">
        <v>3378</v>
      </c>
      <c r="C78" s="25" t="s">
        <v>3379</v>
      </c>
      <c r="D78" s="25" t="s">
        <v>3333</v>
      </c>
      <c r="E78" s="25">
        <v>43480</v>
      </c>
      <c r="F78" s="25" t="s">
        <v>3327</v>
      </c>
      <c r="G78" s="25" t="s">
        <v>3345</v>
      </c>
      <c r="H78" s="26">
        <v>3</v>
      </c>
      <c r="I78" s="26">
        <v>170</v>
      </c>
      <c r="J78" s="22">
        <v>510</v>
      </c>
    </row>
    <row r="79" spans="1:10" ht="18" x14ac:dyDescent="0.35">
      <c r="A79" s="25" t="s">
        <v>3453</v>
      </c>
      <c r="B79" s="25" t="s">
        <v>3378</v>
      </c>
      <c r="C79" s="25" t="s">
        <v>3379</v>
      </c>
      <c r="D79" s="25" t="s">
        <v>3333</v>
      </c>
      <c r="E79" s="25">
        <v>43480</v>
      </c>
      <c r="F79" s="25" t="s">
        <v>3327</v>
      </c>
      <c r="G79" s="25" t="s">
        <v>3345</v>
      </c>
      <c r="H79" s="26">
        <v>5</v>
      </c>
      <c r="I79" s="26">
        <v>150</v>
      </c>
      <c r="J79" s="22">
        <v>750</v>
      </c>
    </row>
    <row r="80" spans="1:10" ht="18" x14ac:dyDescent="0.35">
      <c r="A80" s="25" t="s">
        <v>3454</v>
      </c>
      <c r="B80" s="25" t="s">
        <v>3352</v>
      </c>
      <c r="C80" s="25" t="s">
        <v>3318</v>
      </c>
      <c r="D80" s="25" t="s">
        <v>3319</v>
      </c>
      <c r="E80" s="25">
        <v>43481</v>
      </c>
      <c r="F80" s="25" t="s">
        <v>3337</v>
      </c>
      <c r="G80" s="25" t="s">
        <v>3345</v>
      </c>
      <c r="H80" s="26">
        <v>3</v>
      </c>
      <c r="I80" s="26">
        <v>120</v>
      </c>
      <c r="J80" s="22">
        <v>360</v>
      </c>
    </row>
    <row r="81" spans="1:10" ht="18" x14ac:dyDescent="0.35">
      <c r="A81" s="25" t="s">
        <v>3455</v>
      </c>
      <c r="B81" s="25" t="s">
        <v>3317</v>
      </c>
      <c r="C81" s="25" t="s">
        <v>3318</v>
      </c>
      <c r="D81" s="25" t="s">
        <v>3319</v>
      </c>
      <c r="E81" s="25">
        <v>43481</v>
      </c>
      <c r="F81" s="25" t="s">
        <v>3320</v>
      </c>
      <c r="G81" s="25" t="s">
        <v>3321</v>
      </c>
      <c r="H81" s="26">
        <v>4</v>
      </c>
      <c r="I81" s="26">
        <v>70</v>
      </c>
      <c r="J81" s="22">
        <v>280</v>
      </c>
    </row>
    <row r="82" spans="1:10" ht="18" x14ac:dyDescent="0.35">
      <c r="A82" s="25" t="s">
        <v>3456</v>
      </c>
      <c r="B82" s="25" t="s">
        <v>3371</v>
      </c>
      <c r="C82" s="25" t="s">
        <v>3318</v>
      </c>
      <c r="D82" s="25" t="s">
        <v>3319</v>
      </c>
      <c r="E82" s="25">
        <v>43481</v>
      </c>
      <c r="F82" s="25" t="s">
        <v>3320</v>
      </c>
      <c r="G82" s="25" t="s">
        <v>3321</v>
      </c>
      <c r="H82" s="26">
        <v>6</v>
      </c>
      <c r="I82" s="26">
        <v>75</v>
      </c>
      <c r="J82" s="22">
        <v>450</v>
      </c>
    </row>
    <row r="83" spans="1:10" ht="18" x14ac:dyDescent="0.35">
      <c r="A83" s="25" t="s">
        <v>3457</v>
      </c>
      <c r="B83" s="25" t="s">
        <v>3356</v>
      </c>
      <c r="C83" s="25" t="s">
        <v>3318</v>
      </c>
      <c r="D83" s="25" t="s">
        <v>3319</v>
      </c>
      <c r="E83" s="25">
        <v>43481</v>
      </c>
      <c r="F83" s="25" t="s">
        <v>3348</v>
      </c>
      <c r="G83" s="25" t="s">
        <v>3349</v>
      </c>
      <c r="H83" s="26">
        <v>4</v>
      </c>
      <c r="I83" s="26">
        <v>100</v>
      </c>
      <c r="J83" s="22">
        <v>400</v>
      </c>
    </row>
    <row r="84" spans="1:10" ht="18" x14ac:dyDescent="0.35">
      <c r="A84" s="25" t="s">
        <v>3458</v>
      </c>
      <c r="B84" s="25" t="s">
        <v>3356</v>
      </c>
      <c r="C84" s="25" t="s">
        <v>3318</v>
      </c>
      <c r="D84" s="25" t="s">
        <v>3319</v>
      </c>
      <c r="E84" s="25">
        <v>43481</v>
      </c>
      <c r="F84" s="25" t="s">
        <v>3348</v>
      </c>
      <c r="G84" s="25" t="s">
        <v>3349</v>
      </c>
      <c r="H84" s="26">
        <v>2</v>
      </c>
      <c r="I84" s="26">
        <v>75</v>
      </c>
      <c r="J84" s="22">
        <v>150</v>
      </c>
    </row>
    <row r="85" spans="1:10" ht="18" x14ac:dyDescent="0.35">
      <c r="A85" s="25" t="s">
        <v>3459</v>
      </c>
      <c r="B85" s="25" t="s">
        <v>3356</v>
      </c>
      <c r="C85" s="25" t="s">
        <v>3318</v>
      </c>
      <c r="D85" s="25" t="s">
        <v>3319</v>
      </c>
      <c r="E85" s="25">
        <v>43481</v>
      </c>
      <c r="F85" s="25" t="s">
        <v>3337</v>
      </c>
      <c r="G85" s="25" t="s">
        <v>3349</v>
      </c>
      <c r="H85" s="26">
        <v>3</v>
      </c>
      <c r="I85" s="26">
        <v>100</v>
      </c>
      <c r="J85" s="22">
        <v>300</v>
      </c>
    </row>
    <row r="86" spans="1:10" ht="18" x14ac:dyDescent="0.35">
      <c r="A86" s="25" t="s">
        <v>3460</v>
      </c>
      <c r="B86" s="25" t="s">
        <v>3356</v>
      </c>
      <c r="C86" s="25" t="s">
        <v>3318</v>
      </c>
      <c r="D86" s="25" t="s">
        <v>3319</v>
      </c>
      <c r="E86" s="25">
        <v>43481</v>
      </c>
      <c r="F86" s="25" t="s">
        <v>3348</v>
      </c>
      <c r="G86" s="25" t="s">
        <v>3349</v>
      </c>
      <c r="H86" s="26">
        <v>4</v>
      </c>
      <c r="I86" s="26">
        <v>85</v>
      </c>
      <c r="J86" s="22">
        <v>340</v>
      </c>
    </row>
    <row r="87" spans="1:10" ht="18" x14ac:dyDescent="0.35">
      <c r="A87" s="25" t="s">
        <v>3461</v>
      </c>
      <c r="B87" s="25" t="s">
        <v>3462</v>
      </c>
      <c r="C87" s="25" t="s">
        <v>3463</v>
      </c>
      <c r="D87" s="25" t="s">
        <v>3464</v>
      </c>
      <c r="E87" s="25">
        <v>43481</v>
      </c>
      <c r="F87" s="25" t="s">
        <v>3334</v>
      </c>
      <c r="G87" s="25" t="s">
        <v>3321</v>
      </c>
      <c r="H87" s="26">
        <v>3</v>
      </c>
      <c r="I87" s="26">
        <v>70</v>
      </c>
      <c r="J87" s="22">
        <v>210</v>
      </c>
    </row>
    <row r="88" spans="1:10" ht="18" x14ac:dyDescent="0.35">
      <c r="A88" s="25" t="s">
        <v>3465</v>
      </c>
      <c r="B88" s="25" t="s">
        <v>3378</v>
      </c>
      <c r="C88" s="25" t="s">
        <v>3379</v>
      </c>
      <c r="D88" s="25" t="s">
        <v>3333</v>
      </c>
      <c r="E88" s="25">
        <v>43481</v>
      </c>
      <c r="F88" s="25" t="s">
        <v>3327</v>
      </c>
      <c r="G88" s="25" t="s">
        <v>3345</v>
      </c>
      <c r="H88" s="26">
        <v>4</v>
      </c>
      <c r="I88" s="26">
        <v>165</v>
      </c>
      <c r="J88" s="22">
        <v>660</v>
      </c>
    </row>
    <row r="89" spans="1:10" ht="18" x14ac:dyDescent="0.35">
      <c r="A89" s="25" t="s">
        <v>3466</v>
      </c>
      <c r="B89" s="25" t="s">
        <v>3378</v>
      </c>
      <c r="C89" s="25" t="s">
        <v>3379</v>
      </c>
      <c r="D89" s="25" t="s">
        <v>3333</v>
      </c>
      <c r="E89" s="25">
        <v>43481</v>
      </c>
      <c r="F89" s="25" t="s">
        <v>3327</v>
      </c>
      <c r="G89" s="25" t="s">
        <v>3345</v>
      </c>
      <c r="H89" s="26">
        <v>5</v>
      </c>
      <c r="I89" s="26">
        <v>170</v>
      </c>
      <c r="J89" s="22">
        <v>850</v>
      </c>
    </row>
    <row r="90" spans="1:10" ht="18" x14ac:dyDescent="0.35">
      <c r="A90" s="25" t="s">
        <v>3467</v>
      </c>
      <c r="B90" s="25" t="s">
        <v>3468</v>
      </c>
      <c r="C90" s="25" t="s">
        <v>3392</v>
      </c>
      <c r="D90" s="25" t="s">
        <v>3333</v>
      </c>
      <c r="E90" s="25">
        <v>43481</v>
      </c>
      <c r="F90" s="25" t="s">
        <v>3427</v>
      </c>
      <c r="G90" s="25" t="s">
        <v>3321</v>
      </c>
      <c r="H90" s="26">
        <v>6</v>
      </c>
      <c r="I90" s="26">
        <v>105</v>
      </c>
      <c r="J90" s="22">
        <v>630</v>
      </c>
    </row>
    <row r="91" spans="1:10" ht="18" x14ac:dyDescent="0.35">
      <c r="A91" s="25" t="s">
        <v>3469</v>
      </c>
      <c r="B91" s="25" t="s">
        <v>3344</v>
      </c>
      <c r="C91" s="25" t="s">
        <v>3318</v>
      </c>
      <c r="D91" s="25" t="s">
        <v>3319</v>
      </c>
      <c r="E91" s="25">
        <v>43482</v>
      </c>
      <c r="F91" s="25" t="s">
        <v>3337</v>
      </c>
      <c r="G91" s="25" t="s">
        <v>3345</v>
      </c>
      <c r="H91" s="26">
        <v>4</v>
      </c>
      <c r="I91" s="26">
        <v>120</v>
      </c>
      <c r="J91" s="22">
        <v>480</v>
      </c>
    </row>
    <row r="92" spans="1:10" ht="18" x14ac:dyDescent="0.35">
      <c r="A92" s="25" t="s">
        <v>3470</v>
      </c>
      <c r="B92" s="25" t="s">
        <v>3347</v>
      </c>
      <c r="C92" s="25" t="s">
        <v>3318</v>
      </c>
      <c r="D92" s="25" t="s">
        <v>3319</v>
      </c>
      <c r="E92" s="25">
        <v>43482</v>
      </c>
      <c r="F92" s="25" t="s">
        <v>3471</v>
      </c>
      <c r="G92" s="25" t="s">
        <v>3321</v>
      </c>
      <c r="H92" s="26">
        <v>5</v>
      </c>
      <c r="I92" s="26">
        <v>80</v>
      </c>
      <c r="J92" s="22">
        <v>400</v>
      </c>
    </row>
    <row r="93" spans="1:10" ht="18" x14ac:dyDescent="0.35">
      <c r="A93" s="25" t="s">
        <v>3472</v>
      </c>
      <c r="B93" s="25" t="s">
        <v>3356</v>
      </c>
      <c r="C93" s="25" t="s">
        <v>3318</v>
      </c>
      <c r="D93" s="25" t="s">
        <v>3319</v>
      </c>
      <c r="E93" s="25">
        <v>43482</v>
      </c>
      <c r="F93" s="25" t="s">
        <v>3348</v>
      </c>
      <c r="G93" s="25" t="s">
        <v>3349</v>
      </c>
      <c r="H93" s="26">
        <v>2</v>
      </c>
      <c r="I93" s="26">
        <v>75</v>
      </c>
      <c r="J93" s="22">
        <v>150</v>
      </c>
    </row>
    <row r="94" spans="1:10" ht="18" x14ac:dyDescent="0.35">
      <c r="A94" s="25" t="s">
        <v>3473</v>
      </c>
      <c r="B94" s="25" t="s">
        <v>3356</v>
      </c>
      <c r="C94" s="25" t="s">
        <v>3318</v>
      </c>
      <c r="D94" s="25" t="s">
        <v>3319</v>
      </c>
      <c r="E94" s="25">
        <v>43482</v>
      </c>
      <c r="F94" s="25" t="s">
        <v>3348</v>
      </c>
      <c r="G94" s="25" t="s">
        <v>3349</v>
      </c>
      <c r="H94" s="26">
        <v>1</v>
      </c>
      <c r="I94" s="26">
        <v>80</v>
      </c>
      <c r="J94" s="22">
        <v>80</v>
      </c>
    </row>
    <row r="95" spans="1:10" ht="18" x14ac:dyDescent="0.35">
      <c r="A95" s="25" t="s">
        <v>3474</v>
      </c>
      <c r="B95" s="25" t="s">
        <v>3356</v>
      </c>
      <c r="C95" s="25" t="s">
        <v>3318</v>
      </c>
      <c r="D95" s="25" t="s">
        <v>3319</v>
      </c>
      <c r="E95" s="25">
        <v>43482</v>
      </c>
      <c r="F95" s="25" t="s">
        <v>3348</v>
      </c>
      <c r="G95" s="25" t="s">
        <v>3349</v>
      </c>
      <c r="H95" s="26">
        <v>3</v>
      </c>
      <c r="I95" s="26">
        <v>85</v>
      </c>
      <c r="J95" s="22">
        <v>255</v>
      </c>
    </row>
    <row r="96" spans="1:10" ht="18" x14ac:dyDescent="0.35">
      <c r="A96" s="25" t="s">
        <v>3475</v>
      </c>
      <c r="B96" s="25" t="s">
        <v>3476</v>
      </c>
      <c r="C96" s="25" t="s">
        <v>3445</v>
      </c>
      <c r="D96" s="25" t="s">
        <v>3405</v>
      </c>
      <c r="E96" s="25">
        <v>43482</v>
      </c>
      <c r="F96" s="25" t="s">
        <v>3369</v>
      </c>
      <c r="G96" s="25" t="s">
        <v>3321</v>
      </c>
      <c r="H96" s="26">
        <v>5</v>
      </c>
      <c r="I96" s="26">
        <v>130</v>
      </c>
      <c r="J96" s="22">
        <v>650</v>
      </c>
    </row>
    <row r="97" spans="1:10" ht="18" x14ac:dyDescent="0.35">
      <c r="A97" s="25" t="s">
        <v>3477</v>
      </c>
      <c r="B97" s="25" t="s">
        <v>3352</v>
      </c>
      <c r="C97" s="25" t="s">
        <v>3318</v>
      </c>
      <c r="D97" s="25" t="s">
        <v>3319</v>
      </c>
      <c r="E97" s="25">
        <v>43483</v>
      </c>
      <c r="F97" s="25" t="s">
        <v>3337</v>
      </c>
      <c r="G97" s="25" t="s">
        <v>3345</v>
      </c>
      <c r="H97" s="26">
        <v>4</v>
      </c>
      <c r="I97" s="26">
        <v>120</v>
      </c>
      <c r="J97" s="22">
        <v>480</v>
      </c>
    </row>
    <row r="98" spans="1:10" ht="18" x14ac:dyDescent="0.35">
      <c r="A98" s="25" t="s">
        <v>3478</v>
      </c>
      <c r="B98" s="25" t="s">
        <v>3425</v>
      </c>
      <c r="C98" s="25" t="s">
        <v>3318</v>
      </c>
      <c r="D98" s="25" t="s">
        <v>3319</v>
      </c>
      <c r="E98" s="25">
        <v>43483</v>
      </c>
      <c r="F98" s="25" t="s">
        <v>3320</v>
      </c>
      <c r="G98" s="25" t="s">
        <v>3321</v>
      </c>
      <c r="H98" s="26">
        <v>6</v>
      </c>
      <c r="I98" s="26">
        <v>75</v>
      </c>
      <c r="J98" s="22">
        <v>450</v>
      </c>
    </row>
    <row r="99" spans="1:10" ht="18" x14ac:dyDescent="0.35">
      <c r="A99" s="25" t="s">
        <v>3479</v>
      </c>
      <c r="B99" s="25" t="s">
        <v>3360</v>
      </c>
      <c r="C99" s="25" t="s">
        <v>3318</v>
      </c>
      <c r="D99" s="25" t="s">
        <v>3319</v>
      </c>
      <c r="E99" s="25">
        <v>43483</v>
      </c>
      <c r="F99" s="25" t="s">
        <v>3348</v>
      </c>
      <c r="G99" s="25" t="s">
        <v>3349</v>
      </c>
      <c r="H99" s="26">
        <v>7</v>
      </c>
      <c r="I99" s="26">
        <v>100</v>
      </c>
      <c r="J99" s="22">
        <v>700</v>
      </c>
    </row>
    <row r="100" spans="1:10" ht="18" x14ac:dyDescent="0.35">
      <c r="A100" s="25" t="s">
        <v>3480</v>
      </c>
      <c r="B100" s="25" t="s">
        <v>3317</v>
      </c>
      <c r="C100" s="25" t="s">
        <v>3318</v>
      </c>
      <c r="D100" s="25" t="s">
        <v>3319</v>
      </c>
      <c r="E100" s="25">
        <v>43483</v>
      </c>
      <c r="F100" s="25" t="s">
        <v>3320</v>
      </c>
      <c r="G100" s="25" t="s">
        <v>3321</v>
      </c>
      <c r="H100" s="26">
        <v>2</v>
      </c>
      <c r="I100" s="26">
        <v>60</v>
      </c>
      <c r="J100" s="22">
        <v>120</v>
      </c>
    </row>
    <row r="101" spans="1:10" ht="18" x14ac:dyDescent="0.35">
      <c r="A101" s="25" t="s">
        <v>3481</v>
      </c>
      <c r="B101" s="25" t="s">
        <v>3347</v>
      </c>
      <c r="C101" s="25" t="s">
        <v>3318</v>
      </c>
      <c r="D101" s="25" t="s">
        <v>3319</v>
      </c>
      <c r="E101" s="25">
        <v>43483</v>
      </c>
      <c r="F101" s="25" t="s">
        <v>3471</v>
      </c>
      <c r="G101" s="25" t="s">
        <v>3321</v>
      </c>
      <c r="H101" s="26">
        <v>4</v>
      </c>
      <c r="I101" s="26">
        <v>70</v>
      </c>
      <c r="J101" s="22">
        <v>280</v>
      </c>
    </row>
    <row r="102" spans="1:10" ht="18" x14ac:dyDescent="0.35">
      <c r="A102" s="25" t="s">
        <v>3482</v>
      </c>
      <c r="B102" s="25" t="s">
        <v>3423</v>
      </c>
      <c r="C102" s="25" t="s">
        <v>3318</v>
      </c>
      <c r="D102" s="25" t="s">
        <v>3319</v>
      </c>
      <c r="E102" s="25">
        <v>43483</v>
      </c>
      <c r="F102" s="25" t="s">
        <v>3320</v>
      </c>
      <c r="G102" s="25" t="s">
        <v>3321</v>
      </c>
      <c r="H102" s="26">
        <v>6</v>
      </c>
      <c r="I102" s="26">
        <v>75</v>
      </c>
      <c r="J102" s="22">
        <v>450</v>
      </c>
    </row>
    <row r="103" spans="1:10" ht="18" x14ac:dyDescent="0.35">
      <c r="A103" s="25" t="s">
        <v>3483</v>
      </c>
      <c r="B103" s="25" t="s">
        <v>3484</v>
      </c>
      <c r="C103" s="25" t="s">
        <v>3485</v>
      </c>
      <c r="D103" s="25" t="s">
        <v>3486</v>
      </c>
      <c r="E103" s="25">
        <v>43483</v>
      </c>
      <c r="F103" s="25" t="s">
        <v>3348</v>
      </c>
      <c r="G103" s="25" t="s">
        <v>3349</v>
      </c>
      <c r="H103" s="26">
        <v>5</v>
      </c>
      <c r="I103" s="26">
        <v>100</v>
      </c>
      <c r="J103" s="22">
        <v>500</v>
      </c>
    </row>
    <row r="104" spans="1:10" ht="18" x14ac:dyDescent="0.35">
      <c r="A104" s="25" t="s">
        <v>3487</v>
      </c>
      <c r="B104" s="25" t="s">
        <v>3488</v>
      </c>
      <c r="C104" s="25" t="s">
        <v>3489</v>
      </c>
      <c r="D104" s="25" t="s">
        <v>3405</v>
      </c>
      <c r="E104" s="25">
        <v>43483</v>
      </c>
      <c r="F104" s="25" t="s">
        <v>3366</v>
      </c>
      <c r="G104" s="25" t="s">
        <v>3345</v>
      </c>
      <c r="H104" s="26">
        <v>5</v>
      </c>
      <c r="I104" s="26">
        <v>40</v>
      </c>
      <c r="J104" s="22">
        <v>200</v>
      </c>
    </row>
    <row r="105" spans="1:10" ht="18" x14ac:dyDescent="0.35">
      <c r="A105" s="25" t="s">
        <v>3490</v>
      </c>
      <c r="B105" s="25" t="s">
        <v>3391</v>
      </c>
      <c r="C105" s="25" t="s">
        <v>3392</v>
      </c>
      <c r="D105" s="25" t="s">
        <v>3333</v>
      </c>
      <c r="E105" s="25">
        <v>43483</v>
      </c>
      <c r="F105" s="25" t="s">
        <v>3337</v>
      </c>
      <c r="G105" s="25" t="s">
        <v>3345</v>
      </c>
      <c r="H105" s="26">
        <v>1</v>
      </c>
      <c r="I105" s="26">
        <v>125</v>
      </c>
      <c r="J105" s="22">
        <v>125</v>
      </c>
    </row>
    <row r="106" spans="1:10" ht="18" x14ac:dyDescent="0.35">
      <c r="A106" s="25" t="s">
        <v>3491</v>
      </c>
      <c r="B106" s="25" t="s">
        <v>3391</v>
      </c>
      <c r="C106" s="25" t="s">
        <v>3392</v>
      </c>
      <c r="D106" s="25" t="s">
        <v>3333</v>
      </c>
      <c r="E106" s="25">
        <v>43483</v>
      </c>
      <c r="F106" s="25" t="s">
        <v>3410</v>
      </c>
      <c r="G106" s="25" t="s">
        <v>3349</v>
      </c>
      <c r="H106" s="26">
        <v>2</v>
      </c>
      <c r="I106" s="26">
        <v>40</v>
      </c>
      <c r="J106" s="22">
        <v>80</v>
      </c>
    </row>
    <row r="107" spans="1:10" ht="18" x14ac:dyDescent="0.35">
      <c r="A107" s="25" t="s">
        <v>3492</v>
      </c>
      <c r="B107" s="25" t="s">
        <v>3391</v>
      </c>
      <c r="C107" s="25" t="s">
        <v>3392</v>
      </c>
      <c r="D107" s="25" t="s">
        <v>3333</v>
      </c>
      <c r="E107" s="25">
        <v>43483</v>
      </c>
      <c r="F107" s="25" t="s">
        <v>3337</v>
      </c>
      <c r="G107" s="25" t="s">
        <v>3349</v>
      </c>
      <c r="H107" s="26">
        <v>6</v>
      </c>
      <c r="I107" s="26">
        <v>100</v>
      </c>
      <c r="J107" s="22">
        <v>600</v>
      </c>
    </row>
    <row r="108" spans="1:10" ht="18" x14ac:dyDescent="0.35">
      <c r="A108" s="25" t="s">
        <v>3493</v>
      </c>
      <c r="B108" s="25" t="s">
        <v>3391</v>
      </c>
      <c r="C108" s="25" t="s">
        <v>3392</v>
      </c>
      <c r="D108" s="25" t="s">
        <v>3333</v>
      </c>
      <c r="E108" s="25">
        <v>43483</v>
      </c>
      <c r="F108" s="25" t="s">
        <v>3337</v>
      </c>
      <c r="G108" s="25" t="s">
        <v>3345</v>
      </c>
      <c r="H108" s="26">
        <v>1</v>
      </c>
      <c r="I108" s="26">
        <v>125</v>
      </c>
      <c r="J108" s="22">
        <v>125</v>
      </c>
    </row>
    <row r="109" spans="1:10" ht="18" x14ac:dyDescent="0.35">
      <c r="A109" s="25" t="s">
        <v>3494</v>
      </c>
      <c r="B109" s="25" t="s">
        <v>3495</v>
      </c>
      <c r="C109" s="25" t="s">
        <v>3318</v>
      </c>
      <c r="D109" s="25" t="s">
        <v>3319</v>
      </c>
      <c r="E109" s="25">
        <v>43483</v>
      </c>
      <c r="F109" s="25" t="s">
        <v>3393</v>
      </c>
      <c r="G109" s="25" t="s">
        <v>3321</v>
      </c>
      <c r="H109" s="26">
        <v>4</v>
      </c>
      <c r="I109" s="26">
        <v>95</v>
      </c>
      <c r="J109" s="22">
        <v>380</v>
      </c>
    </row>
    <row r="110" spans="1:10" ht="18" x14ac:dyDescent="0.35">
      <c r="A110" s="25" t="s">
        <v>3496</v>
      </c>
      <c r="B110" s="25" t="s">
        <v>3495</v>
      </c>
      <c r="C110" s="25" t="s">
        <v>3318</v>
      </c>
      <c r="D110" s="25" t="s">
        <v>3319</v>
      </c>
      <c r="E110" s="25">
        <v>43483</v>
      </c>
      <c r="F110" s="25" t="s">
        <v>3393</v>
      </c>
      <c r="G110" s="25" t="s">
        <v>3321</v>
      </c>
      <c r="H110" s="26">
        <v>7</v>
      </c>
      <c r="I110" s="26">
        <v>100</v>
      </c>
      <c r="J110" s="22">
        <v>700</v>
      </c>
    </row>
    <row r="111" spans="1:10" ht="18" x14ac:dyDescent="0.35">
      <c r="A111" s="25" t="s">
        <v>3497</v>
      </c>
      <c r="B111" s="25" t="s">
        <v>3398</v>
      </c>
      <c r="C111" s="25" t="s">
        <v>3392</v>
      </c>
      <c r="D111" s="25" t="s">
        <v>3333</v>
      </c>
      <c r="E111" s="25">
        <v>43483</v>
      </c>
      <c r="F111" s="25" t="s">
        <v>3337</v>
      </c>
      <c r="G111" s="25" t="s">
        <v>3349</v>
      </c>
      <c r="H111" s="26">
        <v>5</v>
      </c>
      <c r="I111" s="26">
        <v>100</v>
      </c>
      <c r="J111" s="22">
        <v>500</v>
      </c>
    </row>
    <row r="112" spans="1:10" ht="18" x14ac:dyDescent="0.35">
      <c r="A112" s="25" t="s">
        <v>3498</v>
      </c>
      <c r="B112" s="25" t="s">
        <v>3398</v>
      </c>
      <c r="C112" s="25" t="s">
        <v>3392</v>
      </c>
      <c r="D112" s="25" t="s">
        <v>3333</v>
      </c>
      <c r="E112" s="25">
        <v>43483</v>
      </c>
      <c r="F112" s="25" t="s">
        <v>3337</v>
      </c>
      <c r="G112" s="25" t="s">
        <v>3349</v>
      </c>
      <c r="H112" s="26">
        <v>2</v>
      </c>
      <c r="I112" s="26">
        <v>105</v>
      </c>
      <c r="J112" s="22">
        <v>210</v>
      </c>
    </row>
    <row r="113" spans="1:10" ht="18" x14ac:dyDescent="0.35">
      <c r="A113" s="25" t="s">
        <v>3499</v>
      </c>
      <c r="B113" s="25" t="s">
        <v>3500</v>
      </c>
      <c r="C113" s="25" t="s">
        <v>3401</v>
      </c>
      <c r="D113" s="25" t="s">
        <v>3333</v>
      </c>
      <c r="E113" s="25">
        <v>43483</v>
      </c>
      <c r="F113" s="25" t="s">
        <v>3348</v>
      </c>
      <c r="G113" s="25" t="s">
        <v>3349</v>
      </c>
      <c r="H113" s="26">
        <v>3</v>
      </c>
      <c r="I113" s="26">
        <v>95</v>
      </c>
      <c r="J113" s="22">
        <v>285</v>
      </c>
    </row>
    <row r="114" spans="1:10" ht="18" x14ac:dyDescent="0.35">
      <c r="A114" s="25" t="s">
        <v>3501</v>
      </c>
      <c r="B114" s="25" t="s">
        <v>3502</v>
      </c>
      <c r="C114" s="25" t="s">
        <v>3401</v>
      </c>
      <c r="D114" s="25" t="s">
        <v>3333</v>
      </c>
      <c r="E114" s="25">
        <v>43483</v>
      </c>
      <c r="F114" s="25" t="s">
        <v>3434</v>
      </c>
      <c r="G114" s="25" t="s">
        <v>3321</v>
      </c>
      <c r="H114" s="26">
        <v>4</v>
      </c>
      <c r="I114" s="26">
        <v>110</v>
      </c>
      <c r="J114" s="22">
        <v>440</v>
      </c>
    </row>
    <row r="115" spans="1:10" ht="18" x14ac:dyDescent="0.35">
      <c r="A115" s="25" t="s">
        <v>3503</v>
      </c>
      <c r="B115" s="25" t="s">
        <v>3324</v>
      </c>
      <c r="C115" s="25" t="s">
        <v>3325</v>
      </c>
      <c r="D115" s="25" t="s">
        <v>3326</v>
      </c>
      <c r="E115" s="25">
        <v>43483</v>
      </c>
      <c r="F115" s="25" t="s">
        <v>3434</v>
      </c>
      <c r="G115" s="25" t="s">
        <v>3345</v>
      </c>
      <c r="H115" s="26">
        <v>7</v>
      </c>
      <c r="I115" s="26">
        <v>65</v>
      </c>
      <c r="J115" s="22">
        <v>455</v>
      </c>
    </row>
    <row r="116" spans="1:10" ht="18" x14ac:dyDescent="0.35">
      <c r="A116" s="25" t="s">
        <v>3504</v>
      </c>
      <c r="B116" s="25" t="s">
        <v>3324</v>
      </c>
      <c r="C116" s="25" t="s">
        <v>3325</v>
      </c>
      <c r="D116" s="25" t="s">
        <v>3326</v>
      </c>
      <c r="E116" s="25">
        <v>43483</v>
      </c>
      <c r="F116" s="25" t="s">
        <v>3434</v>
      </c>
      <c r="G116" s="25" t="s">
        <v>3345</v>
      </c>
      <c r="H116" s="26">
        <v>6</v>
      </c>
      <c r="I116" s="26">
        <v>70</v>
      </c>
      <c r="J116" s="22">
        <v>420</v>
      </c>
    </row>
    <row r="117" spans="1:10" ht="18" x14ac:dyDescent="0.35">
      <c r="A117" s="25" t="s">
        <v>3505</v>
      </c>
      <c r="B117" s="25" t="s">
        <v>3391</v>
      </c>
      <c r="C117" s="25" t="s">
        <v>3392</v>
      </c>
      <c r="D117" s="25" t="s">
        <v>3333</v>
      </c>
      <c r="E117" s="25">
        <v>43483</v>
      </c>
      <c r="F117" s="25" t="s">
        <v>3406</v>
      </c>
      <c r="G117" s="25" t="s">
        <v>3321</v>
      </c>
      <c r="H117" s="26">
        <v>7</v>
      </c>
      <c r="I117" s="26">
        <v>140</v>
      </c>
      <c r="J117" s="22">
        <v>980</v>
      </c>
    </row>
    <row r="118" spans="1:10" ht="18" x14ac:dyDescent="0.35">
      <c r="A118" s="25" t="s">
        <v>3506</v>
      </c>
      <c r="B118" s="25" t="s">
        <v>3391</v>
      </c>
      <c r="C118" s="25" t="s">
        <v>3392</v>
      </c>
      <c r="D118" s="25" t="s">
        <v>3333</v>
      </c>
      <c r="E118" s="25">
        <v>43483</v>
      </c>
      <c r="F118" s="25" t="s">
        <v>3337</v>
      </c>
      <c r="G118" s="25" t="s">
        <v>3345</v>
      </c>
      <c r="H118" s="26">
        <v>1</v>
      </c>
      <c r="I118" s="26">
        <v>130</v>
      </c>
      <c r="J118" s="22">
        <v>130</v>
      </c>
    </row>
    <row r="119" spans="1:10" ht="18" x14ac:dyDescent="0.35">
      <c r="A119" s="25" t="s">
        <v>3507</v>
      </c>
      <c r="B119" s="25" t="s">
        <v>3508</v>
      </c>
      <c r="C119" s="25" t="s">
        <v>3445</v>
      </c>
      <c r="D119" s="25" t="s">
        <v>3405</v>
      </c>
      <c r="E119" s="25">
        <v>43483</v>
      </c>
      <c r="F119" s="25" t="s">
        <v>3509</v>
      </c>
      <c r="G119" s="25" t="s">
        <v>3345</v>
      </c>
      <c r="H119" s="26">
        <v>2</v>
      </c>
      <c r="I119" s="26">
        <v>55</v>
      </c>
      <c r="J119" s="22">
        <v>110</v>
      </c>
    </row>
    <row r="120" spans="1:10" ht="18" x14ac:dyDescent="0.35">
      <c r="A120" s="25" t="s">
        <v>3510</v>
      </c>
      <c r="B120" s="25" t="s">
        <v>3511</v>
      </c>
      <c r="C120" s="25" t="s">
        <v>3318</v>
      </c>
      <c r="D120" s="25" t="s">
        <v>3319</v>
      </c>
      <c r="E120" s="25">
        <v>43483</v>
      </c>
      <c r="F120" s="25" t="s">
        <v>3337</v>
      </c>
      <c r="G120" s="25" t="s">
        <v>3345</v>
      </c>
      <c r="H120" s="26">
        <v>4</v>
      </c>
      <c r="I120" s="26">
        <v>115</v>
      </c>
      <c r="J120" s="22">
        <v>460</v>
      </c>
    </row>
    <row r="121" spans="1:10" ht="18" x14ac:dyDescent="0.35">
      <c r="A121" s="25" t="s">
        <v>3512</v>
      </c>
      <c r="B121" s="25" t="s">
        <v>3511</v>
      </c>
      <c r="C121" s="25" t="s">
        <v>3318</v>
      </c>
      <c r="D121" s="25" t="s">
        <v>3319</v>
      </c>
      <c r="E121" s="25">
        <v>43483</v>
      </c>
      <c r="F121" s="25" t="s">
        <v>3434</v>
      </c>
      <c r="G121" s="25" t="s">
        <v>3345</v>
      </c>
      <c r="H121" s="26">
        <v>4</v>
      </c>
      <c r="I121" s="26">
        <v>65</v>
      </c>
      <c r="J121" s="22">
        <v>260</v>
      </c>
    </row>
    <row r="122" spans="1:10" ht="18" x14ac:dyDescent="0.35">
      <c r="A122" s="25" t="s">
        <v>3513</v>
      </c>
      <c r="B122" s="25" t="s">
        <v>3344</v>
      </c>
      <c r="C122" s="25" t="s">
        <v>3318</v>
      </c>
      <c r="D122" s="25" t="s">
        <v>3319</v>
      </c>
      <c r="E122" s="25">
        <v>43486</v>
      </c>
      <c r="F122" s="25" t="s">
        <v>3337</v>
      </c>
      <c r="G122" s="25" t="s">
        <v>3345</v>
      </c>
      <c r="H122" s="26">
        <v>1</v>
      </c>
      <c r="I122" s="26">
        <v>130</v>
      </c>
      <c r="J122" s="22">
        <v>130</v>
      </c>
    </row>
    <row r="123" spans="1:10" ht="18" x14ac:dyDescent="0.35">
      <c r="A123" s="25" t="s">
        <v>3514</v>
      </c>
      <c r="B123" s="25" t="s">
        <v>3484</v>
      </c>
      <c r="C123" s="25" t="s">
        <v>3485</v>
      </c>
      <c r="D123" s="25" t="s">
        <v>3486</v>
      </c>
      <c r="E123" s="25">
        <v>43486</v>
      </c>
      <c r="F123" s="25" t="s">
        <v>3334</v>
      </c>
      <c r="G123" s="25" t="s">
        <v>3321</v>
      </c>
      <c r="H123" s="26">
        <v>7</v>
      </c>
      <c r="I123" s="26">
        <v>80</v>
      </c>
      <c r="J123" s="22">
        <v>560</v>
      </c>
    </row>
    <row r="124" spans="1:10" ht="18" x14ac:dyDescent="0.35">
      <c r="A124" s="25" t="s">
        <v>3515</v>
      </c>
      <c r="B124" s="25" t="s">
        <v>3468</v>
      </c>
      <c r="C124" s="25" t="s">
        <v>3392</v>
      </c>
      <c r="D124" s="25" t="s">
        <v>3333</v>
      </c>
      <c r="E124" s="25">
        <v>43486</v>
      </c>
      <c r="F124" s="25" t="s">
        <v>3348</v>
      </c>
      <c r="G124" s="25" t="s">
        <v>3349</v>
      </c>
      <c r="H124" s="26">
        <v>3</v>
      </c>
      <c r="I124" s="26">
        <v>95</v>
      </c>
      <c r="J124" s="22">
        <v>285</v>
      </c>
    </row>
    <row r="125" spans="1:10" ht="18" x14ac:dyDescent="0.35">
      <c r="A125" s="25" t="s">
        <v>3516</v>
      </c>
      <c r="B125" s="25" t="s">
        <v>3484</v>
      </c>
      <c r="C125" s="25" t="s">
        <v>3485</v>
      </c>
      <c r="D125" s="25" t="s">
        <v>3486</v>
      </c>
      <c r="E125" s="25">
        <v>43486</v>
      </c>
      <c r="F125" s="25" t="s">
        <v>3334</v>
      </c>
      <c r="G125" s="25" t="s">
        <v>3321</v>
      </c>
      <c r="H125" s="26">
        <v>2</v>
      </c>
      <c r="I125" s="26">
        <v>70</v>
      </c>
      <c r="J125" s="22">
        <v>140</v>
      </c>
    </row>
    <row r="126" spans="1:10" ht="18" x14ac:dyDescent="0.35">
      <c r="A126" s="25" t="s">
        <v>3517</v>
      </c>
      <c r="B126" s="25" t="s">
        <v>3518</v>
      </c>
      <c r="C126" s="25" t="s">
        <v>3383</v>
      </c>
      <c r="D126" s="25" t="s">
        <v>3333</v>
      </c>
      <c r="E126" s="25">
        <v>43486</v>
      </c>
      <c r="F126" s="25" t="s">
        <v>3471</v>
      </c>
      <c r="G126" s="25" t="s">
        <v>3321</v>
      </c>
      <c r="H126" s="26">
        <v>4</v>
      </c>
      <c r="I126" s="26">
        <v>65</v>
      </c>
      <c r="J126" s="22">
        <v>260</v>
      </c>
    </row>
    <row r="127" spans="1:10" ht="18" x14ac:dyDescent="0.35">
      <c r="A127" s="25" t="s">
        <v>3519</v>
      </c>
      <c r="B127" s="25" t="s">
        <v>3518</v>
      </c>
      <c r="C127" s="25" t="s">
        <v>3383</v>
      </c>
      <c r="D127" s="25" t="s">
        <v>3333</v>
      </c>
      <c r="E127" s="25">
        <v>43486</v>
      </c>
      <c r="F127" s="25" t="s">
        <v>3320</v>
      </c>
      <c r="G127" s="25" t="s">
        <v>3321</v>
      </c>
      <c r="H127" s="26">
        <v>5</v>
      </c>
      <c r="I127" s="26">
        <v>70</v>
      </c>
      <c r="J127" s="22">
        <v>350</v>
      </c>
    </row>
    <row r="128" spans="1:10" ht="18" x14ac:dyDescent="0.35">
      <c r="A128" s="25" t="s">
        <v>3520</v>
      </c>
      <c r="B128" s="25" t="s">
        <v>3518</v>
      </c>
      <c r="C128" s="25" t="s">
        <v>3383</v>
      </c>
      <c r="D128" s="25" t="s">
        <v>3333</v>
      </c>
      <c r="E128" s="25">
        <v>43486</v>
      </c>
      <c r="F128" s="25" t="s">
        <v>3471</v>
      </c>
      <c r="G128" s="25" t="s">
        <v>3321</v>
      </c>
      <c r="H128" s="26">
        <v>6</v>
      </c>
      <c r="I128" s="26">
        <v>60</v>
      </c>
      <c r="J128" s="22">
        <v>360</v>
      </c>
    </row>
    <row r="129" spans="1:10" ht="18" x14ac:dyDescent="0.35">
      <c r="A129" s="25" t="s">
        <v>3521</v>
      </c>
      <c r="B129" s="25" t="s">
        <v>3363</v>
      </c>
      <c r="C129" s="25" t="s">
        <v>3364</v>
      </c>
      <c r="D129" s="25" t="s">
        <v>3365</v>
      </c>
      <c r="E129" s="25">
        <v>43486</v>
      </c>
      <c r="F129" s="25" t="s">
        <v>3366</v>
      </c>
      <c r="G129" s="25" t="s">
        <v>3345</v>
      </c>
      <c r="H129" s="26">
        <v>7</v>
      </c>
      <c r="I129" s="26">
        <v>35</v>
      </c>
      <c r="J129" s="22">
        <v>245</v>
      </c>
    </row>
    <row r="130" spans="1:10" ht="18" x14ac:dyDescent="0.35">
      <c r="A130" s="25" t="s">
        <v>3522</v>
      </c>
      <c r="B130" s="25" t="s">
        <v>3523</v>
      </c>
      <c r="C130" s="25" t="s">
        <v>3524</v>
      </c>
      <c r="D130" s="25" t="s">
        <v>3486</v>
      </c>
      <c r="E130" s="25">
        <v>43486</v>
      </c>
      <c r="F130" s="25" t="s">
        <v>3320</v>
      </c>
      <c r="G130" s="25" t="s">
        <v>3321</v>
      </c>
      <c r="H130" s="26">
        <v>3</v>
      </c>
      <c r="I130" s="26">
        <v>75</v>
      </c>
      <c r="J130" s="22">
        <v>225</v>
      </c>
    </row>
    <row r="131" spans="1:10" ht="18" x14ac:dyDescent="0.35">
      <c r="A131" s="25" t="s">
        <v>3525</v>
      </c>
      <c r="B131" s="25" t="s">
        <v>3352</v>
      </c>
      <c r="C131" s="25" t="s">
        <v>3318</v>
      </c>
      <c r="D131" s="25" t="s">
        <v>3319</v>
      </c>
      <c r="E131" s="25">
        <v>43487</v>
      </c>
      <c r="F131" s="25" t="s">
        <v>3337</v>
      </c>
      <c r="G131" s="25" t="s">
        <v>3345</v>
      </c>
      <c r="H131" s="26">
        <v>4</v>
      </c>
      <c r="I131" s="26">
        <v>135</v>
      </c>
      <c r="J131" s="22">
        <v>540</v>
      </c>
    </row>
    <row r="132" spans="1:10" ht="18" x14ac:dyDescent="0.35">
      <c r="A132" s="25" t="s">
        <v>3526</v>
      </c>
      <c r="B132" s="25" t="s">
        <v>3352</v>
      </c>
      <c r="C132" s="25" t="s">
        <v>3318</v>
      </c>
      <c r="D132" s="25" t="s">
        <v>3319</v>
      </c>
      <c r="E132" s="25">
        <v>43487</v>
      </c>
      <c r="F132" s="25" t="s">
        <v>3337</v>
      </c>
      <c r="G132" s="25" t="s">
        <v>3345</v>
      </c>
      <c r="H132" s="26">
        <v>2</v>
      </c>
      <c r="I132" s="26">
        <v>120</v>
      </c>
      <c r="J132" s="22">
        <v>240</v>
      </c>
    </row>
    <row r="133" spans="1:10" ht="18" x14ac:dyDescent="0.35">
      <c r="A133" s="25" t="s">
        <v>3527</v>
      </c>
      <c r="B133" s="25" t="s">
        <v>3352</v>
      </c>
      <c r="C133" s="25" t="s">
        <v>3318</v>
      </c>
      <c r="D133" s="25" t="s">
        <v>3319</v>
      </c>
      <c r="E133" s="25">
        <v>43487</v>
      </c>
      <c r="F133" s="25" t="s">
        <v>3337</v>
      </c>
      <c r="G133" s="25" t="s">
        <v>3345</v>
      </c>
      <c r="H133" s="26">
        <v>4</v>
      </c>
      <c r="I133" s="26">
        <v>130</v>
      </c>
      <c r="J133" s="22">
        <v>520</v>
      </c>
    </row>
    <row r="134" spans="1:10" ht="18" x14ac:dyDescent="0.35">
      <c r="A134" s="25" t="s">
        <v>3528</v>
      </c>
      <c r="B134" s="25" t="s">
        <v>3324</v>
      </c>
      <c r="C134" s="25" t="s">
        <v>3325</v>
      </c>
      <c r="D134" s="25" t="s">
        <v>3326</v>
      </c>
      <c r="E134" s="25">
        <v>43487</v>
      </c>
      <c r="F134" s="25" t="s">
        <v>3471</v>
      </c>
      <c r="G134" s="25" t="s">
        <v>3321</v>
      </c>
      <c r="H134" s="26">
        <v>6</v>
      </c>
      <c r="I134" s="26">
        <v>80</v>
      </c>
      <c r="J134" s="22">
        <v>480</v>
      </c>
    </row>
    <row r="135" spans="1:10" ht="18" x14ac:dyDescent="0.35">
      <c r="A135" s="25" t="s">
        <v>3529</v>
      </c>
      <c r="B135" s="25" t="s">
        <v>3530</v>
      </c>
      <c r="C135" s="25" t="s">
        <v>3489</v>
      </c>
      <c r="D135" s="25" t="s">
        <v>3405</v>
      </c>
      <c r="E135" s="25">
        <v>43487</v>
      </c>
      <c r="F135" s="25" t="s">
        <v>3348</v>
      </c>
      <c r="G135" s="25" t="s">
        <v>3349</v>
      </c>
      <c r="H135" s="26">
        <v>2</v>
      </c>
      <c r="I135" s="26">
        <v>75</v>
      </c>
      <c r="J135" s="22">
        <v>150</v>
      </c>
    </row>
    <row r="136" spans="1:10" ht="18" x14ac:dyDescent="0.35">
      <c r="A136" s="25" t="s">
        <v>3531</v>
      </c>
      <c r="B136" s="25" t="s">
        <v>3532</v>
      </c>
      <c r="C136" s="25" t="s">
        <v>3463</v>
      </c>
      <c r="D136" s="25" t="s">
        <v>3464</v>
      </c>
      <c r="E136" s="25">
        <v>43487</v>
      </c>
      <c r="F136" s="25" t="s">
        <v>3434</v>
      </c>
      <c r="G136" s="25" t="s">
        <v>3321</v>
      </c>
      <c r="H136" s="26">
        <v>5</v>
      </c>
      <c r="I136" s="26">
        <v>95</v>
      </c>
      <c r="J136" s="22">
        <v>475</v>
      </c>
    </row>
    <row r="137" spans="1:10" ht="18" x14ac:dyDescent="0.35">
      <c r="A137" s="25" t="s">
        <v>3533</v>
      </c>
      <c r="B137" s="25" t="s">
        <v>3324</v>
      </c>
      <c r="C137" s="25" t="s">
        <v>3325</v>
      </c>
      <c r="D137" s="25" t="s">
        <v>3326</v>
      </c>
      <c r="E137" s="25">
        <v>43487</v>
      </c>
      <c r="F137" s="25" t="s">
        <v>3320</v>
      </c>
      <c r="G137" s="25" t="s">
        <v>3321</v>
      </c>
      <c r="H137" s="26">
        <v>5</v>
      </c>
      <c r="I137" s="26">
        <v>80</v>
      </c>
      <c r="J137" s="22">
        <v>400</v>
      </c>
    </row>
    <row r="138" spans="1:10" ht="18" x14ac:dyDescent="0.35">
      <c r="A138" s="25" t="s">
        <v>3534</v>
      </c>
      <c r="B138" s="25" t="s">
        <v>3324</v>
      </c>
      <c r="C138" s="25" t="s">
        <v>3325</v>
      </c>
      <c r="D138" s="25" t="s">
        <v>3326</v>
      </c>
      <c r="E138" s="25">
        <v>43487</v>
      </c>
      <c r="F138" s="25" t="s">
        <v>3471</v>
      </c>
      <c r="G138" s="25" t="s">
        <v>3321</v>
      </c>
      <c r="H138" s="26">
        <v>6</v>
      </c>
      <c r="I138" s="26">
        <v>55</v>
      </c>
      <c r="J138" s="22">
        <v>330</v>
      </c>
    </row>
    <row r="139" spans="1:10" ht="18" x14ac:dyDescent="0.35">
      <c r="A139" s="25" t="s">
        <v>3535</v>
      </c>
      <c r="B139" s="25" t="s">
        <v>3324</v>
      </c>
      <c r="C139" s="25" t="s">
        <v>3325</v>
      </c>
      <c r="D139" s="25" t="s">
        <v>3326</v>
      </c>
      <c r="E139" s="25">
        <v>43487</v>
      </c>
      <c r="F139" s="25" t="s">
        <v>3320</v>
      </c>
      <c r="G139" s="25" t="s">
        <v>3321</v>
      </c>
      <c r="H139" s="26">
        <v>7</v>
      </c>
      <c r="I139" s="26">
        <v>60</v>
      </c>
      <c r="J139" s="22">
        <v>420</v>
      </c>
    </row>
    <row r="140" spans="1:10" ht="18" x14ac:dyDescent="0.35">
      <c r="A140" s="25" t="s">
        <v>3536</v>
      </c>
      <c r="B140" s="25" t="s">
        <v>3324</v>
      </c>
      <c r="C140" s="25" t="s">
        <v>3325</v>
      </c>
      <c r="D140" s="25" t="s">
        <v>3326</v>
      </c>
      <c r="E140" s="25">
        <v>43487</v>
      </c>
      <c r="F140" s="25" t="s">
        <v>3471</v>
      </c>
      <c r="G140" s="25" t="s">
        <v>3321</v>
      </c>
      <c r="H140" s="26">
        <v>1</v>
      </c>
      <c r="I140" s="26">
        <v>65</v>
      </c>
      <c r="J140" s="22">
        <v>65</v>
      </c>
    </row>
    <row r="141" spans="1:10" ht="18" x14ac:dyDescent="0.35">
      <c r="A141" s="25" t="s">
        <v>3537</v>
      </c>
      <c r="B141" s="25" t="s">
        <v>3518</v>
      </c>
      <c r="C141" s="25" t="s">
        <v>3383</v>
      </c>
      <c r="D141" s="25" t="s">
        <v>3333</v>
      </c>
      <c r="E141" s="25">
        <v>43487</v>
      </c>
      <c r="F141" s="25" t="s">
        <v>3320</v>
      </c>
      <c r="G141" s="25" t="s">
        <v>3321</v>
      </c>
      <c r="H141" s="26">
        <v>4</v>
      </c>
      <c r="I141" s="26">
        <v>80</v>
      </c>
      <c r="J141" s="22">
        <v>320</v>
      </c>
    </row>
    <row r="142" spans="1:10" ht="18" x14ac:dyDescent="0.35">
      <c r="A142" s="25" t="s">
        <v>3538</v>
      </c>
      <c r="B142" s="25" t="s">
        <v>3324</v>
      </c>
      <c r="C142" s="25" t="s">
        <v>3325</v>
      </c>
      <c r="D142" s="25" t="s">
        <v>3326</v>
      </c>
      <c r="E142" s="25">
        <v>43487</v>
      </c>
      <c r="F142" s="25" t="s">
        <v>3410</v>
      </c>
      <c r="G142" s="25" t="s">
        <v>3321</v>
      </c>
      <c r="H142" s="26">
        <v>6</v>
      </c>
      <c r="I142" s="26">
        <v>60</v>
      </c>
      <c r="J142" s="22">
        <v>360</v>
      </c>
    </row>
    <row r="143" spans="1:10" ht="18" x14ac:dyDescent="0.35">
      <c r="A143" s="25" t="s">
        <v>3539</v>
      </c>
      <c r="B143" s="25" t="s">
        <v>3373</v>
      </c>
      <c r="C143" s="25" t="s">
        <v>3374</v>
      </c>
      <c r="D143" s="25" t="s">
        <v>3375</v>
      </c>
      <c r="E143" s="25">
        <v>43487</v>
      </c>
      <c r="F143" s="25" t="s">
        <v>3337</v>
      </c>
      <c r="G143" s="25" t="s">
        <v>3345</v>
      </c>
      <c r="H143" s="26">
        <v>4</v>
      </c>
      <c r="I143" s="26">
        <v>115</v>
      </c>
      <c r="J143" s="22">
        <v>460</v>
      </c>
    </row>
    <row r="144" spans="1:10" ht="18" x14ac:dyDescent="0.35">
      <c r="A144" s="25" t="s">
        <v>3540</v>
      </c>
      <c r="B144" s="25" t="s">
        <v>3352</v>
      </c>
      <c r="C144" s="25" t="s">
        <v>3318</v>
      </c>
      <c r="D144" s="25" t="s">
        <v>3319</v>
      </c>
      <c r="E144" s="25">
        <v>43488</v>
      </c>
      <c r="F144" s="25" t="s">
        <v>3337</v>
      </c>
      <c r="G144" s="25" t="s">
        <v>3345</v>
      </c>
      <c r="H144" s="26">
        <v>2</v>
      </c>
      <c r="I144" s="26">
        <v>120</v>
      </c>
      <c r="J144" s="22">
        <v>240</v>
      </c>
    </row>
    <row r="145" spans="1:10" ht="18" x14ac:dyDescent="0.35">
      <c r="A145" s="25" t="s">
        <v>3541</v>
      </c>
      <c r="B145" s="25" t="s">
        <v>3344</v>
      </c>
      <c r="C145" s="25" t="s">
        <v>3318</v>
      </c>
      <c r="D145" s="25" t="s">
        <v>3319</v>
      </c>
      <c r="E145" s="25">
        <v>43488</v>
      </c>
      <c r="F145" s="25" t="s">
        <v>3337</v>
      </c>
      <c r="G145" s="25" t="s">
        <v>3345</v>
      </c>
      <c r="H145" s="26">
        <v>3</v>
      </c>
      <c r="I145" s="26">
        <v>125</v>
      </c>
      <c r="J145" s="22">
        <v>375</v>
      </c>
    </row>
    <row r="146" spans="1:10" ht="18" x14ac:dyDescent="0.35">
      <c r="A146" s="25" t="s">
        <v>3542</v>
      </c>
      <c r="B146" s="25" t="s">
        <v>3347</v>
      </c>
      <c r="C146" s="25" t="s">
        <v>3318</v>
      </c>
      <c r="D146" s="25" t="s">
        <v>3319</v>
      </c>
      <c r="E146" s="25">
        <v>43488</v>
      </c>
      <c r="F146" s="25" t="s">
        <v>3320</v>
      </c>
      <c r="G146" s="25" t="s">
        <v>3321</v>
      </c>
      <c r="H146" s="26">
        <v>4</v>
      </c>
      <c r="I146" s="26">
        <v>75</v>
      </c>
      <c r="J146" s="22">
        <v>300</v>
      </c>
    </row>
    <row r="147" spans="1:10" ht="18" x14ac:dyDescent="0.35">
      <c r="A147" s="25" t="s">
        <v>3543</v>
      </c>
      <c r="B147" s="25" t="s">
        <v>3356</v>
      </c>
      <c r="C147" s="25" t="s">
        <v>3318</v>
      </c>
      <c r="D147" s="25" t="s">
        <v>3319</v>
      </c>
      <c r="E147" s="25">
        <v>43488</v>
      </c>
      <c r="F147" s="25" t="s">
        <v>3348</v>
      </c>
      <c r="G147" s="25" t="s">
        <v>3349</v>
      </c>
      <c r="H147" s="26">
        <v>5</v>
      </c>
      <c r="I147" s="26">
        <v>100</v>
      </c>
      <c r="J147" s="22">
        <v>500</v>
      </c>
    </row>
    <row r="148" spans="1:10" ht="18" x14ac:dyDescent="0.35">
      <c r="A148" s="25" t="s">
        <v>3544</v>
      </c>
      <c r="B148" s="25" t="s">
        <v>3352</v>
      </c>
      <c r="C148" s="25" t="s">
        <v>3318</v>
      </c>
      <c r="D148" s="25" t="s">
        <v>3319</v>
      </c>
      <c r="E148" s="25">
        <v>43488</v>
      </c>
      <c r="F148" s="25" t="s">
        <v>3337</v>
      </c>
      <c r="G148" s="25" t="s">
        <v>3345</v>
      </c>
      <c r="H148" s="26">
        <v>6</v>
      </c>
      <c r="I148" s="26">
        <v>110</v>
      </c>
      <c r="J148" s="22">
        <v>660</v>
      </c>
    </row>
    <row r="149" spans="1:10" ht="18" x14ac:dyDescent="0.35">
      <c r="A149" s="25" t="s">
        <v>3545</v>
      </c>
      <c r="B149" s="25" t="s">
        <v>3546</v>
      </c>
      <c r="C149" s="25" t="s">
        <v>3485</v>
      </c>
      <c r="D149" s="25" t="s">
        <v>3486</v>
      </c>
      <c r="E149" s="25">
        <v>43488</v>
      </c>
      <c r="F149" s="25" t="s">
        <v>3509</v>
      </c>
      <c r="G149" s="25" t="s">
        <v>3349</v>
      </c>
      <c r="H149" s="26">
        <v>2</v>
      </c>
      <c r="I149" s="26">
        <v>35</v>
      </c>
      <c r="J149" s="22">
        <v>70</v>
      </c>
    </row>
    <row r="150" spans="1:10" ht="18" x14ac:dyDescent="0.35">
      <c r="A150" s="25" t="s">
        <v>3547</v>
      </c>
      <c r="B150" s="25" t="s">
        <v>3324</v>
      </c>
      <c r="C150" s="25" t="s">
        <v>3325</v>
      </c>
      <c r="D150" s="25" t="s">
        <v>3326</v>
      </c>
      <c r="E150" s="25">
        <v>43488</v>
      </c>
      <c r="F150" s="25" t="s">
        <v>3548</v>
      </c>
      <c r="G150" s="25" t="s">
        <v>3349</v>
      </c>
      <c r="H150" s="26">
        <v>4</v>
      </c>
      <c r="I150" s="26">
        <v>75</v>
      </c>
      <c r="J150" s="22">
        <v>300</v>
      </c>
    </row>
    <row r="151" spans="1:10" ht="18" x14ac:dyDescent="0.35">
      <c r="A151" s="25" t="s">
        <v>3549</v>
      </c>
      <c r="B151" s="25" t="s">
        <v>3550</v>
      </c>
      <c r="C151" s="25" t="s">
        <v>3551</v>
      </c>
      <c r="D151" s="25" t="s">
        <v>3486</v>
      </c>
      <c r="E151" s="25">
        <v>43488</v>
      </c>
      <c r="F151" s="25" t="s">
        <v>3327</v>
      </c>
      <c r="G151" s="25" t="s">
        <v>3321</v>
      </c>
      <c r="H151" s="26">
        <v>7</v>
      </c>
      <c r="I151" s="26">
        <v>185</v>
      </c>
      <c r="J151" s="22">
        <v>1295</v>
      </c>
    </row>
    <row r="152" spans="1:10" ht="18" x14ac:dyDescent="0.35">
      <c r="A152" s="25" t="s">
        <v>3552</v>
      </c>
      <c r="B152" s="25" t="s">
        <v>3550</v>
      </c>
      <c r="C152" s="25" t="s">
        <v>3551</v>
      </c>
      <c r="D152" s="25" t="s">
        <v>3486</v>
      </c>
      <c r="E152" s="25">
        <v>43488</v>
      </c>
      <c r="F152" s="25" t="s">
        <v>3327</v>
      </c>
      <c r="G152" s="25" t="s">
        <v>3321</v>
      </c>
      <c r="H152" s="26">
        <v>6</v>
      </c>
      <c r="I152" s="26">
        <v>190</v>
      </c>
      <c r="J152" s="22">
        <v>1140</v>
      </c>
    </row>
    <row r="153" spans="1:10" ht="18" x14ac:dyDescent="0.35">
      <c r="A153" s="25" t="s">
        <v>3553</v>
      </c>
      <c r="B153" s="25" t="s">
        <v>3530</v>
      </c>
      <c r="C153" s="25" t="s">
        <v>3489</v>
      </c>
      <c r="D153" s="25" t="s">
        <v>3405</v>
      </c>
      <c r="E153" s="25">
        <v>43488</v>
      </c>
      <c r="F153" s="25" t="s">
        <v>3337</v>
      </c>
      <c r="G153" s="25" t="s">
        <v>3321</v>
      </c>
      <c r="H153" s="26">
        <v>4</v>
      </c>
      <c r="I153" s="26">
        <v>160</v>
      </c>
      <c r="J153" s="22">
        <v>640</v>
      </c>
    </row>
    <row r="154" spans="1:10" ht="18" x14ac:dyDescent="0.35">
      <c r="A154" s="25" t="s">
        <v>3554</v>
      </c>
      <c r="B154" s="25" t="s">
        <v>3555</v>
      </c>
      <c r="C154" s="25" t="s">
        <v>3404</v>
      </c>
      <c r="D154" s="25" t="s">
        <v>3405</v>
      </c>
      <c r="E154" s="25">
        <v>43488</v>
      </c>
      <c r="F154" s="25" t="s">
        <v>3434</v>
      </c>
      <c r="G154" s="25" t="s">
        <v>3349</v>
      </c>
      <c r="H154" s="26">
        <v>5</v>
      </c>
      <c r="I154" s="26">
        <v>70</v>
      </c>
      <c r="J154" s="22">
        <v>350</v>
      </c>
    </row>
    <row r="155" spans="1:10" ht="18" x14ac:dyDescent="0.35">
      <c r="A155" s="25" t="s">
        <v>3556</v>
      </c>
      <c r="B155" s="25" t="s">
        <v>3356</v>
      </c>
      <c r="C155" s="25" t="s">
        <v>3318</v>
      </c>
      <c r="D155" s="25" t="s">
        <v>3319</v>
      </c>
      <c r="E155" s="25">
        <v>43489</v>
      </c>
      <c r="F155" s="25" t="s">
        <v>3348</v>
      </c>
      <c r="G155" s="25" t="s">
        <v>3349</v>
      </c>
      <c r="H155" s="26">
        <v>2</v>
      </c>
      <c r="I155" s="26">
        <v>75</v>
      </c>
      <c r="J155" s="22">
        <v>150</v>
      </c>
    </row>
    <row r="156" spans="1:10" ht="18" x14ac:dyDescent="0.35">
      <c r="A156" s="25" t="s">
        <v>3557</v>
      </c>
      <c r="B156" s="25" t="s">
        <v>3344</v>
      </c>
      <c r="C156" s="25" t="s">
        <v>3318</v>
      </c>
      <c r="D156" s="25" t="s">
        <v>3319</v>
      </c>
      <c r="E156" s="25">
        <v>43489</v>
      </c>
      <c r="F156" s="25" t="s">
        <v>3337</v>
      </c>
      <c r="G156" s="25" t="s">
        <v>3345</v>
      </c>
      <c r="H156" s="26">
        <v>4</v>
      </c>
      <c r="I156" s="26">
        <v>115</v>
      </c>
      <c r="J156" s="22">
        <v>460</v>
      </c>
    </row>
    <row r="157" spans="1:10" ht="18" x14ac:dyDescent="0.35">
      <c r="A157" s="25" t="s">
        <v>3558</v>
      </c>
      <c r="B157" s="25" t="s">
        <v>3559</v>
      </c>
      <c r="C157" s="25" t="s">
        <v>3489</v>
      </c>
      <c r="D157" s="25" t="s">
        <v>3405</v>
      </c>
      <c r="E157" s="25">
        <v>43489</v>
      </c>
      <c r="F157" s="25" t="s">
        <v>3366</v>
      </c>
      <c r="G157" s="25" t="s">
        <v>3345</v>
      </c>
      <c r="H157" s="26">
        <v>6</v>
      </c>
      <c r="I157" s="26">
        <v>45</v>
      </c>
      <c r="J157" s="22">
        <v>270</v>
      </c>
    </row>
    <row r="158" spans="1:10" ht="18" x14ac:dyDescent="0.35">
      <c r="A158" s="25" t="s">
        <v>3560</v>
      </c>
      <c r="B158" s="25" t="s">
        <v>3391</v>
      </c>
      <c r="C158" s="25" t="s">
        <v>3392</v>
      </c>
      <c r="D158" s="25" t="s">
        <v>3333</v>
      </c>
      <c r="E158" s="25">
        <v>43489</v>
      </c>
      <c r="F158" s="25" t="s">
        <v>3509</v>
      </c>
      <c r="G158" s="25" t="s">
        <v>3349</v>
      </c>
      <c r="H158" s="26">
        <v>3</v>
      </c>
      <c r="I158" s="26">
        <v>25</v>
      </c>
      <c r="J158" s="22">
        <v>75</v>
      </c>
    </row>
    <row r="159" spans="1:10" ht="18" x14ac:dyDescent="0.35">
      <c r="A159" s="25" t="s">
        <v>3561</v>
      </c>
      <c r="B159" s="25" t="s">
        <v>3391</v>
      </c>
      <c r="C159" s="25" t="s">
        <v>3392</v>
      </c>
      <c r="D159" s="25" t="s">
        <v>3333</v>
      </c>
      <c r="E159" s="25">
        <v>43489</v>
      </c>
      <c r="F159" s="25" t="s">
        <v>3337</v>
      </c>
      <c r="G159" s="25" t="s">
        <v>3345</v>
      </c>
      <c r="H159" s="26">
        <v>6</v>
      </c>
      <c r="I159" s="26">
        <v>135</v>
      </c>
      <c r="J159" s="22">
        <v>810</v>
      </c>
    </row>
    <row r="160" spans="1:10" ht="18" x14ac:dyDescent="0.35">
      <c r="A160" s="25" t="s">
        <v>3562</v>
      </c>
      <c r="B160" s="25" t="s">
        <v>3391</v>
      </c>
      <c r="C160" s="25" t="s">
        <v>3392</v>
      </c>
      <c r="D160" s="25" t="s">
        <v>3333</v>
      </c>
      <c r="E160" s="25">
        <v>43489</v>
      </c>
      <c r="F160" s="25" t="s">
        <v>3348</v>
      </c>
      <c r="G160" s="25" t="s">
        <v>3349</v>
      </c>
      <c r="H160" s="26">
        <v>4</v>
      </c>
      <c r="I160" s="26">
        <v>75</v>
      </c>
      <c r="J160" s="22">
        <v>300</v>
      </c>
    </row>
    <row r="161" spans="1:10" ht="18" x14ac:dyDescent="0.35">
      <c r="A161" s="25" t="s">
        <v>3563</v>
      </c>
      <c r="B161" s="25" t="s">
        <v>3391</v>
      </c>
      <c r="C161" s="25" t="s">
        <v>3392</v>
      </c>
      <c r="D161" s="25" t="s">
        <v>3333</v>
      </c>
      <c r="E161" s="25">
        <v>43489</v>
      </c>
      <c r="F161" s="25" t="s">
        <v>3348</v>
      </c>
      <c r="G161" s="25" t="s">
        <v>3349</v>
      </c>
      <c r="H161" s="26">
        <v>2</v>
      </c>
      <c r="I161" s="26">
        <v>80</v>
      </c>
      <c r="J161" s="22">
        <v>160</v>
      </c>
    </row>
    <row r="162" spans="1:10" ht="18" x14ac:dyDescent="0.35">
      <c r="A162" s="25" t="s">
        <v>3564</v>
      </c>
      <c r="B162" s="25" t="s">
        <v>3398</v>
      </c>
      <c r="C162" s="25" t="s">
        <v>3392</v>
      </c>
      <c r="D162" s="25" t="s">
        <v>3333</v>
      </c>
      <c r="E162" s="25">
        <v>43489</v>
      </c>
      <c r="F162" s="25" t="s">
        <v>3320</v>
      </c>
      <c r="G162" s="25" t="s">
        <v>3321</v>
      </c>
      <c r="H162" s="26">
        <v>3</v>
      </c>
      <c r="I162" s="26">
        <v>65</v>
      </c>
      <c r="J162" s="22">
        <v>195</v>
      </c>
    </row>
    <row r="163" spans="1:10" ht="18" x14ac:dyDescent="0.35">
      <c r="A163" s="25" t="s">
        <v>3565</v>
      </c>
      <c r="B163" s="25" t="s">
        <v>3566</v>
      </c>
      <c r="C163" s="25" t="s">
        <v>3401</v>
      </c>
      <c r="D163" s="25" t="s">
        <v>3333</v>
      </c>
      <c r="E163" s="25">
        <v>43489</v>
      </c>
      <c r="F163" s="25" t="s">
        <v>3327</v>
      </c>
      <c r="G163" s="25" t="s">
        <v>3321</v>
      </c>
      <c r="H163" s="26">
        <v>4</v>
      </c>
      <c r="I163" s="26">
        <v>195</v>
      </c>
      <c r="J163" s="22">
        <v>780</v>
      </c>
    </row>
    <row r="164" spans="1:10" ht="18" x14ac:dyDescent="0.35">
      <c r="A164" s="25" t="s">
        <v>3567</v>
      </c>
      <c r="B164" s="25" t="s">
        <v>3568</v>
      </c>
      <c r="C164" s="25" t="s">
        <v>3401</v>
      </c>
      <c r="D164" s="25" t="s">
        <v>3333</v>
      </c>
      <c r="E164" s="25">
        <v>43489</v>
      </c>
      <c r="F164" s="25" t="s">
        <v>3327</v>
      </c>
      <c r="G164" s="25" t="s">
        <v>3321</v>
      </c>
      <c r="H164" s="26">
        <v>5</v>
      </c>
      <c r="I164" s="26">
        <v>200</v>
      </c>
      <c r="J164" s="22">
        <v>1000</v>
      </c>
    </row>
    <row r="165" spans="1:10" ht="18" x14ac:dyDescent="0.35">
      <c r="A165" s="25" t="s">
        <v>3569</v>
      </c>
      <c r="B165" s="25" t="s">
        <v>3391</v>
      </c>
      <c r="C165" s="25" t="s">
        <v>3392</v>
      </c>
      <c r="D165" s="25" t="s">
        <v>3333</v>
      </c>
      <c r="E165" s="25">
        <v>43489</v>
      </c>
      <c r="F165" s="25" t="s">
        <v>3410</v>
      </c>
      <c r="G165" s="25" t="s">
        <v>3321</v>
      </c>
      <c r="H165" s="26">
        <v>6</v>
      </c>
      <c r="I165" s="26">
        <v>85</v>
      </c>
      <c r="J165" s="22">
        <v>510</v>
      </c>
    </row>
    <row r="166" spans="1:10" ht="18" x14ac:dyDescent="0.35">
      <c r="A166" s="25" t="s">
        <v>3570</v>
      </c>
      <c r="B166" s="25" t="s">
        <v>3317</v>
      </c>
      <c r="C166" s="25" t="s">
        <v>3318</v>
      </c>
      <c r="D166" s="25" t="s">
        <v>3319</v>
      </c>
      <c r="E166" s="25">
        <v>43490</v>
      </c>
      <c r="F166" s="25" t="s">
        <v>3320</v>
      </c>
      <c r="G166" s="25" t="s">
        <v>3321</v>
      </c>
      <c r="H166" s="26">
        <v>2</v>
      </c>
      <c r="I166" s="26">
        <v>55</v>
      </c>
      <c r="J166" s="22">
        <v>110</v>
      </c>
    </row>
    <row r="167" spans="1:10" ht="18" x14ac:dyDescent="0.35">
      <c r="A167" s="25" t="s">
        <v>3571</v>
      </c>
      <c r="B167" s="25" t="s">
        <v>3572</v>
      </c>
      <c r="C167" s="25" t="s">
        <v>3318</v>
      </c>
      <c r="D167" s="25" t="s">
        <v>3319</v>
      </c>
      <c r="E167" s="25">
        <v>43490</v>
      </c>
      <c r="F167" s="25" t="s">
        <v>3410</v>
      </c>
      <c r="G167" s="25" t="s">
        <v>3321</v>
      </c>
      <c r="H167" s="26">
        <v>4</v>
      </c>
      <c r="I167" s="26">
        <v>70</v>
      </c>
      <c r="J167" s="22">
        <v>280</v>
      </c>
    </row>
    <row r="168" spans="1:10" ht="18" x14ac:dyDescent="0.35">
      <c r="A168" s="25" t="s">
        <v>3573</v>
      </c>
      <c r="B168" s="25" t="s">
        <v>3378</v>
      </c>
      <c r="C168" s="25" t="s">
        <v>3379</v>
      </c>
      <c r="D168" s="25" t="s">
        <v>3333</v>
      </c>
      <c r="E168" s="25">
        <v>43490</v>
      </c>
      <c r="F168" s="25" t="s">
        <v>3327</v>
      </c>
      <c r="G168" s="25" t="s">
        <v>3321</v>
      </c>
      <c r="H168" s="26">
        <v>6</v>
      </c>
      <c r="I168" s="26">
        <v>205</v>
      </c>
      <c r="J168" s="22">
        <v>1230</v>
      </c>
    </row>
    <row r="169" spans="1:10" ht="18" x14ac:dyDescent="0.35">
      <c r="A169" s="25" t="s">
        <v>3574</v>
      </c>
      <c r="B169" s="25" t="s">
        <v>3575</v>
      </c>
      <c r="C169" s="25" t="s">
        <v>3551</v>
      </c>
      <c r="D169" s="25" t="s">
        <v>3486</v>
      </c>
      <c r="E169" s="25">
        <v>43490</v>
      </c>
      <c r="F169" s="25" t="s">
        <v>3348</v>
      </c>
      <c r="G169" s="25" t="s">
        <v>3349</v>
      </c>
      <c r="H169" s="26">
        <v>4</v>
      </c>
      <c r="I169" s="26">
        <v>85</v>
      </c>
      <c r="J169" s="22">
        <v>340</v>
      </c>
    </row>
    <row r="170" spans="1:10" ht="18" x14ac:dyDescent="0.35">
      <c r="A170" s="25" t="s">
        <v>3576</v>
      </c>
      <c r="B170" s="25" t="s">
        <v>3577</v>
      </c>
      <c r="C170" s="25" t="s">
        <v>3489</v>
      </c>
      <c r="D170" s="25" t="s">
        <v>3405</v>
      </c>
      <c r="E170" s="25">
        <v>43490</v>
      </c>
      <c r="F170" s="25" t="s">
        <v>3348</v>
      </c>
      <c r="G170" s="25" t="s">
        <v>3349</v>
      </c>
      <c r="H170" s="26">
        <v>5</v>
      </c>
      <c r="I170" s="26">
        <v>90</v>
      </c>
      <c r="J170" s="22">
        <v>450</v>
      </c>
    </row>
    <row r="171" spans="1:10" ht="18" x14ac:dyDescent="0.35">
      <c r="A171" s="25" t="s">
        <v>3578</v>
      </c>
      <c r="B171" s="25" t="s">
        <v>3324</v>
      </c>
      <c r="C171" s="25" t="s">
        <v>3325</v>
      </c>
      <c r="D171" s="25" t="s">
        <v>3326</v>
      </c>
      <c r="E171" s="25">
        <v>43490</v>
      </c>
      <c r="F171" s="25" t="s">
        <v>3410</v>
      </c>
      <c r="G171" s="25" t="s">
        <v>3321</v>
      </c>
      <c r="H171" s="26">
        <v>6</v>
      </c>
      <c r="I171" s="26">
        <v>60</v>
      </c>
      <c r="J171" s="22">
        <v>360</v>
      </c>
    </row>
    <row r="172" spans="1:10" ht="18" x14ac:dyDescent="0.35">
      <c r="A172" s="25" t="s">
        <v>3579</v>
      </c>
      <c r="B172" s="25" t="s">
        <v>3324</v>
      </c>
      <c r="C172" s="25" t="s">
        <v>3325</v>
      </c>
      <c r="D172" s="25" t="s">
        <v>3326</v>
      </c>
      <c r="E172" s="25">
        <v>43490</v>
      </c>
      <c r="F172" s="25" t="s">
        <v>3427</v>
      </c>
      <c r="G172" s="25" t="s">
        <v>3345</v>
      </c>
      <c r="H172" s="26">
        <v>5</v>
      </c>
      <c r="I172" s="26">
        <v>65</v>
      </c>
      <c r="J172" s="22">
        <v>325</v>
      </c>
    </row>
    <row r="173" spans="1:10" ht="18" x14ac:dyDescent="0.35">
      <c r="A173" s="25" t="s">
        <v>3580</v>
      </c>
      <c r="B173" s="25" t="s">
        <v>3352</v>
      </c>
      <c r="C173" s="25" t="s">
        <v>3318</v>
      </c>
      <c r="D173" s="25" t="s">
        <v>3319</v>
      </c>
      <c r="E173" s="25">
        <v>43493</v>
      </c>
      <c r="F173" s="25" t="s">
        <v>3337</v>
      </c>
      <c r="G173" s="25" t="s">
        <v>3345</v>
      </c>
      <c r="H173" s="26">
        <v>2</v>
      </c>
      <c r="I173" s="26">
        <v>120</v>
      </c>
      <c r="J173" s="22">
        <v>240</v>
      </c>
    </row>
    <row r="174" spans="1:10" ht="18" x14ac:dyDescent="0.35">
      <c r="A174" s="25" t="s">
        <v>3581</v>
      </c>
      <c r="B174" s="25" t="s">
        <v>3344</v>
      </c>
      <c r="C174" s="25" t="s">
        <v>3318</v>
      </c>
      <c r="D174" s="25" t="s">
        <v>3319</v>
      </c>
      <c r="E174" s="25">
        <v>43493</v>
      </c>
      <c r="F174" s="25" t="s">
        <v>3337</v>
      </c>
      <c r="G174" s="25" t="s">
        <v>3345</v>
      </c>
      <c r="H174" s="26">
        <v>1</v>
      </c>
      <c r="I174" s="26">
        <v>125</v>
      </c>
      <c r="J174" s="22">
        <v>125</v>
      </c>
    </row>
    <row r="175" spans="1:10" ht="18" x14ac:dyDescent="0.35">
      <c r="A175" s="25" t="s">
        <v>3582</v>
      </c>
      <c r="B175" s="25" t="s">
        <v>3583</v>
      </c>
      <c r="C175" s="25" t="s">
        <v>3584</v>
      </c>
      <c r="D175" s="25" t="s">
        <v>3333</v>
      </c>
      <c r="E175" s="25">
        <v>43493</v>
      </c>
      <c r="F175" s="25" t="s">
        <v>3327</v>
      </c>
      <c r="G175" s="25" t="s">
        <v>3321</v>
      </c>
      <c r="H175" s="26">
        <v>4</v>
      </c>
      <c r="I175" s="26">
        <v>185</v>
      </c>
      <c r="J175" s="22">
        <v>740</v>
      </c>
    </row>
    <row r="176" spans="1:10" ht="18" x14ac:dyDescent="0.35">
      <c r="A176" s="25" t="s">
        <v>3585</v>
      </c>
      <c r="B176" s="25" t="s">
        <v>3476</v>
      </c>
      <c r="C176" s="25" t="s">
        <v>3445</v>
      </c>
      <c r="D176" s="25" t="s">
        <v>3405</v>
      </c>
      <c r="E176" s="25">
        <v>43493</v>
      </c>
      <c r="F176" s="25" t="s">
        <v>3337</v>
      </c>
      <c r="G176" s="25" t="s">
        <v>3345</v>
      </c>
      <c r="H176" s="26">
        <v>7</v>
      </c>
      <c r="I176" s="26">
        <v>120</v>
      </c>
      <c r="J176" s="22">
        <v>840</v>
      </c>
    </row>
    <row r="177" spans="1:10" ht="18" x14ac:dyDescent="0.35">
      <c r="A177" s="25" t="s">
        <v>3586</v>
      </c>
      <c r="B177" s="25" t="s">
        <v>3587</v>
      </c>
      <c r="C177" s="25" t="s">
        <v>3374</v>
      </c>
      <c r="D177" s="25" t="s">
        <v>3375</v>
      </c>
      <c r="E177" s="25">
        <v>43493</v>
      </c>
      <c r="F177" s="25" t="s">
        <v>3337</v>
      </c>
      <c r="G177" s="25" t="s">
        <v>3349</v>
      </c>
      <c r="H177" s="26">
        <v>6</v>
      </c>
      <c r="I177" s="26">
        <v>120</v>
      </c>
      <c r="J177" s="22">
        <v>720</v>
      </c>
    </row>
    <row r="178" spans="1:10" ht="18" x14ac:dyDescent="0.35">
      <c r="A178" s="25" t="s">
        <v>3588</v>
      </c>
      <c r="B178" s="25" t="s">
        <v>3587</v>
      </c>
      <c r="C178" s="25" t="s">
        <v>3374</v>
      </c>
      <c r="D178" s="25" t="s">
        <v>3375</v>
      </c>
      <c r="E178" s="25">
        <v>43493</v>
      </c>
      <c r="F178" s="25" t="s">
        <v>3337</v>
      </c>
      <c r="G178" s="25" t="s">
        <v>3349</v>
      </c>
      <c r="H178" s="26">
        <v>1</v>
      </c>
      <c r="I178" s="26">
        <v>100</v>
      </c>
      <c r="J178" s="22">
        <v>100</v>
      </c>
    </row>
    <row r="179" spans="1:10" ht="18" x14ac:dyDescent="0.35">
      <c r="A179" s="25" t="s">
        <v>3589</v>
      </c>
      <c r="B179" s="25" t="s">
        <v>3511</v>
      </c>
      <c r="C179" s="25" t="s">
        <v>3318</v>
      </c>
      <c r="D179" s="25" t="s">
        <v>3319</v>
      </c>
      <c r="E179" s="25">
        <v>43493</v>
      </c>
      <c r="F179" s="25" t="s">
        <v>3337</v>
      </c>
      <c r="G179" s="25" t="s">
        <v>3345</v>
      </c>
      <c r="H179" s="26">
        <v>3</v>
      </c>
      <c r="I179" s="26">
        <v>125</v>
      </c>
      <c r="J179" s="22">
        <v>375</v>
      </c>
    </row>
    <row r="180" spans="1:10" ht="18" x14ac:dyDescent="0.35">
      <c r="A180" s="25" t="s">
        <v>3590</v>
      </c>
      <c r="B180" s="25" t="s">
        <v>3591</v>
      </c>
      <c r="C180" s="25" t="s">
        <v>3318</v>
      </c>
      <c r="D180" s="25" t="s">
        <v>3319</v>
      </c>
      <c r="E180" s="25">
        <v>43493</v>
      </c>
      <c r="F180" s="25" t="s">
        <v>3327</v>
      </c>
      <c r="G180" s="25" t="s">
        <v>3321</v>
      </c>
      <c r="H180" s="26">
        <v>4</v>
      </c>
      <c r="I180" s="26">
        <v>200</v>
      </c>
      <c r="J180" s="22">
        <v>800</v>
      </c>
    </row>
    <row r="181" spans="1:10" ht="18" x14ac:dyDescent="0.35">
      <c r="A181" s="25" t="s">
        <v>3592</v>
      </c>
      <c r="B181" s="25" t="s">
        <v>3591</v>
      </c>
      <c r="C181" s="25" t="s">
        <v>3318</v>
      </c>
      <c r="D181" s="25" t="s">
        <v>3319</v>
      </c>
      <c r="E181" s="25">
        <v>43493</v>
      </c>
      <c r="F181" s="25" t="s">
        <v>3327</v>
      </c>
      <c r="G181" s="25" t="s">
        <v>3321</v>
      </c>
      <c r="H181" s="26">
        <v>5</v>
      </c>
      <c r="I181" s="26">
        <v>205</v>
      </c>
      <c r="J181" s="22">
        <v>1025</v>
      </c>
    </row>
    <row r="182" spans="1:10" ht="18" x14ac:dyDescent="0.35">
      <c r="A182" s="25" t="s">
        <v>3593</v>
      </c>
      <c r="B182" s="25" t="s">
        <v>3594</v>
      </c>
      <c r="C182" s="25" t="s">
        <v>3401</v>
      </c>
      <c r="D182" s="25" t="s">
        <v>3333</v>
      </c>
      <c r="E182" s="25">
        <v>43493</v>
      </c>
      <c r="F182" s="25" t="s">
        <v>3327</v>
      </c>
      <c r="G182" s="25" t="s">
        <v>3321</v>
      </c>
      <c r="H182" s="26">
        <v>6</v>
      </c>
      <c r="I182" s="26">
        <v>180</v>
      </c>
      <c r="J182" s="22">
        <v>1080</v>
      </c>
    </row>
    <row r="183" spans="1:10" ht="18" x14ac:dyDescent="0.35">
      <c r="A183" s="25" t="s">
        <v>3595</v>
      </c>
      <c r="B183" s="25" t="s">
        <v>3495</v>
      </c>
      <c r="C183" s="25" t="s">
        <v>3318</v>
      </c>
      <c r="D183" s="25" t="s">
        <v>3319</v>
      </c>
      <c r="E183" s="25">
        <v>43493</v>
      </c>
      <c r="F183" s="25" t="s">
        <v>3348</v>
      </c>
      <c r="G183" s="25" t="s">
        <v>3349</v>
      </c>
      <c r="H183" s="26">
        <v>2</v>
      </c>
      <c r="I183" s="26">
        <v>80</v>
      </c>
      <c r="J183" s="22">
        <v>160</v>
      </c>
    </row>
    <row r="184" spans="1:10" ht="18" x14ac:dyDescent="0.35">
      <c r="A184" s="25" t="s">
        <v>3596</v>
      </c>
      <c r="B184" s="25" t="s">
        <v>3597</v>
      </c>
      <c r="C184" s="25" t="s">
        <v>3383</v>
      </c>
      <c r="D184" s="25" t="s">
        <v>3333</v>
      </c>
      <c r="E184" s="25">
        <v>43493</v>
      </c>
      <c r="F184" s="25" t="s">
        <v>3434</v>
      </c>
      <c r="G184" s="25" t="s">
        <v>3321</v>
      </c>
      <c r="H184" s="26">
        <v>7</v>
      </c>
      <c r="I184" s="26">
        <v>105</v>
      </c>
      <c r="J184" s="22">
        <v>735</v>
      </c>
    </row>
    <row r="185" spans="1:10" ht="18" x14ac:dyDescent="0.35">
      <c r="A185" s="25" t="s">
        <v>3598</v>
      </c>
      <c r="B185" s="25" t="s">
        <v>3400</v>
      </c>
      <c r="C185" s="25" t="s">
        <v>3401</v>
      </c>
      <c r="D185" s="25" t="s">
        <v>3333</v>
      </c>
      <c r="E185" s="25">
        <v>43493</v>
      </c>
      <c r="F185" s="25" t="s">
        <v>3369</v>
      </c>
      <c r="G185" s="25" t="s">
        <v>3321</v>
      </c>
      <c r="H185" s="26">
        <v>6</v>
      </c>
      <c r="I185" s="26">
        <v>155</v>
      </c>
      <c r="J185" s="22">
        <v>930</v>
      </c>
    </row>
    <row r="186" spans="1:10" ht="18" x14ac:dyDescent="0.35">
      <c r="A186" s="25" t="s">
        <v>3599</v>
      </c>
      <c r="B186" s="25" t="s">
        <v>3385</v>
      </c>
      <c r="C186" s="25" t="s">
        <v>3386</v>
      </c>
      <c r="D186" s="25" t="s">
        <v>3333</v>
      </c>
      <c r="E186" s="25">
        <v>43493</v>
      </c>
      <c r="F186" s="25" t="s">
        <v>3327</v>
      </c>
      <c r="G186" s="25" t="s">
        <v>3321</v>
      </c>
      <c r="H186" s="26">
        <v>2</v>
      </c>
      <c r="I186" s="26">
        <v>185</v>
      </c>
      <c r="J186" s="22">
        <v>370</v>
      </c>
    </row>
    <row r="187" spans="1:10" ht="18" x14ac:dyDescent="0.35">
      <c r="A187" s="25" t="s">
        <v>3600</v>
      </c>
      <c r="B187" s="25" t="s">
        <v>3400</v>
      </c>
      <c r="C187" s="25" t="s">
        <v>3401</v>
      </c>
      <c r="D187" s="25" t="s">
        <v>3333</v>
      </c>
      <c r="E187" s="25">
        <v>43493</v>
      </c>
      <c r="F187" s="25" t="s">
        <v>3369</v>
      </c>
      <c r="G187" s="25" t="s">
        <v>3321</v>
      </c>
      <c r="H187" s="26">
        <v>1</v>
      </c>
      <c r="I187" s="26">
        <v>140</v>
      </c>
      <c r="J187" s="22">
        <v>140</v>
      </c>
    </row>
    <row r="188" spans="1:10" ht="18" x14ac:dyDescent="0.35">
      <c r="A188" s="25" t="s">
        <v>3601</v>
      </c>
      <c r="B188" s="25" t="s">
        <v>3602</v>
      </c>
      <c r="C188" s="25" t="s">
        <v>3401</v>
      </c>
      <c r="D188" s="25" t="s">
        <v>3333</v>
      </c>
      <c r="E188" s="25">
        <v>43493</v>
      </c>
      <c r="F188" s="25" t="s">
        <v>3327</v>
      </c>
      <c r="G188" s="25" t="s">
        <v>3321</v>
      </c>
      <c r="H188" s="26">
        <v>6</v>
      </c>
      <c r="I188" s="26">
        <v>180</v>
      </c>
      <c r="J188" s="22">
        <v>1080</v>
      </c>
    </row>
    <row r="189" spans="1:10" ht="18" x14ac:dyDescent="0.35">
      <c r="A189" s="25" t="s">
        <v>3603</v>
      </c>
      <c r="B189" s="25" t="s">
        <v>3602</v>
      </c>
      <c r="C189" s="25" t="s">
        <v>3401</v>
      </c>
      <c r="D189" s="25" t="s">
        <v>3333</v>
      </c>
      <c r="E189" s="25">
        <v>43493</v>
      </c>
      <c r="F189" s="25" t="s">
        <v>3320</v>
      </c>
      <c r="G189" s="25" t="s">
        <v>3345</v>
      </c>
      <c r="H189" s="26">
        <v>5</v>
      </c>
      <c r="I189" s="26">
        <v>50</v>
      </c>
      <c r="J189" s="22">
        <v>250</v>
      </c>
    </row>
    <row r="190" spans="1:10" ht="18" x14ac:dyDescent="0.35">
      <c r="A190" s="25" t="s">
        <v>3604</v>
      </c>
      <c r="B190" s="25" t="s">
        <v>3566</v>
      </c>
      <c r="C190" s="25" t="s">
        <v>3401</v>
      </c>
      <c r="D190" s="25" t="s">
        <v>3333</v>
      </c>
      <c r="E190" s="25">
        <v>43493</v>
      </c>
      <c r="F190" s="25" t="s">
        <v>3369</v>
      </c>
      <c r="G190" s="25" t="s">
        <v>3349</v>
      </c>
      <c r="H190" s="26">
        <v>2</v>
      </c>
      <c r="I190" s="26">
        <v>135</v>
      </c>
      <c r="J190" s="22">
        <v>270</v>
      </c>
    </row>
    <row r="191" spans="1:10" ht="18" x14ac:dyDescent="0.35">
      <c r="A191" s="25" t="s">
        <v>3605</v>
      </c>
      <c r="B191" s="25" t="s">
        <v>3431</v>
      </c>
      <c r="C191" s="25" t="s">
        <v>3318</v>
      </c>
      <c r="D191" s="25" t="s">
        <v>3319</v>
      </c>
      <c r="E191" s="25">
        <v>43494</v>
      </c>
      <c r="F191" s="25" t="s">
        <v>3327</v>
      </c>
      <c r="G191" s="25" t="s">
        <v>3321</v>
      </c>
      <c r="H191" s="26">
        <v>5</v>
      </c>
      <c r="I191" s="26">
        <v>190</v>
      </c>
      <c r="J191" s="22">
        <v>950</v>
      </c>
    </row>
    <row r="192" spans="1:10" ht="18" x14ac:dyDescent="0.35">
      <c r="A192" s="25" t="s">
        <v>3606</v>
      </c>
      <c r="B192" s="25" t="s">
        <v>3607</v>
      </c>
      <c r="C192" s="25" t="s">
        <v>3401</v>
      </c>
      <c r="D192" s="25" t="s">
        <v>3333</v>
      </c>
      <c r="E192" s="25">
        <v>43494</v>
      </c>
      <c r="F192" s="25" t="s">
        <v>3369</v>
      </c>
      <c r="G192" s="25" t="s">
        <v>3349</v>
      </c>
      <c r="H192" s="26">
        <v>2</v>
      </c>
      <c r="I192" s="26">
        <v>130</v>
      </c>
      <c r="J192" s="22">
        <v>260</v>
      </c>
    </row>
    <row r="193" spans="1:10" ht="18" x14ac:dyDescent="0.35">
      <c r="A193" s="25" t="s">
        <v>3608</v>
      </c>
      <c r="B193" s="25" t="s">
        <v>3609</v>
      </c>
      <c r="C193" s="25" t="s">
        <v>3383</v>
      </c>
      <c r="D193" s="25" t="s">
        <v>3333</v>
      </c>
      <c r="E193" s="25">
        <v>43494</v>
      </c>
      <c r="F193" s="25" t="s">
        <v>3320</v>
      </c>
      <c r="G193" s="25" t="s">
        <v>3349</v>
      </c>
      <c r="H193" s="26">
        <v>1</v>
      </c>
      <c r="I193" s="26">
        <v>35</v>
      </c>
      <c r="J193" s="22">
        <v>35</v>
      </c>
    </row>
    <row r="194" spans="1:10" ht="18" x14ac:dyDescent="0.35">
      <c r="A194" s="25" t="s">
        <v>3610</v>
      </c>
      <c r="B194" s="25" t="s">
        <v>3611</v>
      </c>
      <c r="C194" s="25" t="s">
        <v>3485</v>
      </c>
      <c r="D194" s="25" t="s">
        <v>3486</v>
      </c>
      <c r="E194" s="25">
        <v>43494</v>
      </c>
      <c r="F194" s="25" t="s">
        <v>3366</v>
      </c>
      <c r="G194" s="25" t="s">
        <v>3345</v>
      </c>
      <c r="H194" s="26">
        <v>3</v>
      </c>
      <c r="I194" s="26">
        <v>50</v>
      </c>
      <c r="J194" s="22">
        <v>150</v>
      </c>
    </row>
    <row r="195" spans="1:10" ht="18" x14ac:dyDescent="0.35">
      <c r="A195" s="25" t="s">
        <v>3612</v>
      </c>
      <c r="B195" s="25" t="s">
        <v>3609</v>
      </c>
      <c r="C195" s="25" t="s">
        <v>3383</v>
      </c>
      <c r="D195" s="25" t="s">
        <v>3333</v>
      </c>
      <c r="E195" s="25">
        <v>43494</v>
      </c>
      <c r="F195" s="25" t="s">
        <v>3320</v>
      </c>
      <c r="G195" s="25" t="s">
        <v>3349</v>
      </c>
      <c r="H195" s="26">
        <v>2</v>
      </c>
      <c r="I195" s="26">
        <v>40</v>
      </c>
      <c r="J195" s="22">
        <v>80</v>
      </c>
    </row>
    <row r="196" spans="1:10" ht="18" x14ac:dyDescent="0.35">
      <c r="A196" s="25" t="s">
        <v>3613</v>
      </c>
      <c r="B196" s="25" t="s">
        <v>3391</v>
      </c>
      <c r="C196" s="25" t="s">
        <v>3392</v>
      </c>
      <c r="D196" s="25" t="s">
        <v>3333</v>
      </c>
      <c r="E196" s="25">
        <v>43494</v>
      </c>
      <c r="F196" s="25" t="s">
        <v>3410</v>
      </c>
      <c r="G196" s="25" t="s">
        <v>3321</v>
      </c>
      <c r="H196" s="26">
        <v>5</v>
      </c>
      <c r="I196" s="26">
        <v>70</v>
      </c>
      <c r="J196" s="22">
        <v>350</v>
      </c>
    </row>
    <row r="197" spans="1:10" ht="18" x14ac:dyDescent="0.35">
      <c r="A197" s="25" t="s">
        <v>3614</v>
      </c>
      <c r="B197" s="25" t="s">
        <v>3391</v>
      </c>
      <c r="C197" s="25" t="s">
        <v>3392</v>
      </c>
      <c r="D197" s="25" t="s">
        <v>3333</v>
      </c>
      <c r="E197" s="25">
        <v>43494</v>
      </c>
      <c r="F197" s="25" t="s">
        <v>3406</v>
      </c>
      <c r="G197" s="25" t="s">
        <v>3321</v>
      </c>
      <c r="H197" s="26">
        <v>6</v>
      </c>
      <c r="I197" s="26">
        <v>140</v>
      </c>
      <c r="J197" s="22">
        <v>840</v>
      </c>
    </row>
    <row r="198" spans="1:10" ht="18" x14ac:dyDescent="0.35">
      <c r="A198" s="25" t="s">
        <v>3615</v>
      </c>
      <c r="B198" s="25" t="s">
        <v>3391</v>
      </c>
      <c r="C198" s="25" t="s">
        <v>3392</v>
      </c>
      <c r="D198" s="25" t="s">
        <v>3333</v>
      </c>
      <c r="E198" s="25">
        <v>43494</v>
      </c>
      <c r="F198" s="25" t="s">
        <v>3337</v>
      </c>
      <c r="G198" s="25" t="s">
        <v>3349</v>
      </c>
      <c r="H198" s="26">
        <v>2</v>
      </c>
      <c r="I198" s="26">
        <v>115</v>
      </c>
      <c r="J198" s="22">
        <v>230</v>
      </c>
    </row>
    <row r="199" spans="1:10" ht="18" x14ac:dyDescent="0.35">
      <c r="A199" s="25" t="s">
        <v>3616</v>
      </c>
      <c r="B199" s="25" t="s">
        <v>3391</v>
      </c>
      <c r="C199" s="25" t="s">
        <v>3392</v>
      </c>
      <c r="D199" s="25" t="s">
        <v>3333</v>
      </c>
      <c r="E199" s="25">
        <v>43494</v>
      </c>
      <c r="F199" s="25" t="s">
        <v>3337</v>
      </c>
      <c r="G199" s="25" t="s">
        <v>3321</v>
      </c>
      <c r="H199" s="26">
        <v>4</v>
      </c>
      <c r="I199" s="26">
        <v>140</v>
      </c>
      <c r="J199" s="22">
        <v>560</v>
      </c>
    </row>
    <row r="200" spans="1:10" ht="18" x14ac:dyDescent="0.35">
      <c r="A200" s="25" t="s">
        <v>3617</v>
      </c>
      <c r="B200" s="25" t="s">
        <v>3391</v>
      </c>
      <c r="C200" s="25" t="s">
        <v>3392</v>
      </c>
      <c r="D200" s="25" t="s">
        <v>3333</v>
      </c>
      <c r="E200" s="25">
        <v>43494</v>
      </c>
      <c r="F200" s="25" t="s">
        <v>3337</v>
      </c>
      <c r="G200" s="25" t="s">
        <v>3349</v>
      </c>
      <c r="H200" s="26">
        <v>7</v>
      </c>
      <c r="I200" s="26">
        <v>100</v>
      </c>
      <c r="J200" s="22">
        <v>700</v>
      </c>
    </row>
    <row r="201" spans="1:10" ht="18" x14ac:dyDescent="0.35">
      <c r="A201" s="25" t="s">
        <v>3618</v>
      </c>
      <c r="B201" s="25" t="s">
        <v>3391</v>
      </c>
      <c r="C201" s="25" t="s">
        <v>3392</v>
      </c>
      <c r="D201" s="25" t="s">
        <v>3333</v>
      </c>
      <c r="E201" s="25">
        <v>43494</v>
      </c>
      <c r="F201" s="25" t="s">
        <v>3337</v>
      </c>
      <c r="G201" s="25" t="s">
        <v>3349</v>
      </c>
      <c r="H201" s="26">
        <v>5</v>
      </c>
      <c r="I201" s="26">
        <v>110</v>
      </c>
      <c r="J201" s="22">
        <v>550</v>
      </c>
    </row>
    <row r="202" spans="1:10" ht="18" x14ac:dyDescent="0.35">
      <c r="A202" s="25" t="s">
        <v>3619</v>
      </c>
      <c r="B202" s="25" t="s">
        <v>3398</v>
      </c>
      <c r="C202" s="25" t="s">
        <v>3392</v>
      </c>
      <c r="D202" s="25" t="s">
        <v>3333</v>
      </c>
      <c r="E202" s="25">
        <v>43494</v>
      </c>
      <c r="F202" s="25" t="s">
        <v>3348</v>
      </c>
      <c r="G202" s="25" t="s">
        <v>3349</v>
      </c>
      <c r="H202" s="26">
        <v>2</v>
      </c>
      <c r="I202" s="26">
        <v>95</v>
      </c>
      <c r="J202" s="22">
        <v>190</v>
      </c>
    </row>
    <row r="203" spans="1:10" ht="18" x14ac:dyDescent="0.35">
      <c r="A203" s="25" t="s">
        <v>3620</v>
      </c>
      <c r="B203" s="25" t="s">
        <v>3398</v>
      </c>
      <c r="C203" s="25" t="s">
        <v>3392</v>
      </c>
      <c r="D203" s="25" t="s">
        <v>3333</v>
      </c>
      <c r="E203" s="25">
        <v>43494</v>
      </c>
      <c r="F203" s="25" t="s">
        <v>3369</v>
      </c>
      <c r="G203" s="25" t="s">
        <v>3321</v>
      </c>
      <c r="H203" s="26">
        <v>1</v>
      </c>
      <c r="I203" s="26">
        <v>155</v>
      </c>
      <c r="J203" s="22">
        <v>155</v>
      </c>
    </row>
    <row r="204" spans="1:10" ht="18" x14ac:dyDescent="0.35">
      <c r="A204" s="25" t="s">
        <v>3621</v>
      </c>
      <c r="B204" s="25" t="s">
        <v>3398</v>
      </c>
      <c r="C204" s="25" t="s">
        <v>3392</v>
      </c>
      <c r="D204" s="25" t="s">
        <v>3333</v>
      </c>
      <c r="E204" s="25">
        <v>43494</v>
      </c>
      <c r="F204" s="25" t="s">
        <v>3348</v>
      </c>
      <c r="G204" s="25" t="s">
        <v>3321</v>
      </c>
      <c r="H204" s="26">
        <v>3</v>
      </c>
      <c r="I204" s="26">
        <v>120</v>
      </c>
      <c r="J204" s="22">
        <v>360</v>
      </c>
    </row>
    <row r="205" spans="1:10" ht="18" x14ac:dyDescent="0.35">
      <c r="A205" s="25" t="s">
        <v>3622</v>
      </c>
      <c r="B205" s="25" t="s">
        <v>3385</v>
      </c>
      <c r="C205" s="25" t="s">
        <v>3386</v>
      </c>
      <c r="D205" s="25" t="s">
        <v>3333</v>
      </c>
      <c r="E205" s="25">
        <v>43494</v>
      </c>
      <c r="F205" s="25" t="s">
        <v>3327</v>
      </c>
      <c r="G205" s="25" t="s">
        <v>3321</v>
      </c>
      <c r="H205" s="26">
        <v>7</v>
      </c>
      <c r="I205" s="26">
        <v>190</v>
      </c>
      <c r="J205" s="22">
        <v>1330</v>
      </c>
    </row>
    <row r="206" spans="1:10" ht="18" x14ac:dyDescent="0.35">
      <c r="A206" s="25" t="s">
        <v>3623</v>
      </c>
      <c r="B206" s="25" t="s">
        <v>3624</v>
      </c>
      <c r="C206" s="25" t="s">
        <v>3401</v>
      </c>
      <c r="D206" s="25" t="s">
        <v>3333</v>
      </c>
      <c r="E206" s="25">
        <v>43494</v>
      </c>
      <c r="F206" s="25" t="s">
        <v>3327</v>
      </c>
      <c r="G206" s="25" t="s">
        <v>3321</v>
      </c>
      <c r="H206" s="26">
        <v>6</v>
      </c>
      <c r="I206" s="26">
        <v>195</v>
      </c>
      <c r="J206" s="22">
        <v>1170</v>
      </c>
    </row>
    <row r="207" spans="1:10" ht="18" x14ac:dyDescent="0.35">
      <c r="A207" s="25" t="s">
        <v>3625</v>
      </c>
      <c r="B207" s="25" t="s">
        <v>3626</v>
      </c>
      <c r="C207" s="25" t="s">
        <v>3401</v>
      </c>
      <c r="D207" s="25" t="s">
        <v>3333</v>
      </c>
      <c r="E207" s="25">
        <v>43494</v>
      </c>
      <c r="F207" s="25" t="s">
        <v>3327</v>
      </c>
      <c r="G207" s="25" t="s">
        <v>3321</v>
      </c>
      <c r="H207" s="26">
        <v>2</v>
      </c>
      <c r="I207" s="26">
        <v>185</v>
      </c>
      <c r="J207" s="22">
        <v>370</v>
      </c>
    </row>
    <row r="208" spans="1:10" ht="18" x14ac:dyDescent="0.35">
      <c r="A208" s="25" t="s">
        <v>3627</v>
      </c>
      <c r="B208" s="25" t="s">
        <v>3628</v>
      </c>
      <c r="C208" s="25" t="s">
        <v>3404</v>
      </c>
      <c r="D208" s="25" t="s">
        <v>3405</v>
      </c>
      <c r="E208" s="25">
        <v>43494</v>
      </c>
      <c r="F208" s="25" t="s">
        <v>3366</v>
      </c>
      <c r="G208" s="25" t="s">
        <v>3345</v>
      </c>
      <c r="H208" s="26">
        <v>6</v>
      </c>
      <c r="I208" s="26">
        <v>50</v>
      </c>
      <c r="J208" s="22">
        <v>300</v>
      </c>
    </row>
    <row r="209" spans="1:10" ht="18" x14ac:dyDescent="0.35">
      <c r="A209" s="25" t="s">
        <v>3629</v>
      </c>
      <c r="B209" s="25" t="s">
        <v>3630</v>
      </c>
      <c r="C209" s="25" t="s">
        <v>3401</v>
      </c>
      <c r="D209" s="25" t="s">
        <v>3333</v>
      </c>
      <c r="E209" s="25">
        <v>43495</v>
      </c>
      <c r="F209" s="25" t="s">
        <v>3320</v>
      </c>
      <c r="G209" s="25" t="s">
        <v>3321</v>
      </c>
      <c r="H209" s="26">
        <v>4</v>
      </c>
      <c r="I209" s="26">
        <v>55</v>
      </c>
      <c r="J209" s="22">
        <v>220</v>
      </c>
    </row>
    <row r="210" spans="1:10" ht="18" x14ac:dyDescent="0.35">
      <c r="A210" s="25" t="s">
        <v>3631</v>
      </c>
      <c r="B210" s="25" t="s">
        <v>3632</v>
      </c>
      <c r="C210" s="25" t="s">
        <v>3392</v>
      </c>
      <c r="D210" s="25" t="s">
        <v>3333</v>
      </c>
      <c r="E210" s="25">
        <v>43495</v>
      </c>
      <c r="F210" s="25" t="s">
        <v>3327</v>
      </c>
      <c r="G210" s="25" t="s">
        <v>3321</v>
      </c>
      <c r="H210" s="26">
        <v>6</v>
      </c>
      <c r="I210" s="26">
        <v>185</v>
      </c>
      <c r="J210" s="22">
        <v>1110</v>
      </c>
    </row>
    <row r="211" spans="1:10" ht="18" x14ac:dyDescent="0.35">
      <c r="A211" s="25" t="s">
        <v>3633</v>
      </c>
      <c r="B211" s="25" t="s">
        <v>3607</v>
      </c>
      <c r="C211" s="25" t="s">
        <v>3401</v>
      </c>
      <c r="D211" s="25" t="s">
        <v>3333</v>
      </c>
      <c r="E211" s="25">
        <v>43495</v>
      </c>
      <c r="F211" s="25" t="s">
        <v>3369</v>
      </c>
      <c r="G211" s="25" t="s">
        <v>3349</v>
      </c>
      <c r="H211" s="26">
        <v>4</v>
      </c>
      <c r="I211" s="26">
        <v>125</v>
      </c>
      <c r="J211" s="22">
        <v>500</v>
      </c>
    </row>
    <row r="212" spans="1:10" ht="18" x14ac:dyDescent="0.35">
      <c r="A212" s="25" t="s">
        <v>3634</v>
      </c>
      <c r="B212" s="25" t="s">
        <v>3607</v>
      </c>
      <c r="C212" s="25" t="s">
        <v>3401</v>
      </c>
      <c r="D212" s="25" t="s">
        <v>3333</v>
      </c>
      <c r="E212" s="25">
        <v>43495</v>
      </c>
      <c r="F212" s="25" t="s">
        <v>3369</v>
      </c>
      <c r="G212" s="25" t="s">
        <v>3349</v>
      </c>
      <c r="H212" s="26">
        <v>3</v>
      </c>
      <c r="I212" s="26">
        <v>135</v>
      </c>
      <c r="J212" s="22">
        <v>405</v>
      </c>
    </row>
    <row r="213" spans="1:10" ht="18" x14ac:dyDescent="0.35">
      <c r="A213" s="25" t="s">
        <v>3635</v>
      </c>
      <c r="B213" s="25" t="s">
        <v>3636</v>
      </c>
      <c r="C213" s="25" t="s">
        <v>3318</v>
      </c>
      <c r="D213" s="25" t="s">
        <v>3319</v>
      </c>
      <c r="E213" s="25">
        <v>43495</v>
      </c>
      <c r="F213" s="25" t="s">
        <v>3337</v>
      </c>
      <c r="G213" s="25" t="s">
        <v>3345</v>
      </c>
      <c r="H213" s="26">
        <v>6</v>
      </c>
      <c r="I213" s="26">
        <v>110</v>
      </c>
      <c r="J213" s="22">
        <v>660</v>
      </c>
    </row>
    <row r="214" spans="1:10" ht="18" x14ac:dyDescent="0.35">
      <c r="A214" s="25" t="s">
        <v>3637</v>
      </c>
      <c r="B214" s="25" t="s">
        <v>3628</v>
      </c>
      <c r="C214" s="25" t="s">
        <v>3404</v>
      </c>
      <c r="D214" s="25" t="s">
        <v>3405</v>
      </c>
      <c r="E214" s="25">
        <v>43495</v>
      </c>
      <c r="F214" s="25" t="s">
        <v>3348</v>
      </c>
      <c r="G214" s="25" t="s">
        <v>3349</v>
      </c>
      <c r="H214" s="26">
        <v>4</v>
      </c>
      <c r="I214" s="26">
        <v>100</v>
      </c>
      <c r="J214" s="22">
        <v>400</v>
      </c>
    </row>
    <row r="215" spans="1:10" ht="18" x14ac:dyDescent="0.35">
      <c r="A215" s="25" t="s">
        <v>3638</v>
      </c>
      <c r="B215" s="25" t="s">
        <v>3324</v>
      </c>
      <c r="C215" s="25" t="s">
        <v>3325</v>
      </c>
      <c r="D215" s="25" t="s">
        <v>3326</v>
      </c>
      <c r="E215" s="25">
        <v>43495</v>
      </c>
      <c r="F215" s="25" t="s">
        <v>3434</v>
      </c>
      <c r="G215" s="25" t="s">
        <v>3345</v>
      </c>
      <c r="H215" s="26">
        <v>6</v>
      </c>
      <c r="I215" s="26">
        <v>75</v>
      </c>
      <c r="J215" s="22">
        <v>450</v>
      </c>
    </row>
    <row r="216" spans="1:10" ht="18" x14ac:dyDescent="0.35">
      <c r="A216" s="25" t="s">
        <v>3639</v>
      </c>
      <c r="B216" s="25" t="s">
        <v>3324</v>
      </c>
      <c r="C216" s="25" t="s">
        <v>3325</v>
      </c>
      <c r="D216" s="25" t="s">
        <v>3326</v>
      </c>
      <c r="E216" s="25">
        <v>43495</v>
      </c>
      <c r="F216" s="25" t="s">
        <v>3434</v>
      </c>
      <c r="G216" s="25" t="s">
        <v>3345</v>
      </c>
      <c r="H216" s="26">
        <v>3</v>
      </c>
      <c r="I216" s="26">
        <v>80</v>
      </c>
      <c r="J216" s="22">
        <v>240</v>
      </c>
    </row>
    <row r="217" spans="1:10" ht="18" x14ac:dyDescent="0.35">
      <c r="A217" s="25" t="s">
        <v>3640</v>
      </c>
      <c r="B217" s="25" t="s">
        <v>3324</v>
      </c>
      <c r="C217" s="25" t="s">
        <v>3325</v>
      </c>
      <c r="D217" s="25" t="s">
        <v>3326</v>
      </c>
      <c r="E217" s="25">
        <v>43495</v>
      </c>
      <c r="F217" s="25" t="s">
        <v>3434</v>
      </c>
      <c r="G217" s="25" t="s">
        <v>3345</v>
      </c>
      <c r="H217" s="26">
        <v>4</v>
      </c>
      <c r="I217" s="26">
        <v>85</v>
      </c>
      <c r="J217" s="22">
        <v>340</v>
      </c>
    </row>
    <row r="218" spans="1:10" ht="18" x14ac:dyDescent="0.35">
      <c r="A218" s="25" t="s">
        <v>3641</v>
      </c>
      <c r="B218" s="25" t="s">
        <v>3324</v>
      </c>
      <c r="C218" s="25" t="s">
        <v>3325</v>
      </c>
      <c r="D218" s="25" t="s">
        <v>3326</v>
      </c>
      <c r="E218" s="25">
        <v>43495</v>
      </c>
      <c r="F218" s="25" t="s">
        <v>3434</v>
      </c>
      <c r="G218" s="25" t="s">
        <v>3345</v>
      </c>
      <c r="H218" s="26">
        <v>5</v>
      </c>
      <c r="I218" s="26">
        <v>90</v>
      </c>
      <c r="J218" s="22">
        <v>450</v>
      </c>
    </row>
    <row r="219" spans="1:10" ht="18" x14ac:dyDescent="0.35">
      <c r="A219" s="25" t="s">
        <v>3642</v>
      </c>
      <c r="B219" s="25" t="s">
        <v>3636</v>
      </c>
      <c r="C219" s="25" t="s">
        <v>3318</v>
      </c>
      <c r="D219" s="25" t="s">
        <v>3319</v>
      </c>
      <c r="E219" s="25">
        <v>43495</v>
      </c>
      <c r="F219" s="25" t="s">
        <v>3434</v>
      </c>
      <c r="G219" s="25" t="s">
        <v>3345</v>
      </c>
      <c r="H219" s="26">
        <v>2</v>
      </c>
      <c r="I219" s="26">
        <v>65</v>
      </c>
      <c r="J219" s="22">
        <v>130</v>
      </c>
    </row>
    <row r="220" spans="1:10" ht="18" x14ac:dyDescent="0.35">
      <c r="A220" s="25" t="s">
        <v>3643</v>
      </c>
      <c r="B220" s="25" t="s">
        <v>3336</v>
      </c>
      <c r="C220" s="25" t="s">
        <v>3318</v>
      </c>
      <c r="D220" s="25" t="s">
        <v>3319</v>
      </c>
      <c r="E220" s="25">
        <v>43496</v>
      </c>
      <c r="F220" s="25" t="s">
        <v>3337</v>
      </c>
      <c r="G220" s="25" t="s">
        <v>3321</v>
      </c>
      <c r="H220" s="26">
        <v>6</v>
      </c>
      <c r="I220" s="26">
        <v>155</v>
      </c>
      <c r="J220" s="22">
        <v>930</v>
      </c>
    </row>
    <row r="221" spans="1:10" ht="18" x14ac:dyDescent="0.35">
      <c r="A221" s="25" t="s">
        <v>3644</v>
      </c>
      <c r="B221" s="25" t="s">
        <v>3336</v>
      </c>
      <c r="C221" s="25" t="s">
        <v>3318</v>
      </c>
      <c r="D221" s="25" t="s">
        <v>3319</v>
      </c>
      <c r="E221" s="25">
        <v>43496</v>
      </c>
      <c r="F221" s="25" t="s">
        <v>3337</v>
      </c>
      <c r="G221" s="25" t="s">
        <v>3321</v>
      </c>
      <c r="H221" s="26">
        <v>7</v>
      </c>
      <c r="I221" s="26">
        <v>160</v>
      </c>
      <c r="J221" s="22">
        <v>1120</v>
      </c>
    </row>
    <row r="222" spans="1:10" ht="18" x14ac:dyDescent="0.35">
      <c r="A222" s="25" t="s">
        <v>3645</v>
      </c>
      <c r="B222" s="25" t="s">
        <v>3336</v>
      </c>
      <c r="C222" s="25" t="s">
        <v>3318</v>
      </c>
      <c r="D222" s="25" t="s">
        <v>3319</v>
      </c>
      <c r="E222" s="25">
        <v>43496</v>
      </c>
      <c r="F222" s="25" t="s">
        <v>3337</v>
      </c>
      <c r="G222" s="25" t="s">
        <v>3321</v>
      </c>
      <c r="H222" s="26">
        <v>1</v>
      </c>
      <c r="I222" s="26">
        <v>165</v>
      </c>
      <c r="J222" s="22">
        <v>165</v>
      </c>
    </row>
    <row r="223" spans="1:10" ht="18" x14ac:dyDescent="0.35">
      <c r="A223" s="25" t="s">
        <v>3646</v>
      </c>
      <c r="B223" s="25" t="s">
        <v>3356</v>
      </c>
      <c r="C223" s="25" t="s">
        <v>3318</v>
      </c>
      <c r="D223" s="25" t="s">
        <v>3319</v>
      </c>
      <c r="E223" s="25">
        <v>43496</v>
      </c>
      <c r="F223" s="25" t="s">
        <v>3348</v>
      </c>
      <c r="G223" s="25" t="s">
        <v>3349</v>
      </c>
      <c r="H223" s="26">
        <v>2</v>
      </c>
      <c r="I223" s="26">
        <v>75</v>
      </c>
      <c r="J223" s="22">
        <v>150</v>
      </c>
    </row>
    <row r="224" spans="1:10" ht="18" x14ac:dyDescent="0.35">
      <c r="A224" s="25" t="s">
        <v>3647</v>
      </c>
      <c r="B224" s="25" t="s">
        <v>3356</v>
      </c>
      <c r="C224" s="25" t="s">
        <v>3318</v>
      </c>
      <c r="D224" s="25" t="s">
        <v>3319</v>
      </c>
      <c r="E224" s="25">
        <v>43496</v>
      </c>
      <c r="F224" s="25" t="s">
        <v>3348</v>
      </c>
      <c r="G224" s="25" t="s">
        <v>3349</v>
      </c>
      <c r="H224" s="26">
        <v>3</v>
      </c>
      <c r="I224" s="26">
        <v>80</v>
      </c>
      <c r="J224" s="22">
        <v>240</v>
      </c>
    </row>
    <row r="225" spans="1:10" ht="18" x14ac:dyDescent="0.35">
      <c r="A225" s="25" t="s">
        <v>3648</v>
      </c>
      <c r="B225" s="25" t="s">
        <v>3356</v>
      </c>
      <c r="C225" s="25" t="s">
        <v>3318</v>
      </c>
      <c r="D225" s="25" t="s">
        <v>3319</v>
      </c>
      <c r="E225" s="25">
        <v>43496</v>
      </c>
      <c r="F225" s="25" t="s">
        <v>3320</v>
      </c>
      <c r="G225" s="25" t="s">
        <v>3321</v>
      </c>
      <c r="H225" s="26">
        <v>4</v>
      </c>
      <c r="I225" s="26">
        <v>65</v>
      </c>
      <c r="J225" s="22">
        <v>260</v>
      </c>
    </row>
    <row r="226" spans="1:10" ht="18" x14ac:dyDescent="0.35">
      <c r="A226" s="25" t="s">
        <v>3649</v>
      </c>
      <c r="B226" s="25" t="s">
        <v>3317</v>
      </c>
      <c r="C226" s="25" t="s">
        <v>3318</v>
      </c>
      <c r="D226" s="25" t="s">
        <v>3319</v>
      </c>
      <c r="E226" s="25">
        <v>43496</v>
      </c>
      <c r="F226" s="25" t="s">
        <v>3320</v>
      </c>
      <c r="G226" s="25" t="s">
        <v>3321</v>
      </c>
      <c r="H226" s="26">
        <v>6</v>
      </c>
      <c r="I226" s="26">
        <v>70</v>
      </c>
      <c r="J226" s="22">
        <v>420</v>
      </c>
    </row>
    <row r="227" spans="1:10" ht="18" x14ac:dyDescent="0.35">
      <c r="A227" s="25" t="s">
        <v>3650</v>
      </c>
      <c r="B227" s="25" t="s">
        <v>3336</v>
      </c>
      <c r="C227" s="25" t="s">
        <v>3318</v>
      </c>
      <c r="D227" s="25" t="s">
        <v>3319</v>
      </c>
      <c r="E227" s="25">
        <v>43496</v>
      </c>
      <c r="F227" s="25" t="s">
        <v>3327</v>
      </c>
      <c r="G227" s="25" t="s">
        <v>3321</v>
      </c>
      <c r="H227" s="26">
        <v>4</v>
      </c>
      <c r="I227" s="26">
        <v>200</v>
      </c>
      <c r="J227" s="22">
        <v>800</v>
      </c>
    </row>
    <row r="228" spans="1:10" ht="18" x14ac:dyDescent="0.35">
      <c r="A228" s="25" t="s">
        <v>3651</v>
      </c>
      <c r="B228" s="25" t="s">
        <v>3336</v>
      </c>
      <c r="C228" s="25" t="s">
        <v>3318</v>
      </c>
      <c r="D228" s="25" t="s">
        <v>3319</v>
      </c>
      <c r="E228" s="25">
        <v>43496</v>
      </c>
      <c r="F228" s="25" t="s">
        <v>3327</v>
      </c>
      <c r="G228" s="25" t="s">
        <v>3321</v>
      </c>
      <c r="H228" s="26">
        <v>2</v>
      </c>
      <c r="I228" s="26">
        <v>205</v>
      </c>
      <c r="J228" s="22">
        <v>410</v>
      </c>
    </row>
    <row r="229" spans="1:10" ht="18" x14ac:dyDescent="0.35">
      <c r="A229" s="25" t="s">
        <v>3652</v>
      </c>
      <c r="B229" s="25" t="s">
        <v>3371</v>
      </c>
      <c r="C229" s="25" t="s">
        <v>3318</v>
      </c>
      <c r="D229" s="25" t="s">
        <v>3319</v>
      </c>
      <c r="E229" s="25">
        <v>43496</v>
      </c>
      <c r="F229" s="25" t="s">
        <v>3320</v>
      </c>
      <c r="G229" s="25" t="s">
        <v>3321</v>
      </c>
      <c r="H229" s="26">
        <v>3</v>
      </c>
      <c r="I229" s="26">
        <v>55</v>
      </c>
      <c r="J229" s="22">
        <v>165</v>
      </c>
    </row>
    <row r="230" spans="1:10" ht="18" x14ac:dyDescent="0.35">
      <c r="A230" s="25" t="s">
        <v>3653</v>
      </c>
      <c r="B230" s="25" t="s">
        <v>3344</v>
      </c>
      <c r="C230" s="25" t="s">
        <v>3318</v>
      </c>
      <c r="D230" s="25" t="s">
        <v>3319</v>
      </c>
      <c r="E230" s="25">
        <v>43496</v>
      </c>
      <c r="F230" s="25" t="s">
        <v>3337</v>
      </c>
      <c r="G230" s="25" t="s">
        <v>3345</v>
      </c>
      <c r="H230" s="26">
        <v>4</v>
      </c>
      <c r="I230" s="26">
        <v>115</v>
      </c>
      <c r="J230" s="22">
        <v>460</v>
      </c>
    </row>
    <row r="231" spans="1:10" ht="18" x14ac:dyDescent="0.35">
      <c r="A231" s="25" t="s">
        <v>3654</v>
      </c>
      <c r="B231" s="25" t="s">
        <v>3336</v>
      </c>
      <c r="C231" s="25" t="s">
        <v>3318</v>
      </c>
      <c r="D231" s="25" t="s">
        <v>3319</v>
      </c>
      <c r="E231" s="25">
        <v>43496</v>
      </c>
      <c r="F231" s="25" t="s">
        <v>3327</v>
      </c>
      <c r="G231" s="25" t="s">
        <v>3321</v>
      </c>
      <c r="H231" s="26">
        <v>6</v>
      </c>
      <c r="I231" s="26">
        <v>195</v>
      </c>
      <c r="J231" s="22">
        <v>1170</v>
      </c>
    </row>
    <row r="232" spans="1:10" ht="18" x14ac:dyDescent="0.35">
      <c r="A232" s="25" t="s">
        <v>3655</v>
      </c>
      <c r="B232" s="25" t="s">
        <v>3352</v>
      </c>
      <c r="C232" s="25" t="s">
        <v>3318</v>
      </c>
      <c r="D232" s="25" t="s">
        <v>3319</v>
      </c>
      <c r="E232" s="25">
        <v>43496</v>
      </c>
      <c r="F232" s="25" t="s">
        <v>3337</v>
      </c>
      <c r="G232" s="25" t="s">
        <v>3345</v>
      </c>
      <c r="H232" s="26">
        <v>1</v>
      </c>
      <c r="I232" s="26">
        <v>135</v>
      </c>
      <c r="J232" s="22">
        <v>135</v>
      </c>
    </row>
    <row r="233" spans="1:10" ht="18" x14ac:dyDescent="0.35">
      <c r="A233" s="25" t="s">
        <v>3656</v>
      </c>
      <c r="B233" s="25" t="s">
        <v>3336</v>
      </c>
      <c r="C233" s="25" t="s">
        <v>3318</v>
      </c>
      <c r="D233" s="25" t="s">
        <v>3319</v>
      </c>
      <c r="E233" s="25">
        <v>43496</v>
      </c>
      <c r="F233" s="25" t="s">
        <v>3327</v>
      </c>
      <c r="G233" s="25" t="s">
        <v>3321</v>
      </c>
      <c r="H233" s="26">
        <v>7</v>
      </c>
      <c r="I233" s="26">
        <v>185</v>
      </c>
      <c r="J233" s="22">
        <v>1295</v>
      </c>
    </row>
    <row r="234" spans="1:10" ht="18" x14ac:dyDescent="0.35">
      <c r="A234" s="25" t="s">
        <v>3657</v>
      </c>
      <c r="B234" s="25" t="s">
        <v>3658</v>
      </c>
      <c r="C234" s="25" t="s">
        <v>3318</v>
      </c>
      <c r="D234" s="25" t="s">
        <v>3319</v>
      </c>
      <c r="E234" s="25">
        <v>43496</v>
      </c>
      <c r="F234" s="25" t="s">
        <v>3348</v>
      </c>
      <c r="G234" s="25" t="s">
        <v>3349</v>
      </c>
      <c r="H234" s="26">
        <v>6</v>
      </c>
      <c r="I234" s="26">
        <v>85</v>
      </c>
      <c r="J234" s="22">
        <v>510</v>
      </c>
    </row>
    <row r="235" spans="1:10" ht="18" x14ac:dyDescent="0.35">
      <c r="A235" s="25" t="s">
        <v>3659</v>
      </c>
      <c r="B235" s="25" t="s">
        <v>3555</v>
      </c>
      <c r="C235" s="25" t="s">
        <v>3404</v>
      </c>
      <c r="D235" s="25" t="s">
        <v>3405</v>
      </c>
      <c r="E235" s="25">
        <v>43496</v>
      </c>
      <c r="F235" s="25" t="s">
        <v>3410</v>
      </c>
      <c r="G235" s="25" t="s">
        <v>3321</v>
      </c>
      <c r="H235" s="26">
        <v>2</v>
      </c>
      <c r="I235" s="26">
        <v>60</v>
      </c>
      <c r="J235" s="22">
        <v>120</v>
      </c>
    </row>
    <row r="236" spans="1:10" ht="18" x14ac:dyDescent="0.35">
      <c r="A236" s="25" t="s">
        <v>3660</v>
      </c>
      <c r="B236" s="25" t="s">
        <v>3661</v>
      </c>
      <c r="C236" s="25" t="s">
        <v>3662</v>
      </c>
      <c r="D236" s="25" t="s">
        <v>3405</v>
      </c>
      <c r="E236" s="25">
        <v>43496</v>
      </c>
      <c r="F236" s="25" t="s">
        <v>3337</v>
      </c>
      <c r="G236" s="25" t="s">
        <v>3321</v>
      </c>
      <c r="H236" s="26">
        <v>1</v>
      </c>
      <c r="I236" s="26">
        <v>145</v>
      </c>
      <c r="J236" s="22">
        <v>145</v>
      </c>
    </row>
    <row r="237" spans="1:10" ht="18" x14ac:dyDescent="0.35">
      <c r="A237" s="25" t="s">
        <v>3663</v>
      </c>
      <c r="B237" s="25" t="s">
        <v>3664</v>
      </c>
      <c r="C237" s="25" t="s">
        <v>3401</v>
      </c>
      <c r="D237" s="25" t="s">
        <v>3333</v>
      </c>
      <c r="E237" s="25">
        <v>43496</v>
      </c>
      <c r="F237" s="25" t="s">
        <v>3369</v>
      </c>
      <c r="G237" s="25" t="s">
        <v>3349</v>
      </c>
      <c r="H237" s="26">
        <v>6</v>
      </c>
      <c r="I237" s="26">
        <v>120</v>
      </c>
      <c r="J237" s="22">
        <v>720</v>
      </c>
    </row>
    <row r="238" spans="1:10" ht="18" x14ac:dyDescent="0.35">
      <c r="A238" s="25" t="s">
        <v>3665</v>
      </c>
      <c r="B238" s="25" t="s">
        <v>3568</v>
      </c>
      <c r="C238" s="25" t="s">
        <v>3401</v>
      </c>
      <c r="D238" s="25" t="s">
        <v>3333</v>
      </c>
      <c r="E238" s="25">
        <v>43496</v>
      </c>
      <c r="F238" s="25" t="s">
        <v>3327</v>
      </c>
      <c r="G238" s="25" t="s">
        <v>3321</v>
      </c>
      <c r="H238" s="26">
        <v>4</v>
      </c>
      <c r="I238" s="26">
        <v>190</v>
      </c>
      <c r="J238" s="22">
        <v>760</v>
      </c>
    </row>
    <row r="239" spans="1:10" ht="18" x14ac:dyDescent="0.35">
      <c r="A239" s="25" t="s">
        <v>3666</v>
      </c>
      <c r="B239" s="25" t="s">
        <v>3667</v>
      </c>
      <c r="C239" s="25" t="s">
        <v>3445</v>
      </c>
      <c r="D239" s="25" t="s">
        <v>3405</v>
      </c>
      <c r="E239" s="25">
        <v>43496</v>
      </c>
      <c r="F239" s="25" t="s">
        <v>3348</v>
      </c>
      <c r="G239" s="25" t="s">
        <v>3349</v>
      </c>
      <c r="H239" s="26">
        <v>4</v>
      </c>
      <c r="I239" s="26">
        <v>75</v>
      </c>
      <c r="J239" s="22">
        <v>300</v>
      </c>
    </row>
    <row r="240" spans="1:10" ht="18" x14ac:dyDescent="0.35">
      <c r="A240" s="25" t="s">
        <v>3668</v>
      </c>
      <c r="B240" s="25" t="s">
        <v>3669</v>
      </c>
      <c r="C240" s="25" t="s">
        <v>3445</v>
      </c>
      <c r="D240" s="25" t="s">
        <v>3405</v>
      </c>
      <c r="E240" s="25">
        <v>43496</v>
      </c>
      <c r="F240" s="25" t="s">
        <v>3369</v>
      </c>
      <c r="G240" s="25" t="s">
        <v>3321</v>
      </c>
      <c r="H240" s="26">
        <v>6</v>
      </c>
      <c r="I240" s="26">
        <v>140</v>
      </c>
      <c r="J240" s="22">
        <v>840</v>
      </c>
    </row>
    <row r="241" spans="1:10" ht="18" x14ac:dyDescent="0.35">
      <c r="A241" s="25" t="s">
        <v>3670</v>
      </c>
      <c r="B241" s="25" t="s">
        <v>3488</v>
      </c>
      <c r="C241" s="25" t="s">
        <v>3489</v>
      </c>
      <c r="D241" s="25" t="s">
        <v>3405</v>
      </c>
      <c r="E241" s="25">
        <v>43496</v>
      </c>
      <c r="F241" s="25" t="s">
        <v>3366</v>
      </c>
      <c r="G241" s="25" t="s">
        <v>3321</v>
      </c>
      <c r="H241" s="26">
        <v>3</v>
      </c>
      <c r="I241" s="26">
        <v>70</v>
      </c>
      <c r="J241" s="22">
        <v>210</v>
      </c>
    </row>
    <row r="242" spans="1:10" ht="18" x14ac:dyDescent="0.35">
      <c r="A242" s="25" t="s">
        <v>3671</v>
      </c>
      <c r="B242" s="25" t="s">
        <v>3378</v>
      </c>
      <c r="C242" s="25" t="s">
        <v>3379</v>
      </c>
      <c r="D242" s="25" t="s">
        <v>3333</v>
      </c>
      <c r="E242" s="25">
        <v>43496</v>
      </c>
      <c r="F242" s="25" t="s">
        <v>3327</v>
      </c>
      <c r="G242" s="25" t="s">
        <v>3345</v>
      </c>
      <c r="H242" s="26">
        <v>4</v>
      </c>
      <c r="I242" s="26">
        <v>170</v>
      </c>
      <c r="J242" s="22">
        <v>680</v>
      </c>
    </row>
    <row r="243" spans="1:10" ht="18" x14ac:dyDescent="0.35">
      <c r="A243" s="25" t="s">
        <v>3672</v>
      </c>
      <c r="B243" s="25" t="s">
        <v>3673</v>
      </c>
      <c r="C243" s="25" t="s">
        <v>3401</v>
      </c>
      <c r="D243" s="25" t="s">
        <v>3333</v>
      </c>
      <c r="E243" s="25">
        <v>43496</v>
      </c>
      <c r="F243" s="25" t="s">
        <v>3327</v>
      </c>
      <c r="G243" s="25" t="s">
        <v>3321</v>
      </c>
      <c r="H243" s="26">
        <v>6</v>
      </c>
      <c r="I243" s="26">
        <v>195</v>
      </c>
      <c r="J243" s="22">
        <v>1170</v>
      </c>
    </row>
    <row r="244" spans="1:10" ht="18" x14ac:dyDescent="0.35">
      <c r="A244" s="25" t="s">
        <v>3674</v>
      </c>
      <c r="B244" s="25" t="s">
        <v>3675</v>
      </c>
      <c r="C244" s="25" t="s">
        <v>3401</v>
      </c>
      <c r="D244" s="25" t="s">
        <v>3333</v>
      </c>
      <c r="E244" s="25">
        <v>43496</v>
      </c>
      <c r="F244" s="25" t="s">
        <v>3327</v>
      </c>
      <c r="G244" s="25" t="s">
        <v>3321</v>
      </c>
      <c r="H244" s="26">
        <v>7</v>
      </c>
      <c r="I244" s="26">
        <v>195</v>
      </c>
      <c r="J244" s="22">
        <v>1365</v>
      </c>
    </row>
    <row r="245" spans="1:10" ht="18" x14ac:dyDescent="0.35">
      <c r="A245" s="25" t="s">
        <v>3676</v>
      </c>
      <c r="B245" s="25" t="s">
        <v>3677</v>
      </c>
      <c r="C245" s="25" t="s">
        <v>3401</v>
      </c>
      <c r="D245" s="25" t="s">
        <v>3333</v>
      </c>
      <c r="E245" s="25">
        <v>43496</v>
      </c>
      <c r="F245" s="25" t="s">
        <v>3327</v>
      </c>
      <c r="G245" s="25" t="s">
        <v>3321</v>
      </c>
      <c r="H245" s="26">
        <v>6</v>
      </c>
      <c r="I245" s="26">
        <v>200</v>
      </c>
      <c r="J245" s="22">
        <v>1200</v>
      </c>
    </row>
    <row r="246" spans="1:10" ht="18" x14ac:dyDescent="0.35">
      <c r="A246" s="25" t="s">
        <v>3678</v>
      </c>
      <c r="B246" s="25" t="s">
        <v>3324</v>
      </c>
      <c r="C246" s="25" t="s">
        <v>3325</v>
      </c>
      <c r="D246" s="25" t="s">
        <v>3326</v>
      </c>
      <c r="E246" s="25">
        <v>43496</v>
      </c>
      <c r="F246" s="25" t="s">
        <v>3327</v>
      </c>
      <c r="G246" s="25" t="s">
        <v>3321</v>
      </c>
      <c r="H246" s="26">
        <v>3</v>
      </c>
      <c r="I246" s="26">
        <v>195</v>
      </c>
      <c r="J246" s="22">
        <v>585</v>
      </c>
    </row>
    <row r="247" spans="1:10" ht="18" x14ac:dyDescent="0.35">
      <c r="A247" s="25" t="s">
        <v>3679</v>
      </c>
      <c r="B247" s="25" t="s">
        <v>3324</v>
      </c>
      <c r="C247" s="25" t="s">
        <v>3325</v>
      </c>
      <c r="D247" s="25" t="s">
        <v>3326</v>
      </c>
      <c r="E247" s="25">
        <v>43496</v>
      </c>
      <c r="F247" s="25" t="s">
        <v>3327</v>
      </c>
      <c r="G247" s="25" t="s">
        <v>3321</v>
      </c>
      <c r="H247" s="26">
        <v>4</v>
      </c>
      <c r="I247" s="26">
        <v>200</v>
      </c>
      <c r="J247" s="22">
        <v>800</v>
      </c>
    </row>
    <row r="248" spans="1:10" ht="18" x14ac:dyDescent="0.35">
      <c r="A248" s="25" t="s">
        <v>3680</v>
      </c>
      <c r="B248" s="25" t="s">
        <v>3324</v>
      </c>
      <c r="C248" s="25" t="s">
        <v>3325</v>
      </c>
      <c r="D248" s="25" t="s">
        <v>3326</v>
      </c>
      <c r="E248" s="25">
        <v>43496</v>
      </c>
      <c r="F248" s="25" t="s">
        <v>3327</v>
      </c>
      <c r="G248" s="25" t="s">
        <v>3321</v>
      </c>
      <c r="H248" s="26">
        <v>6</v>
      </c>
      <c r="I248" s="26">
        <v>205</v>
      </c>
      <c r="J248" s="22">
        <v>1230</v>
      </c>
    </row>
    <row r="249" spans="1:10" ht="18" x14ac:dyDescent="0.35">
      <c r="A249" s="25" t="s">
        <v>3681</v>
      </c>
      <c r="B249" s="25" t="s">
        <v>3324</v>
      </c>
      <c r="C249" s="25" t="s">
        <v>3325</v>
      </c>
      <c r="D249" s="25" t="s">
        <v>3326</v>
      </c>
      <c r="E249" s="25">
        <v>43496</v>
      </c>
      <c r="F249" s="25" t="s">
        <v>3393</v>
      </c>
      <c r="G249" s="25" t="s">
        <v>3345</v>
      </c>
      <c r="H249" s="26">
        <v>5</v>
      </c>
      <c r="I249" s="26">
        <v>80</v>
      </c>
      <c r="J249" s="22">
        <v>400</v>
      </c>
    </row>
    <row r="250" spans="1:10" ht="18" x14ac:dyDescent="0.35">
      <c r="A250" s="25" t="s">
        <v>3682</v>
      </c>
      <c r="B250" s="25" t="s">
        <v>3368</v>
      </c>
      <c r="C250" s="25" t="s">
        <v>3318</v>
      </c>
      <c r="D250" s="25" t="s">
        <v>3319</v>
      </c>
      <c r="E250" s="25">
        <v>43497</v>
      </c>
      <c r="F250" s="25" t="s">
        <v>3369</v>
      </c>
      <c r="G250" s="25" t="s">
        <v>3321</v>
      </c>
      <c r="H250" s="26">
        <v>3</v>
      </c>
      <c r="I250" s="26">
        <v>130</v>
      </c>
      <c r="J250" s="22">
        <v>390</v>
      </c>
    </row>
    <row r="251" spans="1:10" ht="18" x14ac:dyDescent="0.35">
      <c r="A251" s="25" t="s">
        <v>3683</v>
      </c>
      <c r="B251" s="25" t="s">
        <v>3356</v>
      </c>
      <c r="C251" s="25" t="s">
        <v>3318</v>
      </c>
      <c r="D251" s="25" t="s">
        <v>3319</v>
      </c>
      <c r="E251" s="25">
        <v>43497</v>
      </c>
      <c r="F251" s="25" t="s">
        <v>3348</v>
      </c>
      <c r="G251" s="25" t="s">
        <v>3349</v>
      </c>
      <c r="H251" s="26">
        <v>4</v>
      </c>
      <c r="I251" s="26">
        <v>80</v>
      </c>
      <c r="J251" s="22">
        <v>320</v>
      </c>
    </row>
    <row r="252" spans="1:10" ht="18" x14ac:dyDescent="0.35">
      <c r="A252" s="25" t="s">
        <v>3684</v>
      </c>
      <c r="B252" s="25" t="s">
        <v>3685</v>
      </c>
      <c r="C252" s="25" t="s">
        <v>3392</v>
      </c>
      <c r="D252" s="25" t="s">
        <v>3333</v>
      </c>
      <c r="E252" s="25">
        <v>43497</v>
      </c>
      <c r="F252" s="25" t="s">
        <v>3337</v>
      </c>
      <c r="G252" s="25" t="s">
        <v>3349</v>
      </c>
      <c r="H252" s="26">
        <v>5</v>
      </c>
      <c r="I252" s="26">
        <v>120</v>
      </c>
      <c r="J252" s="22">
        <v>600</v>
      </c>
    </row>
    <row r="253" spans="1:10" ht="18" x14ac:dyDescent="0.35">
      <c r="A253" s="25" t="s">
        <v>3686</v>
      </c>
      <c r="B253" s="25" t="s">
        <v>3347</v>
      </c>
      <c r="C253" s="25" t="s">
        <v>3318</v>
      </c>
      <c r="D253" s="25" t="s">
        <v>3319</v>
      </c>
      <c r="E253" s="25">
        <v>43498</v>
      </c>
      <c r="F253" s="25" t="s">
        <v>3471</v>
      </c>
      <c r="G253" s="25" t="s">
        <v>3321</v>
      </c>
      <c r="H253" s="26">
        <v>6</v>
      </c>
      <c r="I253" s="26">
        <v>55</v>
      </c>
      <c r="J253" s="22">
        <v>330</v>
      </c>
    </row>
    <row r="254" spans="1:10" ht="18" x14ac:dyDescent="0.35">
      <c r="A254" s="25" t="s">
        <v>3687</v>
      </c>
      <c r="B254" s="25" t="s">
        <v>3317</v>
      </c>
      <c r="C254" s="25" t="s">
        <v>3318</v>
      </c>
      <c r="D254" s="25" t="s">
        <v>3319</v>
      </c>
      <c r="E254" s="25">
        <v>43498</v>
      </c>
      <c r="F254" s="25" t="s">
        <v>3320</v>
      </c>
      <c r="G254" s="25" t="s">
        <v>3321</v>
      </c>
      <c r="H254" s="26">
        <v>2</v>
      </c>
      <c r="I254" s="26">
        <v>60</v>
      </c>
      <c r="J254" s="22">
        <v>120</v>
      </c>
    </row>
    <row r="255" spans="1:10" ht="18" x14ac:dyDescent="0.35">
      <c r="A255" s="25" t="s">
        <v>3688</v>
      </c>
      <c r="B255" s="25" t="s">
        <v>3689</v>
      </c>
      <c r="C255" s="25" t="s">
        <v>3690</v>
      </c>
      <c r="D255" s="25" t="s">
        <v>3464</v>
      </c>
      <c r="E255" s="25">
        <v>43498</v>
      </c>
      <c r="F255" s="25" t="s">
        <v>3334</v>
      </c>
      <c r="G255" s="25" t="s">
        <v>3349</v>
      </c>
      <c r="H255" s="26">
        <v>1</v>
      </c>
      <c r="I255" s="26">
        <v>35</v>
      </c>
      <c r="J255" s="22">
        <v>35</v>
      </c>
    </row>
    <row r="256" spans="1:10" ht="18" x14ac:dyDescent="0.35">
      <c r="A256" s="25" t="s">
        <v>3691</v>
      </c>
      <c r="B256" s="25" t="s">
        <v>3423</v>
      </c>
      <c r="C256" s="25" t="s">
        <v>3318</v>
      </c>
      <c r="D256" s="25" t="s">
        <v>3319</v>
      </c>
      <c r="E256" s="25">
        <v>43500</v>
      </c>
      <c r="F256" s="25" t="s">
        <v>3320</v>
      </c>
      <c r="G256" s="25" t="s">
        <v>3321</v>
      </c>
      <c r="H256" s="26">
        <v>6</v>
      </c>
      <c r="I256" s="26">
        <v>80</v>
      </c>
      <c r="J256" s="22">
        <v>480</v>
      </c>
    </row>
    <row r="257" spans="1:10" ht="18" x14ac:dyDescent="0.35">
      <c r="A257" s="25" t="s">
        <v>3692</v>
      </c>
      <c r="B257" s="25" t="s">
        <v>3368</v>
      </c>
      <c r="C257" s="25" t="s">
        <v>3318</v>
      </c>
      <c r="D257" s="25" t="s">
        <v>3319</v>
      </c>
      <c r="E257" s="25">
        <v>43500</v>
      </c>
      <c r="F257" s="25" t="s">
        <v>3509</v>
      </c>
      <c r="G257" s="25" t="s">
        <v>3321</v>
      </c>
      <c r="H257" s="26">
        <v>5</v>
      </c>
      <c r="I257" s="26">
        <v>50</v>
      </c>
      <c r="J257" s="22">
        <v>250</v>
      </c>
    </row>
    <row r="258" spans="1:10" ht="18" x14ac:dyDescent="0.35">
      <c r="A258" s="25" t="s">
        <v>3693</v>
      </c>
      <c r="B258" s="25" t="s">
        <v>3368</v>
      </c>
      <c r="C258" s="25" t="s">
        <v>3318</v>
      </c>
      <c r="D258" s="25" t="s">
        <v>3319</v>
      </c>
      <c r="E258" s="25">
        <v>43500</v>
      </c>
      <c r="F258" s="25" t="s">
        <v>3434</v>
      </c>
      <c r="G258" s="25" t="s">
        <v>3349</v>
      </c>
      <c r="H258" s="26">
        <v>2</v>
      </c>
      <c r="I258" s="26">
        <v>50</v>
      </c>
      <c r="J258" s="22">
        <v>100</v>
      </c>
    </row>
    <row r="259" spans="1:10" ht="18" x14ac:dyDescent="0.35">
      <c r="A259" s="25" t="s">
        <v>3694</v>
      </c>
      <c r="B259" s="25" t="s">
        <v>3356</v>
      </c>
      <c r="C259" s="25" t="s">
        <v>3318</v>
      </c>
      <c r="D259" s="25" t="s">
        <v>3319</v>
      </c>
      <c r="E259" s="25">
        <v>43500</v>
      </c>
      <c r="F259" s="25" t="s">
        <v>3337</v>
      </c>
      <c r="G259" s="25" t="s">
        <v>3349</v>
      </c>
      <c r="H259" s="26">
        <v>1</v>
      </c>
      <c r="I259" s="26">
        <v>105</v>
      </c>
      <c r="J259" s="22">
        <v>105</v>
      </c>
    </row>
    <row r="260" spans="1:10" ht="18" x14ac:dyDescent="0.35">
      <c r="A260" s="25" t="s">
        <v>3695</v>
      </c>
      <c r="B260" s="25" t="s">
        <v>3371</v>
      </c>
      <c r="C260" s="25" t="s">
        <v>3318</v>
      </c>
      <c r="D260" s="25" t="s">
        <v>3319</v>
      </c>
      <c r="E260" s="25">
        <v>43500</v>
      </c>
      <c r="F260" s="25" t="s">
        <v>3320</v>
      </c>
      <c r="G260" s="25" t="s">
        <v>3321</v>
      </c>
      <c r="H260" s="26">
        <v>3</v>
      </c>
      <c r="I260" s="26">
        <v>70</v>
      </c>
      <c r="J260" s="22">
        <v>210</v>
      </c>
    </row>
    <row r="261" spans="1:10" ht="18" x14ac:dyDescent="0.35">
      <c r="A261" s="25" t="s">
        <v>3696</v>
      </c>
      <c r="B261" s="25" t="s">
        <v>3347</v>
      </c>
      <c r="C261" s="25" t="s">
        <v>3318</v>
      </c>
      <c r="D261" s="25" t="s">
        <v>3319</v>
      </c>
      <c r="E261" s="25">
        <v>43500</v>
      </c>
      <c r="F261" s="25" t="s">
        <v>3337</v>
      </c>
      <c r="G261" s="25" t="s">
        <v>3349</v>
      </c>
      <c r="H261" s="26">
        <v>4</v>
      </c>
      <c r="I261" s="26">
        <v>115</v>
      </c>
      <c r="J261" s="22">
        <v>460</v>
      </c>
    </row>
    <row r="262" spans="1:10" ht="18" x14ac:dyDescent="0.35">
      <c r="A262" s="25" t="s">
        <v>3697</v>
      </c>
      <c r="B262" s="25" t="s">
        <v>3484</v>
      </c>
      <c r="C262" s="25" t="s">
        <v>3485</v>
      </c>
      <c r="D262" s="25" t="s">
        <v>3486</v>
      </c>
      <c r="E262" s="25">
        <v>43500</v>
      </c>
      <c r="F262" s="25" t="s">
        <v>3348</v>
      </c>
      <c r="G262" s="25" t="s">
        <v>3349</v>
      </c>
      <c r="H262" s="26">
        <v>1</v>
      </c>
      <c r="I262" s="26">
        <v>75</v>
      </c>
      <c r="J262" s="22">
        <v>75</v>
      </c>
    </row>
    <row r="263" spans="1:10" ht="18" x14ac:dyDescent="0.35">
      <c r="A263" s="25" t="s">
        <v>3698</v>
      </c>
      <c r="B263" s="25" t="s">
        <v>3699</v>
      </c>
      <c r="C263" s="25" t="s">
        <v>3463</v>
      </c>
      <c r="D263" s="25" t="s">
        <v>3464</v>
      </c>
      <c r="E263" s="25">
        <v>43500</v>
      </c>
      <c r="F263" s="25" t="s">
        <v>3369</v>
      </c>
      <c r="G263" s="25" t="s">
        <v>3321</v>
      </c>
      <c r="H263" s="26">
        <v>2</v>
      </c>
      <c r="I263" s="26">
        <v>135</v>
      </c>
      <c r="J263" s="22">
        <v>270</v>
      </c>
    </row>
    <row r="264" spans="1:10" ht="18" x14ac:dyDescent="0.35">
      <c r="A264" s="25" t="s">
        <v>3700</v>
      </c>
      <c r="B264" s="25" t="s">
        <v>3347</v>
      </c>
      <c r="C264" s="25" t="s">
        <v>3318</v>
      </c>
      <c r="D264" s="25" t="s">
        <v>3319</v>
      </c>
      <c r="E264" s="25">
        <v>43501</v>
      </c>
      <c r="F264" s="25" t="s">
        <v>3471</v>
      </c>
      <c r="G264" s="25" t="s">
        <v>3321</v>
      </c>
      <c r="H264" s="26">
        <v>6</v>
      </c>
      <c r="I264" s="26">
        <v>75</v>
      </c>
      <c r="J264" s="22">
        <v>450</v>
      </c>
    </row>
    <row r="265" spans="1:10" ht="18" x14ac:dyDescent="0.35">
      <c r="A265" s="25" t="s">
        <v>3701</v>
      </c>
      <c r="B265" s="25" t="s">
        <v>3356</v>
      </c>
      <c r="C265" s="25" t="s">
        <v>3318</v>
      </c>
      <c r="D265" s="25" t="s">
        <v>3319</v>
      </c>
      <c r="E265" s="25">
        <v>43501</v>
      </c>
      <c r="F265" s="25" t="s">
        <v>3348</v>
      </c>
      <c r="G265" s="25" t="s">
        <v>3349</v>
      </c>
      <c r="H265" s="26">
        <v>4</v>
      </c>
      <c r="I265" s="26">
        <v>100</v>
      </c>
      <c r="J265" s="22">
        <v>400</v>
      </c>
    </row>
    <row r="266" spans="1:10" ht="18" x14ac:dyDescent="0.35">
      <c r="A266" s="25" t="s">
        <v>3702</v>
      </c>
      <c r="B266" s="25" t="s">
        <v>3703</v>
      </c>
      <c r="C266" s="25" t="s">
        <v>3392</v>
      </c>
      <c r="D266" s="25" t="s">
        <v>3333</v>
      </c>
      <c r="E266" s="25">
        <v>43501</v>
      </c>
      <c r="F266" s="25" t="s">
        <v>3393</v>
      </c>
      <c r="G266" s="25" t="s">
        <v>3321</v>
      </c>
      <c r="H266" s="26">
        <v>6</v>
      </c>
      <c r="I266" s="26">
        <v>100</v>
      </c>
      <c r="J266" s="22">
        <v>600</v>
      </c>
    </row>
    <row r="267" spans="1:10" ht="18" x14ac:dyDescent="0.35">
      <c r="A267" s="25" t="s">
        <v>3704</v>
      </c>
      <c r="B267" s="25" t="s">
        <v>3317</v>
      </c>
      <c r="C267" s="25" t="s">
        <v>3318</v>
      </c>
      <c r="D267" s="25" t="s">
        <v>3319</v>
      </c>
      <c r="E267" s="25">
        <v>43502</v>
      </c>
      <c r="F267" s="25" t="s">
        <v>3320</v>
      </c>
      <c r="G267" s="25" t="s">
        <v>3321</v>
      </c>
      <c r="H267" s="26">
        <v>4</v>
      </c>
      <c r="I267" s="26">
        <v>75</v>
      </c>
      <c r="J267" s="22">
        <v>300</v>
      </c>
    </row>
    <row r="268" spans="1:10" ht="18" x14ac:dyDescent="0.35">
      <c r="A268" s="25" t="s">
        <v>3705</v>
      </c>
      <c r="B268" s="25" t="s">
        <v>3347</v>
      </c>
      <c r="C268" s="25" t="s">
        <v>3318</v>
      </c>
      <c r="D268" s="25" t="s">
        <v>3319</v>
      </c>
      <c r="E268" s="25">
        <v>43502</v>
      </c>
      <c r="F268" s="25" t="s">
        <v>3471</v>
      </c>
      <c r="G268" s="25" t="s">
        <v>3321</v>
      </c>
      <c r="H268" s="26">
        <v>6</v>
      </c>
      <c r="I268" s="26">
        <v>55</v>
      </c>
      <c r="J268" s="22">
        <v>330</v>
      </c>
    </row>
    <row r="269" spans="1:10" ht="18" x14ac:dyDescent="0.35">
      <c r="A269" s="25" t="s">
        <v>3706</v>
      </c>
      <c r="B269" s="25" t="s">
        <v>3344</v>
      </c>
      <c r="C269" s="25" t="s">
        <v>3318</v>
      </c>
      <c r="D269" s="25" t="s">
        <v>3319</v>
      </c>
      <c r="E269" s="25">
        <v>43503</v>
      </c>
      <c r="F269" s="25" t="s">
        <v>3337</v>
      </c>
      <c r="G269" s="25" t="s">
        <v>3345</v>
      </c>
      <c r="H269" s="26">
        <v>6</v>
      </c>
      <c r="I269" s="26">
        <v>125</v>
      </c>
      <c r="J269" s="22">
        <v>750</v>
      </c>
    </row>
    <row r="270" spans="1:10" ht="18" x14ac:dyDescent="0.35">
      <c r="A270" s="25" t="s">
        <v>3707</v>
      </c>
      <c r="B270" s="25" t="s">
        <v>3708</v>
      </c>
      <c r="C270" s="25" t="s">
        <v>3383</v>
      </c>
      <c r="D270" s="25" t="s">
        <v>3333</v>
      </c>
      <c r="E270" s="25">
        <v>43503</v>
      </c>
      <c r="F270" s="25" t="s">
        <v>3348</v>
      </c>
      <c r="G270" s="25" t="s">
        <v>3345</v>
      </c>
      <c r="H270" s="26">
        <v>7</v>
      </c>
      <c r="I270" s="26">
        <v>100</v>
      </c>
      <c r="J270" s="22">
        <v>700</v>
      </c>
    </row>
    <row r="271" spans="1:10" ht="18" x14ac:dyDescent="0.35">
      <c r="A271" s="25" t="s">
        <v>3709</v>
      </c>
      <c r="B271" s="25" t="s">
        <v>3398</v>
      </c>
      <c r="C271" s="25" t="s">
        <v>3392</v>
      </c>
      <c r="D271" s="25" t="s">
        <v>3333</v>
      </c>
      <c r="E271" s="25">
        <v>43503</v>
      </c>
      <c r="F271" s="25" t="s">
        <v>3366</v>
      </c>
      <c r="G271" s="25" t="s">
        <v>3345</v>
      </c>
      <c r="H271" s="26">
        <v>5</v>
      </c>
      <c r="I271" s="26">
        <v>45</v>
      </c>
      <c r="J271" s="22">
        <v>225</v>
      </c>
    </row>
    <row r="272" spans="1:10" ht="18" x14ac:dyDescent="0.35">
      <c r="A272" s="25" t="s">
        <v>3710</v>
      </c>
      <c r="B272" s="25" t="s">
        <v>3398</v>
      </c>
      <c r="C272" s="25" t="s">
        <v>3392</v>
      </c>
      <c r="D272" s="25" t="s">
        <v>3333</v>
      </c>
      <c r="E272" s="25">
        <v>43503</v>
      </c>
      <c r="F272" s="25" t="s">
        <v>3348</v>
      </c>
      <c r="G272" s="25" t="s">
        <v>3349</v>
      </c>
      <c r="H272" s="26">
        <v>2</v>
      </c>
      <c r="I272" s="26">
        <v>100</v>
      </c>
      <c r="J272" s="22">
        <v>200</v>
      </c>
    </row>
    <row r="273" spans="1:10" ht="18" x14ac:dyDescent="0.35">
      <c r="A273" s="25" t="s">
        <v>3711</v>
      </c>
      <c r="B273" s="25" t="s">
        <v>3398</v>
      </c>
      <c r="C273" s="25" t="s">
        <v>3392</v>
      </c>
      <c r="D273" s="25" t="s">
        <v>3333</v>
      </c>
      <c r="E273" s="25">
        <v>43503</v>
      </c>
      <c r="F273" s="25" t="s">
        <v>3348</v>
      </c>
      <c r="G273" s="25" t="s">
        <v>3349</v>
      </c>
      <c r="H273" s="26">
        <v>1</v>
      </c>
      <c r="I273" s="26">
        <v>75</v>
      </c>
      <c r="J273" s="22">
        <v>75</v>
      </c>
    </row>
    <row r="274" spans="1:10" ht="18" x14ac:dyDescent="0.35">
      <c r="A274" s="25" t="s">
        <v>3712</v>
      </c>
      <c r="B274" s="25" t="s">
        <v>3391</v>
      </c>
      <c r="C274" s="25" t="s">
        <v>3392</v>
      </c>
      <c r="D274" s="25" t="s">
        <v>3333</v>
      </c>
      <c r="E274" s="25">
        <v>43503</v>
      </c>
      <c r="F274" s="25" t="s">
        <v>3348</v>
      </c>
      <c r="G274" s="25" t="s">
        <v>3321</v>
      </c>
      <c r="H274" s="26">
        <v>3</v>
      </c>
      <c r="I274" s="26">
        <v>125</v>
      </c>
      <c r="J274" s="22">
        <v>375</v>
      </c>
    </row>
    <row r="275" spans="1:10" ht="18" x14ac:dyDescent="0.35">
      <c r="A275" s="25" t="s">
        <v>3713</v>
      </c>
      <c r="B275" s="25" t="s">
        <v>3714</v>
      </c>
      <c r="C275" s="25" t="s">
        <v>3401</v>
      </c>
      <c r="D275" s="25" t="s">
        <v>3333</v>
      </c>
      <c r="E275" s="25">
        <v>43503</v>
      </c>
      <c r="F275" s="25" t="s">
        <v>3369</v>
      </c>
      <c r="G275" s="25" t="s">
        <v>3321</v>
      </c>
      <c r="H275" s="26">
        <v>4</v>
      </c>
      <c r="I275" s="26">
        <v>140</v>
      </c>
      <c r="J275" s="22">
        <v>560</v>
      </c>
    </row>
    <row r="276" spans="1:10" ht="18" x14ac:dyDescent="0.35">
      <c r="A276" s="25" t="s">
        <v>3715</v>
      </c>
      <c r="B276" s="25" t="s">
        <v>3602</v>
      </c>
      <c r="C276" s="25" t="s">
        <v>3401</v>
      </c>
      <c r="D276" s="25" t="s">
        <v>3333</v>
      </c>
      <c r="E276" s="25">
        <v>43503</v>
      </c>
      <c r="F276" s="25" t="s">
        <v>3369</v>
      </c>
      <c r="G276" s="25" t="s">
        <v>3321</v>
      </c>
      <c r="H276" s="26">
        <v>3</v>
      </c>
      <c r="I276" s="26">
        <v>155</v>
      </c>
      <c r="J276" s="22">
        <v>465</v>
      </c>
    </row>
    <row r="277" spans="1:10" ht="18" x14ac:dyDescent="0.35">
      <c r="A277" s="25" t="s">
        <v>3716</v>
      </c>
      <c r="B277" s="25" t="s">
        <v>3717</v>
      </c>
      <c r="C277" s="25" t="s">
        <v>3401</v>
      </c>
      <c r="D277" s="25" t="s">
        <v>3333</v>
      </c>
      <c r="E277" s="25">
        <v>43503</v>
      </c>
      <c r="F277" s="25" t="s">
        <v>3337</v>
      </c>
      <c r="G277" s="25" t="s">
        <v>3345</v>
      </c>
      <c r="H277" s="26">
        <v>4</v>
      </c>
      <c r="I277" s="26">
        <v>110</v>
      </c>
      <c r="J277" s="22">
        <v>440</v>
      </c>
    </row>
    <row r="278" spans="1:10" ht="18" x14ac:dyDescent="0.35">
      <c r="A278" s="25" t="s">
        <v>3718</v>
      </c>
      <c r="B278" s="25" t="s">
        <v>3719</v>
      </c>
      <c r="C278" s="25" t="s">
        <v>3401</v>
      </c>
      <c r="D278" s="25" t="s">
        <v>3333</v>
      </c>
      <c r="E278" s="25">
        <v>43503</v>
      </c>
      <c r="F278" s="25" t="s">
        <v>3369</v>
      </c>
      <c r="G278" s="25" t="s">
        <v>3321</v>
      </c>
      <c r="H278" s="26">
        <v>4</v>
      </c>
      <c r="I278" s="26">
        <v>150</v>
      </c>
      <c r="J278" s="22">
        <v>600</v>
      </c>
    </row>
    <row r="279" spans="1:10" ht="18" x14ac:dyDescent="0.35">
      <c r="A279" s="25" t="s">
        <v>3720</v>
      </c>
      <c r="B279" s="25" t="s">
        <v>3400</v>
      </c>
      <c r="C279" s="25" t="s">
        <v>3401</v>
      </c>
      <c r="D279" s="25" t="s">
        <v>3333</v>
      </c>
      <c r="E279" s="25">
        <v>43503</v>
      </c>
      <c r="F279" s="25" t="s">
        <v>3369</v>
      </c>
      <c r="G279" s="25" t="s">
        <v>3321</v>
      </c>
      <c r="H279" s="26">
        <v>6</v>
      </c>
      <c r="I279" s="26">
        <v>155</v>
      </c>
      <c r="J279" s="22">
        <v>930</v>
      </c>
    </row>
    <row r="280" spans="1:10" ht="18" x14ac:dyDescent="0.35">
      <c r="A280" s="25" t="s">
        <v>3721</v>
      </c>
      <c r="B280" s="25" t="s">
        <v>3344</v>
      </c>
      <c r="C280" s="25" t="s">
        <v>3318</v>
      </c>
      <c r="D280" s="25" t="s">
        <v>3319</v>
      </c>
      <c r="E280" s="25">
        <v>43504</v>
      </c>
      <c r="F280" s="25" t="s">
        <v>3337</v>
      </c>
      <c r="G280" s="25" t="s">
        <v>3345</v>
      </c>
      <c r="H280" s="26">
        <v>2</v>
      </c>
      <c r="I280" s="26">
        <v>115</v>
      </c>
      <c r="J280" s="22">
        <v>230</v>
      </c>
    </row>
    <row r="281" spans="1:10" ht="18" x14ac:dyDescent="0.35">
      <c r="A281" s="25" t="s">
        <v>3722</v>
      </c>
      <c r="B281" s="25" t="s">
        <v>3356</v>
      </c>
      <c r="C281" s="25" t="s">
        <v>3318</v>
      </c>
      <c r="D281" s="25" t="s">
        <v>3319</v>
      </c>
      <c r="E281" s="25">
        <v>43504</v>
      </c>
      <c r="F281" s="25" t="s">
        <v>3348</v>
      </c>
      <c r="G281" s="25" t="s">
        <v>3349</v>
      </c>
      <c r="H281" s="26">
        <v>3</v>
      </c>
      <c r="I281" s="26">
        <v>85</v>
      </c>
      <c r="J281" s="22">
        <v>255</v>
      </c>
    </row>
    <row r="282" spans="1:10" ht="18" x14ac:dyDescent="0.35">
      <c r="A282" s="25" t="s">
        <v>3723</v>
      </c>
      <c r="B282" s="25" t="s">
        <v>3356</v>
      </c>
      <c r="C282" s="25" t="s">
        <v>3318</v>
      </c>
      <c r="D282" s="25" t="s">
        <v>3319</v>
      </c>
      <c r="E282" s="25">
        <v>43504</v>
      </c>
      <c r="F282" s="25" t="s">
        <v>3348</v>
      </c>
      <c r="G282" s="25" t="s">
        <v>3349</v>
      </c>
      <c r="H282" s="26">
        <v>5</v>
      </c>
      <c r="I282" s="26">
        <v>95</v>
      </c>
      <c r="J282" s="22">
        <v>475</v>
      </c>
    </row>
    <row r="283" spans="1:10" ht="18" x14ac:dyDescent="0.35">
      <c r="A283" s="25" t="s">
        <v>3724</v>
      </c>
      <c r="B283" s="25" t="s">
        <v>3356</v>
      </c>
      <c r="C283" s="25" t="s">
        <v>3318</v>
      </c>
      <c r="D283" s="25" t="s">
        <v>3319</v>
      </c>
      <c r="E283" s="25">
        <v>43504</v>
      </c>
      <c r="F283" s="25" t="s">
        <v>3348</v>
      </c>
      <c r="G283" s="25" t="s">
        <v>3349</v>
      </c>
      <c r="H283" s="26">
        <v>6</v>
      </c>
      <c r="I283" s="26">
        <v>100</v>
      </c>
      <c r="J283" s="22">
        <v>600</v>
      </c>
    </row>
    <row r="284" spans="1:10" ht="18" x14ac:dyDescent="0.35">
      <c r="A284" s="25" t="s">
        <v>3725</v>
      </c>
      <c r="B284" s="25" t="s">
        <v>3425</v>
      </c>
      <c r="C284" s="25" t="s">
        <v>3318</v>
      </c>
      <c r="D284" s="25" t="s">
        <v>3319</v>
      </c>
      <c r="E284" s="25">
        <v>43504</v>
      </c>
      <c r="F284" s="25" t="s">
        <v>3320</v>
      </c>
      <c r="G284" s="25" t="s">
        <v>3321</v>
      </c>
      <c r="H284" s="26">
        <v>1</v>
      </c>
      <c r="I284" s="26">
        <v>60</v>
      </c>
      <c r="J284" s="22">
        <v>60</v>
      </c>
    </row>
    <row r="285" spans="1:10" ht="18" x14ac:dyDescent="0.35">
      <c r="A285" s="25" t="s">
        <v>3726</v>
      </c>
      <c r="B285" s="25" t="s">
        <v>3378</v>
      </c>
      <c r="C285" s="25" t="s">
        <v>3379</v>
      </c>
      <c r="D285" s="25" t="s">
        <v>3333</v>
      </c>
      <c r="E285" s="25">
        <v>43504</v>
      </c>
      <c r="F285" s="25" t="s">
        <v>3327</v>
      </c>
      <c r="G285" s="25" t="s">
        <v>3321</v>
      </c>
      <c r="H285" s="26">
        <v>6</v>
      </c>
      <c r="I285" s="26">
        <v>180</v>
      </c>
      <c r="J285" s="22">
        <v>1080</v>
      </c>
    </row>
    <row r="286" spans="1:10" ht="18" x14ac:dyDescent="0.35">
      <c r="A286" s="25" t="s">
        <v>3727</v>
      </c>
      <c r="B286" s="25" t="s">
        <v>3378</v>
      </c>
      <c r="C286" s="25" t="s">
        <v>3379</v>
      </c>
      <c r="D286" s="25" t="s">
        <v>3333</v>
      </c>
      <c r="E286" s="25">
        <v>43504</v>
      </c>
      <c r="F286" s="25" t="s">
        <v>3369</v>
      </c>
      <c r="G286" s="25" t="s">
        <v>3321</v>
      </c>
      <c r="H286" s="26">
        <v>2</v>
      </c>
      <c r="I286" s="26">
        <v>135</v>
      </c>
      <c r="J286" s="22">
        <v>270</v>
      </c>
    </row>
    <row r="287" spans="1:10" ht="18" x14ac:dyDescent="0.35">
      <c r="A287" s="25" t="s">
        <v>3728</v>
      </c>
      <c r="B287" s="25" t="s">
        <v>3729</v>
      </c>
      <c r="C287" s="25" t="s">
        <v>3383</v>
      </c>
      <c r="D287" s="25" t="s">
        <v>3333</v>
      </c>
      <c r="E287" s="25">
        <v>43504</v>
      </c>
      <c r="F287" s="25" t="s">
        <v>3369</v>
      </c>
      <c r="G287" s="25" t="s">
        <v>3321</v>
      </c>
      <c r="H287" s="26">
        <v>1</v>
      </c>
      <c r="I287" s="26">
        <v>140</v>
      </c>
      <c r="J287" s="22">
        <v>140</v>
      </c>
    </row>
    <row r="288" spans="1:10" ht="18" x14ac:dyDescent="0.35">
      <c r="A288" s="25" t="s">
        <v>3730</v>
      </c>
      <c r="B288" s="25" t="s">
        <v>3731</v>
      </c>
      <c r="C288" s="25" t="s">
        <v>3401</v>
      </c>
      <c r="D288" s="25" t="s">
        <v>3333</v>
      </c>
      <c r="E288" s="25">
        <v>43505</v>
      </c>
      <c r="F288" s="25" t="s">
        <v>3369</v>
      </c>
      <c r="G288" s="25" t="s">
        <v>3349</v>
      </c>
      <c r="H288" s="26">
        <v>6</v>
      </c>
      <c r="I288" s="26">
        <v>140</v>
      </c>
      <c r="J288" s="22">
        <v>840</v>
      </c>
    </row>
    <row r="289" spans="1:10" ht="18" x14ac:dyDescent="0.35">
      <c r="A289" s="25" t="s">
        <v>3732</v>
      </c>
      <c r="B289" s="25" t="s">
        <v>3583</v>
      </c>
      <c r="C289" s="25" t="s">
        <v>3584</v>
      </c>
      <c r="D289" s="25" t="s">
        <v>3333</v>
      </c>
      <c r="E289" s="25">
        <v>43505</v>
      </c>
      <c r="F289" s="25" t="s">
        <v>3327</v>
      </c>
      <c r="G289" s="25" t="s">
        <v>3321</v>
      </c>
      <c r="H289" s="26">
        <v>5</v>
      </c>
      <c r="I289" s="26">
        <v>180</v>
      </c>
      <c r="J289" s="22">
        <v>900</v>
      </c>
    </row>
    <row r="290" spans="1:10" ht="18" x14ac:dyDescent="0.35">
      <c r="A290" s="25" t="s">
        <v>3733</v>
      </c>
      <c r="B290" s="25" t="s">
        <v>3317</v>
      </c>
      <c r="C290" s="25" t="s">
        <v>3318</v>
      </c>
      <c r="D290" s="25" t="s">
        <v>3319</v>
      </c>
      <c r="E290" s="25">
        <v>43507</v>
      </c>
      <c r="F290" s="25" t="s">
        <v>3320</v>
      </c>
      <c r="G290" s="25" t="s">
        <v>3321</v>
      </c>
      <c r="H290" s="26">
        <v>3</v>
      </c>
      <c r="I290" s="26">
        <v>70</v>
      </c>
      <c r="J290" s="22">
        <v>210</v>
      </c>
    </row>
    <row r="291" spans="1:10" ht="18" x14ac:dyDescent="0.35">
      <c r="A291" s="25" t="s">
        <v>3734</v>
      </c>
      <c r="B291" s="25" t="s">
        <v>3347</v>
      </c>
      <c r="C291" s="25" t="s">
        <v>3318</v>
      </c>
      <c r="D291" s="25" t="s">
        <v>3319</v>
      </c>
      <c r="E291" s="25">
        <v>43507</v>
      </c>
      <c r="F291" s="25" t="s">
        <v>3471</v>
      </c>
      <c r="G291" s="25" t="s">
        <v>3321</v>
      </c>
      <c r="H291" s="26">
        <v>4</v>
      </c>
      <c r="I291" s="26">
        <v>75</v>
      </c>
      <c r="J291" s="22">
        <v>300</v>
      </c>
    </row>
    <row r="292" spans="1:10" ht="18" x14ac:dyDescent="0.35">
      <c r="A292" s="25" t="s">
        <v>3735</v>
      </c>
      <c r="B292" s="25" t="s">
        <v>3336</v>
      </c>
      <c r="C292" s="25" t="s">
        <v>3318</v>
      </c>
      <c r="D292" s="25" t="s">
        <v>3319</v>
      </c>
      <c r="E292" s="25">
        <v>43507</v>
      </c>
      <c r="F292" s="25" t="s">
        <v>3337</v>
      </c>
      <c r="G292" s="25" t="s">
        <v>3321</v>
      </c>
      <c r="H292" s="26">
        <v>7</v>
      </c>
      <c r="I292" s="26">
        <v>165</v>
      </c>
      <c r="J292" s="22">
        <v>1155</v>
      </c>
    </row>
    <row r="293" spans="1:10" ht="18" x14ac:dyDescent="0.35">
      <c r="A293" s="25" t="s">
        <v>3736</v>
      </c>
      <c r="B293" s="25" t="s">
        <v>3336</v>
      </c>
      <c r="C293" s="25" t="s">
        <v>3318</v>
      </c>
      <c r="D293" s="25" t="s">
        <v>3319</v>
      </c>
      <c r="E293" s="25">
        <v>43507</v>
      </c>
      <c r="F293" s="25" t="s">
        <v>3337</v>
      </c>
      <c r="G293" s="25" t="s">
        <v>3321</v>
      </c>
      <c r="H293" s="26">
        <v>6</v>
      </c>
      <c r="I293" s="26">
        <v>140</v>
      </c>
      <c r="J293" s="22">
        <v>840</v>
      </c>
    </row>
    <row r="294" spans="1:10" ht="18" x14ac:dyDescent="0.35">
      <c r="A294" s="25" t="s">
        <v>3737</v>
      </c>
      <c r="B294" s="25" t="s">
        <v>3324</v>
      </c>
      <c r="C294" s="25" t="s">
        <v>3325</v>
      </c>
      <c r="D294" s="25" t="s">
        <v>3326</v>
      </c>
      <c r="E294" s="25">
        <v>43507</v>
      </c>
      <c r="F294" s="25" t="s">
        <v>3427</v>
      </c>
      <c r="G294" s="25" t="s">
        <v>3321</v>
      </c>
      <c r="H294" s="26">
        <v>4</v>
      </c>
      <c r="I294" s="26">
        <v>80</v>
      </c>
      <c r="J294" s="22">
        <v>320</v>
      </c>
    </row>
    <row r="295" spans="1:10" ht="18" x14ac:dyDescent="0.35">
      <c r="A295" s="25" t="s">
        <v>3738</v>
      </c>
      <c r="B295" s="25" t="s">
        <v>3324</v>
      </c>
      <c r="C295" s="25" t="s">
        <v>3325</v>
      </c>
      <c r="D295" s="25" t="s">
        <v>3326</v>
      </c>
      <c r="E295" s="25">
        <v>43507</v>
      </c>
      <c r="F295" s="25" t="s">
        <v>3427</v>
      </c>
      <c r="G295" s="25" t="s">
        <v>3321</v>
      </c>
      <c r="H295" s="26">
        <v>5</v>
      </c>
      <c r="I295" s="26">
        <v>85</v>
      </c>
      <c r="J295" s="22">
        <v>425</v>
      </c>
    </row>
    <row r="296" spans="1:10" ht="18" x14ac:dyDescent="0.35">
      <c r="A296" s="25" t="s">
        <v>3739</v>
      </c>
      <c r="B296" s="25" t="s">
        <v>3324</v>
      </c>
      <c r="C296" s="25" t="s">
        <v>3325</v>
      </c>
      <c r="D296" s="25" t="s">
        <v>3326</v>
      </c>
      <c r="E296" s="25">
        <v>43507</v>
      </c>
      <c r="F296" s="25" t="s">
        <v>3427</v>
      </c>
      <c r="G296" s="25" t="s">
        <v>3321</v>
      </c>
      <c r="H296" s="26">
        <v>1</v>
      </c>
      <c r="I296" s="26">
        <v>105</v>
      </c>
      <c r="J296" s="22">
        <v>105</v>
      </c>
    </row>
    <row r="297" spans="1:10" ht="18" x14ac:dyDescent="0.35">
      <c r="A297" s="25" t="s">
        <v>3740</v>
      </c>
      <c r="B297" s="25" t="s">
        <v>3324</v>
      </c>
      <c r="C297" s="25" t="s">
        <v>3325</v>
      </c>
      <c r="D297" s="25" t="s">
        <v>3326</v>
      </c>
      <c r="E297" s="25">
        <v>43507</v>
      </c>
      <c r="F297" s="25" t="s">
        <v>3427</v>
      </c>
      <c r="G297" s="25" t="s">
        <v>3321</v>
      </c>
      <c r="H297" s="26">
        <v>3</v>
      </c>
      <c r="I297" s="26">
        <v>100</v>
      </c>
      <c r="J297" s="22">
        <v>300</v>
      </c>
    </row>
    <row r="298" spans="1:10" ht="18" x14ac:dyDescent="0.35">
      <c r="A298" s="25" t="s">
        <v>3741</v>
      </c>
      <c r="B298" s="25" t="s">
        <v>3742</v>
      </c>
      <c r="C298" s="25" t="s">
        <v>3445</v>
      </c>
      <c r="D298" s="25" t="s">
        <v>3405</v>
      </c>
      <c r="E298" s="25">
        <v>43507</v>
      </c>
      <c r="F298" s="25" t="s">
        <v>3337</v>
      </c>
      <c r="G298" s="25" t="s">
        <v>3321</v>
      </c>
      <c r="H298" s="26">
        <v>4</v>
      </c>
      <c r="I298" s="26">
        <v>165</v>
      </c>
      <c r="J298" s="22">
        <v>660</v>
      </c>
    </row>
    <row r="299" spans="1:10" ht="18" x14ac:dyDescent="0.35">
      <c r="A299" s="25" t="s">
        <v>3743</v>
      </c>
      <c r="B299" s="25" t="s">
        <v>3744</v>
      </c>
      <c r="C299" s="25" t="s">
        <v>3401</v>
      </c>
      <c r="D299" s="25" t="s">
        <v>3333</v>
      </c>
      <c r="E299" s="25">
        <v>43507</v>
      </c>
      <c r="F299" s="25" t="s">
        <v>3427</v>
      </c>
      <c r="G299" s="25" t="s">
        <v>3345</v>
      </c>
      <c r="H299" s="26">
        <v>2</v>
      </c>
      <c r="I299" s="26">
        <v>70</v>
      </c>
      <c r="J299" s="22">
        <v>140</v>
      </c>
    </row>
    <row r="300" spans="1:10" ht="18" x14ac:dyDescent="0.35">
      <c r="A300" s="25" t="s">
        <v>3745</v>
      </c>
      <c r="B300" s="25" t="s">
        <v>3746</v>
      </c>
      <c r="C300" s="25" t="s">
        <v>3318</v>
      </c>
      <c r="D300" s="25" t="s">
        <v>3319</v>
      </c>
      <c r="E300" s="25">
        <v>43508</v>
      </c>
      <c r="F300" s="25" t="s">
        <v>3327</v>
      </c>
      <c r="G300" s="25" t="s">
        <v>3321</v>
      </c>
      <c r="H300" s="26">
        <v>4</v>
      </c>
      <c r="I300" s="26">
        <v>195</v>
      </c>
      <c r="J300" s="22">
        <v>780</v>
      </c>
    </row>
    <row r="301" spans="1:10" ht="18" x14ac:dyDescent="0.35">
      <c r="A301" s="25" t="s">
        <v>3747</v>
      </c>
      <c r="B301" s="25" t="s">
        <v>3423</v>
      </c>
      <c r="C301" s="25" t="s">
        <v>3318</v>
      </c>
      <c r="D301" s="25" t="s">
        <v>3319</v>
      </c>
      <c r="E301" s="25">
        <v>43508</v>
      </c>
      <c r="F301" s="25" t="s">
        <v>3369</v>
      </c>
      <c r="G301" s="25" t="s">
        <v>3321</v>
      </c>
      <c r="H301" s="26">
        <v>5</v>
      </c>
      <c r="I301" s="26">
        <v>150</v>
      </c>
      <c r="J301" s="22">
        <v>750</v>
      </c>
    </row>
    <row r="302" spans="1:10" ht="18" x14ac:dyDescent="0.35">
      <c r="A302" s="25" t="s">
        <v>3748</v>
      </c>
      <c r="B302" s="25" t="s">
        <v>3368</v>
      </c>
      <c r="C302" s="25" t="s">
        <v>3318</v>
      </c>
      <c r="D302" s="25" t="s">
        <v>3319</v>
      </c>
      <c r="E302" s="25">
        <v>43508</v>
      </c>
      <c r="F302" s="25" t="s">
        <v>3434</v>
      </c>
      <c r="G302" s="25" t="s">
        <v>3321</v>
      </c>
      <c r="H302" s="26">
        <v>6</v>
      </c>
      <c r="I302" s="26">
        <v>110</v>
      </c>
      <c r="J302" s="22">
        <v>660</v>
      </c>
    </row>
    <row r="303" spans="1:10" ht="18" x14ac:dyDescent="0.35">
      <c r="A303" s="25" t="s">
        <v>3749</v>
      </c>
      <c r="B303" s="25" t="s">
        <v>3356</v>
      </c>
      <c r="C303" s="25" t="s">
        <v>3318</v>
      </c>
      <c r="D303" s="25" t="s">
        <v>3319</v>
      </c>
      <c r="E303" s="25">
        <v>43509</v>
      </c>
      <c r="F303" s="25" t="s">
        <v>3348</v>
      </c>
      <c r="G303" s="25" t="s">
        <v>3349</v>
      </c>
      <c r="H303" s="26">
        <v>2</v>
      </c>
      <c r="I303" s="26">
        <v>100</v>
      </c>
      <c r="J303" s="22">
        <v>200</v>
      </c>
    </row>
    <row r="304" spans="1:10" ht="18" x14ac:dyDescent="0.35">
      <c r="A304" s="25" t="s">
        <v>3750</v>
      </c>
      <c r="B304" s="25" t="s">
        <v>3360</v>
      </c>
      <c r="C304" s="25" t="s">
        <v>3318</v>
      </c>
      <c r="D304" s="25" t="s">
        <v>3319</v>
      </c>
      <c r="E304" s="25">
        <v>43509</v>
      </c>
      <c r="F304" s="25" t="s">
        <v>3348</v>
      </c>
      <c r="G304" s="25" t="s">
        <v>3349</v>
      </c>
      <c r="H304" s="26">
        <v>3</v>
      </c>
      <c r="I304" s="26">
        <v>75</v>
      </c>
      <c r="J304" s="22">
        <v>225</v>
      </c>
    </row>
    <row r="305" spans="1:10" ht="18" x14ac:dyDescent="0.35">
      <c r="A305" s="25" t="s">
        <v>3751</v>
      </c>
      <c r="B305" s="25" t="s">
        <v>3385</v>
      </c>
      <c r="C305" s="25" t="s">
        <v>3386</v>
      </c>
      <c r="D305" s="25" t="s">
        <v>3333</v>
      </c>
      <c r="E305" s="25">
        <v>43509</v>
      </c>
      <c r="F305" s="25" t="s">
        <v>3327</v>
      </c>
      <c r="G305" s="25" t="s">
        <v>3321</v>
      </c>
      <c r="H305" s="26">
        <v>1</v>
      </c>
      <c r="I305" s="26">
        <v>190</v>
      </c>
      <c r="J305" s="22">
        <v>190</v>
      </c>
    </row>
    <row r="306" spans="1:10" ht="18" x14ac:dyDescent="0.35">
      <c r="A306" s="25" t="s">
        <v>3752</v>
      </c>
      <c r="B306" s="25" t="s">
        <v>3385</v>
      </c>
      <c r="C306" s="25" t="s">
        <v>3386</v>
      </c>
      <c r="D306" s="25" t="s">
        <v>3333</v>
      </c>
      <c r="E306" s="25">
        <v>43509</v>
      </c>
      <c r="F306" s="25" t="s">
        <v>3327</v>
      </c>
      <c r="G306" s="25" t="s">
        <v>3321</v>
      </c>
      <c r="H306" s="26">
        <v>2</v>
      </c>
      <c r="I306" s="26">
        <v>195</v>
      </c>
      <c r="J306" s="22">
        <v>390</v>
      </c>
    </row>
    <row r="307" spans="1:10" ht="18" x14ac:dyDescent="0.35">
      <c r="A307" s="25" t="s">
        <v>3753</v>
      </c>
      <c r="B307" s="25" t="s">
        <v>3385</v>
      </c>
      <c r="C307" s="25" t="s">
        <v>3386</v>
      </c>
      <c r="D307" s="25" t="s">
        <v>3333</v>
      </c>
      <c r="E307" s="25">
        <v>43509</v>
      </c>
      <c r="F307" s="25" t="s">
        <v>3327</v>
      </c>
      <c r="G307" s="25" t="s">
        <v>3321</v>
      </c>
      <c r="H307" s="26">
        <v>3</v>
      </c>
      <c r="I307" s="26">
        <v>200</v>
      </c>
      <c r="J307" s="22">
        <v>600</v>
      </c>
    </row>
    <row r="308" spans="1:10" ht="18" x14ac:dyDescent="0.35">
      <c r="A308" s="25" t="s">
        <v>3754</v>
      </c>
      <c r="B308" s="25" t="s">
        <v>3385</v>
      </c>
      <c r="C308" s="25" t="s">
        <v>3386</v>
      </c>
      <c r="D308" s="25" t="s">
        <v>3333</v>
      </c>
      <c r="E308" s="25">
        <v>43509</v>
      </c>
      <c r="F308" s="25" t="s">
        <v>3327</v>
      </c>
      <c r="G308" s="25" t="s">
        <v>3321</v>
      </c>
      <c r="H308" s="26">
        <v>4</v>
      </c>
      <c r="I308" s="26">
        <v>205</v>
      </c>
      <c r="J308" s="22">
        <v>820</v>
      </c>
    </row>
    <row r="309" spans="1:10" ht="18" x14ac:dyDescent="0.35">
      <c r="A309" s="25" t="s">
        <v>3755</v>
      </c>
      <c r="B309" s="25" t="s">
        <v>3756</v>
      </c>
      <c r="C309" s="25" t="s">
        <v>3524</v>
      </c>
      <c r="D309" s="25" t="s">
        <v>3486</v>
      </c>
      <c r="E309" s="25">
        <v>43509</v>
      </c>
      <c r="F309" s="25" t="s">
        <v>3337</v>
      </c>
      <c r="G309" s="25" t="s">
        <v>3345</v>
      </c>
      <c r="H309" s="26">
        <v>6</v>
      </c>
      <c r="I309" s="26">
        <v>110</v>
      </c>
      <c r="J309" s="22">
        <v>660</v>
      </c>
    </row>
    <row r="310" spans="1:10" ht="18" x14ac:dyDescent="0.35">
      <c r="A310" s="25" t="s">
        <v>3757</v>
      </c>
      <c r="B310" s="25" t="s">
        <v>3317</v>
      </c>
      <c r="C310" s="25" t="s">
        <v>3318</v>
      </c>
      <c r="D310" s="25" t="s">
        <v>3319</v>
      </c>
      <c r="E310" s="25">
        <v>43510</v>
      </c>
      <c r="F310" s="25" t="s">
        <v>3320</v>
      </c>
      <c r="G310" s="25" t="s">
        <v>3321</v>
      </c>
      <c r="H310" s="26">
        <v>3</v>
      </c>
      <c r="I310" s="26">
        <v>70</v>
      </c>
      <c r="J310" s="22">
        <v>210</v>
      </c>
    </row>
    <row r="311" spans="1:10" ht="18" x14ac:dyDescent="0.35">
      <c r="A311" s="25" t="s">
        <v>3758</v>
      </c>
      <c r="B311" s="25" t="s">
        <v>3347</v>
      </c>
      <c r="C311" s="25" t="s">
        <v>3318</v>
      </c>
      <c r="D311" s="25" t="s">
        <v>3319</v>
      </c>
      <c r="E311" s="25">
        <v>43510</v>
      </c>
      <c r="F311" s="25" t="s">
        <v>3348</v>
      </c>
      <c r="G311" s="25" t="s">
        <v>3349</v>
      </c>
      <c r="H311" s="26">
        <v>4</v>
      </c>
      <c r="I311" s="26">
        <v>95</v>
      </c>
      <c r="J311" s="22">
        <v>380</v>
      </c>
    </row>
    <row r="312" spans="1:10" ht="18" x14ac:dyDescent="0.35">
      <c r="A312" s="25" t="s">
        <v>3759</v>
      </c>
      <c r="B312" s="25" t="s">
        <v>3360</v>
      </c>
      <c r="C312" s="25" t="s">
        <v>3318</v>
      </c>
      <c r="D312" s="25" t="s">
        <v>3319</v>
      </c>
      <c r="E312" s="25">
        <v>43510</v>
      </c>
      <c r="F312" s="25" t="s">
        <v>3348</v>
      </c>
      <c r="G312" s="25" t="s">
        <v>3349</v>
      </c>
      <c r="H312" s="26">
        <v>5</v>
      </c>
      <c r="I312" s="26">
        <v>100</v>
      </c>
      <c r="J312" s="22">
        <v>500</v>
      </c>
    </row>
    <row r="313" spans="1:10" ht="18" x14ac:dyDescent="0.35">
      <c r="A313" s="25" t="s">
        <v>3760</v>
      </c>
      <c r="B313" s="25" t="s">
        <v>3344</v>
      </c>
      <c r="C313" s="25" t="s">
        <v>3318</v>
      </c>
      <c r="D313" s="25" t="s">
        <v>3319</v>
      </c>
      <c r="E313" s="25">
        <v>43510</v>
      </c>
      <c r="F313" s="25" t="s">
        <v>3337</v>
      </c>
      <c r="G313" s="25" t="s">
        <v>3345</v>
      </c>
      <c r="H313" s="26">
        <v>2</v>
      </c>
      <c r="I313" s="26">
        <v>115</v>
      </c>
      <c r="J313" s="22">
        <v>230</v>
      </c>
    </row>
    <row r="314" spans="1:10" ht="18" x14ac:dyDescent="0.35">
      <c r="A314" s="25" t="s">
        <v>3761</v>
      </c>
      <c r="B314" s="25" t="s">
        <v>3317</v>
      </c>
      <c r="C314" s="25" t="s">
        <v>3318</v>
      </c>
      <c r="D314" s="25" t="s">
        <v>3319</v>
      </c>
      <c r="E314" s="25">
        <v>43510</v>
      </c>
      <c r="F314" s="25" t="s">
        <v>3471</v>
      </c>
      <c r="G314" s="25" t="s">
        <v>3321</v>
      </c>
      <c r="H314" s="26">
        <v>4</v>
      </c>
      <c r="I314" s="26">
        <v>70</v>
      </c>
      <c r="J314" s="22">
        <v>280</v>
      </c>
    </row>
    <row r="315" spans="1:10" ht="18" x14ac:dyDescent="0.35">
      <c r="A315" s="25" t="s">
        <v>3762</v>
      </c>
      <c r="B315" s="25" t="s">
        <v>3378</v>
      </c>
      <c r="C315" s="25" t="s">
        <v>3379</v>
      </c>
      <c r="D315" s="25" t="s">
        <v>3333</v>
      </c>
      <c r="E315" s="25">
        <v>43510</v>
      </c>
      <c r="F315" s="25" t="s">
        <v>3327</v>
      </c>
      <c r="G315" s="25" t="s">
        <v>3345</v>
      </c>
      <c r="H315" s="26">
        <v>5</v>
      </c>
      <c r="I315" s="26">
        <v>160</v>
      </c>
      <c r="J315" s="22">
        <v>800</v>
      </c>
    </row>
    <row r="316" spans="1:10" ht="18" x14ac:dyDescent="0.35">
      <c r="A316" s="25" t="s">
        <v>3763</v>
      </c>
      <c r="B316" s="25" t="s">
        <v>3398</v>
      </c>
      <c r="C316" s="25" t="s">
        <v>3392</v>
      </c>
      <c r="D316" s="25" t="s">
        <v>3333</v>
      </c>
      <c r="E316" s="25">
        <v>43510</v>
      </c>
      <c r="F316" s="25" t="s">
        <v>3393</v>
      </c>
      <c r="G316" s="25" t="s">
        <v>3321</v>
      </c>
      <c r="H316" s="26">
        <v>1</v>
      </c>
      <c r="I316" s="26">
        <v>100</v>
      </c>
      <c r="J316" s="22">
        <v>100</v>
      </c>
    </row>
    <row r="317" spans="1:10" ht="18" x14ac:dyDescent="0.35">
      <c r="A317" s="25" t="s">
        <v>3764</v>
      </c>
      <c r="B317" s="25" t="s">
        <v>3398</v>
      </c>
      <c r="C317" s="25" t="s">
        <v>3392</v>
      </c>
      <c r="D317" s="25" t="s">
        <v>3333</v>
      </c>
      <c r="E317" s="25">
        <v>43510</v>
      </c>
      <c r="F317" s="25" t="s">
        <v>3393</v>
      </c>
      <c r="G317" s="25" t="s">
        <v>3321</v>
      </c>
      <c r="H317" s="26">
        <v>3</v>
      </c>
      <c r="I317" s="26">
        <v>80</v>
      </c>
      <c r="J317" s="22">
        <v>240</v>
      </c>
    </row>
    <row r="318" spans="1:10" ht="18" x14ac:dyDescent="0.35">
      <c r="A318" s="25" t="s">
        <v>3765</v>
      </c>
      <c r="B318" s="25" t="s">
        <v>3398</v>
      </c>
      <c r="C318" s="25" t="s">
        <v>3392</v>
      </c>
      <c r="D318" s="25" t="s">
        <v>3333</v>
      </c>
      <c r="E318" s="25">
        <v>43510</v>
      </c>
      <c r="F318" s="25" t="s">
        <v>3393</v>
      </c>
      <c r="G318" s="25" t="s">
        <v>3321</v>
      </c>
      <c r="H318" s="26">
        <v>6</v>
      </c>
      <c r="I318" s="26">
        <v>90</v>
      </c>
      <c r="J318" s="22">
        <v>540</v>
      </c>
    </row>
    <row r="319" spans="1:10" ht="18" x14ac:dyDescent="0.35">
      <c r="A319" s="25" t="s">
        <v>3766</v>
      </c>
      <c r="B319" s="25" t="s">
        <v>3398</v>
      </c>
      <c r="C319" s="25" t="s">
        <v>3392</v>
      </c>
      <c r="D319" s="25" t="s">
        <v>3333</v>
      </c>
      <c r="E319" s="25">
        <v>43510</v>
      </c>
      <c r="F319" s="25" t="s">
        <v>3337</v>
      </c>
      <c r="G319" s="25" t="s">
        <v>3349</v>
      </c>
      <c r="H319" s="26">
        <v>4</v>
      </c>
      <c r="I319" s="26">
        <v>115</v>
      </c>
      <c r="J319" s="22">
        <v>460</v>
      </c>
    </row>
    <row r="320" spans="1:10" ht="18" x14ac:dyDescent="0.35">
      <c r="A320" s="25" t="s">
        <v>3767</v>
      </c>
      <c r="B320" s="25" t="s">
        <v>3768</v>
      </c>
      <c r="C320" s="25" t="s">
        <v>3445</v>
      </c>
      <c r="D320" s="25" t="s">
        <v>3405</v>
      </c>
      <c r="E320" s="25">
        <v>43510</v>
      </c>
      <c r="F320" s="25" t="s">
        <v>3348</v>
      </c>
      <c r="G320" s="25" t="s">
        <v>3349</v>
      </c>
      <c r="H320" s="26">
        <v>2</v>
      </c>
      <c r="I320" s="26">
        <v>100</v>
      </c>
      <c r="J320" s="22">
        <v>200</v>
      </c>
    </row>
    <row r="321" spans="1:10" ht="18" x14ac:dyDescent="0.35">
      <c r="A321" s="25" t="s">
        <v>3769</v>
      </c>
      <c r="B321" s="25" t="s">
        <v>3770</v>
      </c>
      <c r="C321" s="25" t="s">
        <v>3318</v>
      </c>
      <c r="D321" s="25" t="s">
        <v>3319</v>
      </c>
      <c r="E321" s="25">
        <v>43511</v>
      </c>
      <c r="F321" s="25" t="s">
        <v>3320</v>
      </c>
      <c r="G321" s="25" t="s">
        <v>3321</v>
      </c>
      <c r="H321" s="26">
        <v>4</v>
      </c>
      <c r="I321" s="26">
        <v>55</v>
      </c>
      <c r="J321" s="22">
        <v>220</v>
      </c>
    </row>
    <row r="322" spans="1:10" ht="18" x14ac:dyDescent="0.35">
      <c r="A322" s="25" t="s">
        <v>3771</v>
      </c>
      <c r="B322" s="25" t="s">
        <v>3356</v>
      </c>
      <c r="C322" s="25" t="s">
        <v>3318</v>
      </c>
      <c r="D322" s="25" t="s">
        <v>3319</v>
      </c>
      <c r="E322" s="25">
        <v>43511</v>
      </c>
      <c r="F322" s="25" t="s">
        <v>3348</v>
      </c>
      <c r="G322" s="25" t="s">
        <v>3349</v>
      </c>
      <c r="H322" s="26">
        <v>7</v>
      </c>
      <c r="I322" s="26">
        <v>80</v>
      </c>
      <c r="J322" s="22">
        <v>560</v>
      </c>
    </row>
    <row r="323" spans="1:10" ht="18" x14ac:dyDescent="0.35">
      <c r="A323" s="25" t="s">
        <v>3772</v>
      </c>
      <c r="B323" s="25" t="s">
        <v>3356</v>
      </c>
      <c r="C323" s="25" t="s">
        <v>3318</v>
      </c>
      <c r="D323" s="25" t="s">
        <v>3319</v>
      </c>
      <c r="E323" s="25">
        <v>43511</v>
      </c>
      <c r="F323" s="25" t="s">
        <v>3348</v>
      </c>
      <c r="G323" s="25" t="s">
        <v>3349</v>
      </c>
      <c r="H323" s="26">
        <v>6</v>
      </c>
      <c r="I323" s="26">
        <v>85</v>
      </c>
      <c r="J323" s="22">
        <v>510</v>
      </c>
    </row>
    <row r="324" spans="1:10" ht="18" x14ac:dyDescent="0.35">
      <c r="A324" s="25" t="s">
        <v>3773</v>
      </c>
      <c r="B324" s="25" t="s">
        <v>3356</v>
      </c>
      <c r="C324" s="25" t="s">
        <v>3318</v>
      </c>
      <c r="D324" s="25" t="s">
        <v>3319</v>
      </c>
      <c r="E324" s="25">
        <v>43511</v>
      </c>
      <c r="F324" s="25" t="s">
        <v>3337</v>
      </c>
      <c r="G324" s="25" t="s">
        <v>3349</v>
      </c>
      <c r="H324" s="26">
        <v>4</v>
      </c>
      <c r="I324" s="26">
        <v>115</v>
      </c>
      <c r="J324" s="22">
        <v>460</v>
      </c>
    </row>
    <row r="325" spans="1:10" ht="18" x14ac:dyDescent="0.35">
      <c r="A325" s="25" t="s">
        <v>3774</v>
      </c>
      <c r="B325" s="25" t="s">
        <v>3391</v>
      </c>
      <c r="C325" s="25" t="s">
        <v>3392</v>
      </c>
      <c r="D325" s="25" t="s">
        <v>3333</v>
      </c>
      <c r="E325" s="25">
        <v>43511</v>
      </c>
      <c r="F325" s="25" t="s">
        <v>3393</v>
      </c>
      <c r="G325" s="25" t="s">
        <v>3345</v>
      </c>
      <c r="H325" s="26">
        <v>1</v>
      </c>
      <c r="I325" s="26">
        <v>80</v>
      </c>
      <c r="J325" s="22">
        <v>80</v>
      </c>
    </row>
    <row r="326" spans="1:10" ht="18" x14ac:dyDescent="0.35">
      <c r="A326" s="25" t="s">
        <v>3775</v>
      </c>
      <c r="B326" s="25" t="s">
        <v>3391</v>
      </c>
      <c r="C326" s="25" t="s">
        <v>3392</v>
      </c>
      <c r="D326" s="25" t="s">
        <v>3333</v>
      </c>
      <c r="E326" s="25">
        <v>43511</v>
      </c>
      <c r="F326" s="25" t="s">
        <v>3348</v>
      </c>
      <c r="G326" s="25" t="s">
        <v>3349</v>
      </c>
      <c r="H326" s="26">
        <v>2</v>
      </c>
      <c r="I326" s="26">
        <v>75</v>
      </c>
      <c r="J326" s="22">
        <v>150</v>
      </c>
    </row>
    <row r="327" spans="1:10" ht="18" x14ac:dyDescent="0.35">
      <c r="A327" s="25" t="s">
        <v>3776</v>
      </c>
      <c r="B327" s="25" t="s">
        <v>3391</v>
      </c>
      <c r="C327" s="25" t="s">
        <v>3392</v>
      </c>
      <c r="D327" s="25" t="s">
        <v>3333</v>
      </c>
      <c r="E327" s="25">
        <v>43511</v>
      </c>
      <c r="F327" s="25" t="s">
        <v>3393</v>
      </c>
      <c r="G327" s="25" t="s">
        <v>3345</v>
      </c>
      <c r="H327" s="26">
        <v>6</v>
      </c>
      <c r="I327" s="26">
        <v>70</v>
      </c>
      <c r="J327" s="22">
        <v>420</v>
      </c>
    </row>
    <row r="328" spans="1:10" ht="18" x14ac:dyDescent="0.35">
      <c r="A328" s="25" t="s">
        <v>3777</v>
      </c>
      <c r="B328" s="25" t="s">
        <v>3391</v>
      </c>
      <c r="C328" s="25" t="s">
        <v>3392</v>
      </c>
      <c r="D328" s="25" t="s">
        <v>3333</v>
      </c>
      <c r="E328" s="25">
        <v>43511</v>
      </c>
      <c r="F328" s="25" t="s">
        <v>3348</v>
      </c>
      <c r="G328" s="25" t="s">
        <v>3321</v>
      </c>
      <c r="H328" s="26">
        <v>4</v>
      </c>
      <c r="I328" s="26">
        <v>140</v>
      </c>
      <c r="J328" s="22">
        <v>560</v>
      </c>
    </row>
    <row r="329" spans="1:10" ht="18" x14ac:dyDescent="0.35">
      <c r="A329" s="25" t="s">
        <v>3778</v>
      </c>
      <c r="B329" s="25" t="s">
        <v>3391</v>
      </c>
      <c r="C329" s="25" t="s">
        <v>3392</v>
      </c>
      <c r="D329" s="25" t="s">
        <v>3333</v>
      </c>
      <c r="E329" s="25">
        <v>43511</v>
      </c>
      <c r="F329" s="25" t="s">
        <v>3337</v>
      </c>
      <c r="G329" s="25" t="s">
        <v>3349</v>
      </c>
      <c r="H329" s="26">
        <v>3</v>
      </c>
      <c r="I329" s="26">
        <v>95</v>
      </c>
      <c r="J329" s="22">
        <v>285</v>
      </c>
    </row>
    <row r="330" spans="1:10" ht="18" x14ac:dyDescent="0.35">
      <c r="A330" s="25" t="s">
        <v>3779</v>
      </c>
      <c r="B330" s="25" t="s">
        <v>3391</v>
      </c>
      <c r="C330" s="25" t="s">
        <v>3392</v>
      </c>
      <c r="D330" s="25" t="s">
        <v>3333</v>
      </c>
      <c r="E330" s="25">
        <v>43511</v>
      </c>
      <c r="F330" s="25" t="s">
        <v>3348</v>
      </c>
      <c r="G330" s="25" t="s">
        <v>3349</v>
      </c>
      <c r="H330" s="26">
        <v>6</v>
      </c>
      <c r="I330" s="26">
        <v>90</v>
      </c>
      <c r="J330" s="22">
        <v>540</v>
      </c>
    </row>
    <row r="331" spans="1:10" ht="18" x14ac:dyDescent="0.35">
      <c r="A331" s="25" t="s">
        <v>3780</v>
      </c>
      <c r="B331" s="25" t="s">
        <v>3398</v>
      </c>
      <c r="C331" s="25" t="s">
        <v>3392</v>
      </c>
      <c r="D331" s="25" t="s">
        <v>3333</v>
      </c>
      <c r="E331" s="25">
        <v>43511</v>
      </c>
      <c r="F331" s="25" t="s">
        <v>3393</v>
      </c>
      <c r="G331" s="25" t="s">
        <v>3321</v>
      </c>
      <c r="H331" s="26">
        <v>2</v>
      </c>
      <c r="I331" s="26">
        <v>95</v>
      </c>
      <c r="J331" s="22">
        <v>190</v>
      </c>
    </row>
    <row r="332" spans="1:10" ht="18" x14ac:dyDescent="0.35">
      <c r="A332" s="25" t="s">
        <v>3781</v>
      </c>
      <c r="B332" s="25" t="s">
        <v>3398</v>
      </c>
      <c r="C332" s="25" t="s">
        <v>3392</v>
      </c>
      <c r="D332" s="25" t="s">
        <v>3333</v>
      </c>
      <c r="E332" s="25">
        <v>43511</v>
      </c>
      <c r="F332" s="25" t="s">
        <v>3369</v>
      </c>
      <c r="G332" s="25" t="s">
        <v>3321</v>
      </c>
      <c r="H332" s="26">
        <v>1</v>
      </c>
      <c r="I332" s="26">
        <v>155</v>
      </c>
      <c r="J332" s="22">
        <v>155</v>
      </c>
    </row>
    <row r="333" spans="1:10" ht="18" x14ac:dyDescent="0.35">
      <c r="A333" s="25" t="s">
        <v>3782</v>
      </c>
      <c r="B333" s="25" t="s">
        <v>3378</v>
      </c>
      <c r="C333" s="25" t="s">
        <v>3379</v>
      </c>
      <c r="D333" s="25" t="s">
        <v>3333</v>
      </c>
      <c r="E333" s="25">
        <v>43511</v>
      </c>
      <c r="F333" s="25" t="s">
        <v>3327</v>
      </c>
      <c r="G333" s="25" t="s">
        <v>3345</v>
      </c>
      <c r="H333" s="26">
        <v>4</v>
      </c>
      <c r="I333" s="26">
        <v>150</v>
      </c>
      <c r="J333" s="22">
        <v>600</v>
      </c>
    </row>
    <row r="334" spans="1:10" ht="18" x14ac:dyDescent="0.35">
      <c r="A334" s="25" t="s">
        <v>3783</v>
      </c>
      <c r="B334" s="25" t="s">
        <v>3468</v>
      </c>
      <c r="C334" s="25" t="s">
        <v>3392</v>
      </c>
      <c r="D334" s="25" t="s">
        <v>3333</v>
      </c>
      <c r="E334" s="25">
        <v>43511</v>
      </c>
      <c r="F334" s="25" t="s">
        <v>3410</v>
      </c>
      <c r="G334" s="25" t="s">
        <v>3349</v>
      </c>
      <c r="H334" s="26">
        <v>7</v>
      </c>
      <c r="I334" s="26">
        <v>30</v>
      </c>
      <c r="J334" s="22">
        <v>210</v>
      </c>
    </row>
    <row r="335" spans="1:10" ht="18" x14ac:dyDescent="0.35">
      <c r="A335" s="25" t="s">
        <v>3784</v>
      </c>
      <c r="B335" s="25" t="s">
        <v>3630</v>
      </c>
      <c r="C335" s="25" t="s">
        <v>3401</v>
      </c>
      <c r="D335" s="25" t="s">
        <v>3333</v>
      </c>
      <c r="E335" s="25">
        <v>43511</v>
      </c>
      <c r="F335" s="25" t="s">
        <v>3369</v>
      </c>
      <c r="G335" s="25" t="s">
        <v>3349</v>
      </c>
      <c r="H335" s="26">
        <v>6</v>
      </c>
      <c r="I335" s="26">
        <v>130</v>
      </c>
      <c r="J335" s="22">
        <v>780</v>
      </c>
    </row>
    <row r="336" spans="1:10" ht="18" x14ac:dyDescent="0.35">
      <c r="A336" s="25" t="s">
        <v>3785</v>
      </c>
      <c r="B336" s="25" t="s">
        <v>3400</v>
      </c>
      <c r="C336" s="25" t="s">
        <v>3401</v>
      </c>
      <c r="D336" s="25" t="s">
        <v>3333</v>
      </c>
      <c r="E336" s="25">
        <v>43511</v>
      </c>
      <c r="F336" s="25" t="s">
        <v>3369</v>
      </c>
      <c r="G336" s="25" t="s">
        <v>3349</v>
      </c>
      <c r="H336" s="26">
        <v>3</v>
      </c>
      <c r="I336" s="26">
        <v>135</v>
      </c>
      <c r="J336" s="22">
        <v>405</v>
      </c>
    </row>
    <row r="337" spans="1:10" ht="18" x14ac:dyDescent="0.35">
      <c r="A337" s="25" t="s">
        <v>3786</v>
      </c>
      <c r="B337" s="25" t="s">
        <v>3714</v>
      </c>
      <c r="C337" s="25" t="s">
        <v>3401</v>
      </c>
      <c r="D337" s="25" t="s">
        <v>3333</v>
      </c>
      <c r="E337" s="25">
        <v>43511</v>
      </c>
      <c r="F337" s="25" t="s">
        <v>3427</v>
      </c>
      <c r="G337" s="25" t="s">
        <v>3345</v>
      </c>
      <c r="H337" s="26">
        <v>4</v>
      </c>
      <c r="I337" s="26">
        <v>85</v>
      </c>
      <c r="J337" s="22">
        <v>340</v>
      </c>
    </row>
    <row r="338" spans="1:10" ht="18" x14ac:dyDescent="0.35">
      <c r="A338" s="25" t="s">
        <v>3787</v>
      </c>
      <c r="B338" s="25" t="s">
        <v>3444</v>
      </c>
      <c r="C338" s="25" t="s">
        <v>3445</v>
      </c>
      <c r="D338" s="25" t="s">
        <v>3405</v>
      </c>
      <c r="E338" s="25">
        <v>43511</v>
      </c>
      <c r="F338" s="25" t="s">
        <v>3337</v>
      </c>
      <c r="G338" s="25" t="s">
        <v>3321</v>
      </c>
      <c r="H338" s="26">
        <v>5</v>
      </c>
      <c r="I338" s="26">
        <v>140</v>
      </c>
      <c r="J338" s="22">
        <v>700</v>
      </c>
    </row>
    <row r="339" spans="1:10" ht="18" x14ac:dyDescent="0.35">
      <c r="A339" s="25" t="s">
        <v>3788</v>
      </c>
      <c r="B339" s="25" t="s">
        <v>3378</v>
      </c>
      <c r="C339" s="25" t="s">
        <v>3379</v>
      </c>
      <c r="D339" s="25" t="s">
        <v>3333</v>
      </c>
      <c r="E339" s="25">
        <v>43511</v>
      </c>
      <c r="F339" s="25" t="s">
        <v>3327</v>
      </c>
      <c r="G339" s="25" t="s">
        <v>3345</v>
      </c>
      <c r="H339" s="26">
        <v>4</v>
      </c>
      <c r="I339" s="26">
        <v>160</v>
      </c>
      <c r="J339" s="22">
        <v>640</v>
      </c>
    </row>
    <row r="340" spans="1:10" ht="18" x14ac:dyDescent="0.35">
      <c r="A340" s="25" t="s">
        <v>3789</v>
      </c>
      <c r="B340" s="25" t="s">
        <v>3378</v>
      </c>
      <c r="C340" s="25" t="s">
        <v>3379</v>
      </c>
      <c r="D340" s="25" t="s">
        <v>3333</v>
      </c>
      <c r="E340" s="25">
        <v>43512</v>
      </c>
      <c r="F340" s="25" t="s">
        <v>3327</v>
      </c>
      <c r="G340" s="25" t="s">
        <v>3345</v>
      </c>
      <c r="H340" s="26">
        <v>3</v>
      </c>
      <c r="I340" s="26">
        <v>160</v>
      </c>
      <c r="J340" s="22">
        <v>480</v>
      </c>
    </row>
    <row r="341" spans="1:10" ht="18" x14ac:dyDescent="0.35">
      <c r="A341" s="25" t="s">
        <v>3790</v>
      </c>
      <c r="B341" s="25" t="s">
        <v>3373</v>
      </c>
      <c r="C341" s="25" t="s">
        <v>3374</v>
      </c>
      <c r="D341" s="25" t="s">
        <v>3375</v>
      </c>
      <c r="E341" s="25">
        <v>43512</v>
      </c>
      <c r="F341" s="25" t="s">
        <v>3327</v>
      </c>
      <c r="G341" s="25" t="s">
        <v>3321</v>
      </c>
      <c r="H341" s="26">
        <v>4</v>
      </c>
      <c r="I341" s="26">
        <v>195</v>
      </c>
      <c r="J341" s="22">
        <v>780</v>
      </c>
    </row>
    <row r="342" spans="1:10" ht="18" x14ac:dyDescent="0.35">
      <c r="A342" s="25" t="s">
        <v>3791</v>
      </c>
      <c r="B342" s="25" t="s">
        <v>3431</v>
      </c>
      <c r="C342" s="25" t="s">
        <v>3318</v>
      </c>
      <c r="D342" s="25" t="s">
        <v>3319</v>
      </c>
      <c r="E342" s="25">
        <v>43514</v>
      </c>
      <c r="F342" s="25" t="s">
        <v>3320</v>
      </c>
      <c r="G342" s="25" t="s">
        <v>3321</v>
      </c>
      <c r="H342" s="26">
        <v>6</v>
      </c>
      <c r="I342" s="26">
        <v>75</v>
      </c>
      <c r="J342" s="22">
        <v>450</v>
      </c>
    </row>
    <row r="343" spans="1:10" ht="18" x14ac:dyDescent="0.35">
      <c r="A343" s="25" t="s">
        <v>3792</v>
      </c>
      <c r="B343" s="25" t="s">
        <v>3352</v>
      </c>
      <c r="C343" s="25" t="s">
        <v>3318</v>
      </c>
      <c r="D343" s="25" t="s">
        <v>3319</v>
      </c>
      <c r="E343" s="25">
        <v>43514</v>
      </c>
      <c r="F343" s="25" t="s">
        <v>3337</v>
      </c>
      <c r="G343" s="25" t="s">
        <v>3345</v>
      </c>
      <c r="H343" s="26">
        <v>4</v>
      </c>
      <c r="I343" s="26">
        <v>135</v>
      </c>
      <c r="J343" s="22">
        <v>540</v>
      </c>
    </row>
    <row r="344" spans="1:10" ht="18" x14ac:dyDescent="0.35">
      <c r="A344" s="25" t="s">
        <v>3793</v>
      </c>
      <c r="B344" s="25" t="s">
        <v>3437</v>
      </c>
      <c r="C344" s="25" t="s">
        <v>3318</v>
      </c>
      <c r="D344" s="25" t="s">
        <v>3319</v>
      </c>
      <c r="E344" s="25">
        <v>43514</v>
      </c>
      <c r="F344" s="25" t="s">
        <v>3348</v>
      </c>
      <c r="G344" s="25" t="s">
        <v>3349</v>
      </c>
      <c r="H344" s="26">
        <v>3</v>
      </c>
      <c r="I344" s="26">
        <v>80</v>
      </c>
      <c r="J344" s="22">
        <v>240</v>
      </c>
    </row>
    <row r="345" spans="1:10" ht="18" x14ac:dyDescent="0.35">
      <c r="A345" s="25" t="s">
        <v>3794</v>
      </c>
      <c r="B345" s="25" t="s">
        <v>3344</v>
      </c>
      <c r="C345" s="25" t="s">
        <v>3318</v>
      </c>
      <c r="D345" s="25" t="s">
        <v>3319</v>
      </c>
      <c r="E345" s="25">
        <v>43514</v>
      </c>
      <c r="F345" s="25" t="s">
        <v>3337</v>
      </c>
      <c r="G345" s="25" t="s">
        <v>3345</v>
      </c>
      <c r="H345" s="26">
        <v>4</v>
      </c>
      <c r="I345" s="26">
        <v>120</v>
      </c>
      <c r="J345" s="22">
        <v>480</v>
      </c>
    </row>
    <row r="346" spans="1:10" ht="18" x14ac:dyDescent="0.35">
      <c r="A346" s="25" t="s">
        <v>3795</v>
      </c>
      <c r="B346" s="25" t="s">
        <v>3317</v>
      </c>
      <c r="C346" s="25" t="s">
        <v>3318</v>
      </c>
      <c r="D346" s="25" t="s">
        <v>3319</v>
      </c>
      <c r="E346" s="25">
        <v>43514</v>
      </c>
      <c r="F346" s="25" t="s">
        <v>3320</v>
      </c>
      <c r="G346" s="25" t="s">
        <v>3321</v>
      </c>
      <c r="H346" s="26">
        <v>6</v>
      </c>
      <c r="I346" s="26">
        <v>75</v>
      </c>
      <c r="J346" s="22">
        <v>450</v>
      </c>
    </row>
    <row r="347" spans="1:10" ht="18" x14ac:dyDescent="0.35">
      <c r="A347" s="25" t="s">
        <v>3796</v>
      </c>
      <c r="B347" s="25" t="s">
        <v>3797</v>
      </c>
      <c r="C347" s="25" t="s">
        <v>3318</v>
      </c>
      <c r="D347" s="25" t="s">
        <v>3319</v>
      </c>
      <c r="E347" s="25">
        <v>43514</v>
      </c>
      <c r="F347" s="25" t="s">
        <v>3337</v>
      </c>
      <c r="G347" s="25" t="s">
        <v>3349</v>
      </c>
      <c r="H347" s="26">
        <v>2</v>
      </c>
      <c r="I347" s="26">
        <v>120</v>
      </c>
      <c r="J347" s="22">
        <v>240</v>
      </c>
    </row>
    <row r="348" spans="1:10" ht="18" x14ac:dyDescent="0.35">
      <c r="A348" s="25" t="s">
        <v>3798</v>
      </c>
      <c r="B348" s="25" t="s">
        <v>3371</v>
      </c>
      <c r="C348" s="25" t="s">
        <v>3318</v>
      </c>
      <c r="D348" s="25" t="s">
        <v>3319</v>
      </c>
      <c r="E348" s="25">
        <v>43514</v>
      </c>
      <c r="F348" s="25" t="s">
        <v>3320</v>
      </c>
      <c r="G348" s="25" t="s">
        <v>3321</v>
      </c>
      <c r="H348" s="26">
        <v>1</v>
      </c>
      <c r="I348" s="26">
        <v>55</v>
      </c>
      <c r="J348" s="22">
        <v>55</v>
      </c>
    </row>
    <row r="349" spans="1:10" ht="18" x14ac:dyDescent="0.35">
      <c r="A349" s="25" t="s">
        <v>3799</v>
      </c>
      <c r="B349" s="25" t="s">
        <v>3770</v>
      </c>
      <c r="C349" s="25" t="s">
        <v>3318</v>
      </c>
      <c r="D349" s="25" t="s">
        <v>3319</v>
      </c>
      <c r="E349" s="25">
        <v>43514</v>
      </c>
      <c r="F349" s="25" t="s">
        <v>3320</v>
      </c>
      <c r="G349" s="25" t="s">
        <v>3321</v>
      </c>
      <c r="H349" s="26">
        <v>4</v>
      </c>
      <c r="I349" s="26">
        <v>60</v>
      </c>
      <c r="J349" s="22">
        <v>240</v>
      </c>
    </row>
    <row r="350" spans="1:10" ht="18" x14ac:dyDescent="0.35">
      <c r="A350" s="25" t="s">
        <v>3800</v>
      </c>
      <c r="B350" s="25" t="s">
        <v>3344</v>
      </c>
      <c r="C350" s="25" t="s">
        <v>3318</v>
      </c>
      <c r="D350" s="25" t="s">
        <v>3319</v>
      </c>
      <c r="E350" s="25">
        <v>43514</v>
      </c>
      <c r="F350" s="25" t="s">
        <v>3337</v>
      </c>
      <c r="G350" s="25" t="s">
        <v>3345</v>
      </c>
      <c r="H350" s="26">
        <v>7</v>
      </c>
      <c r="I350" s="26">
        <v>120</v>
      </c>
      <c r="J350" s="22">
        <v>840</v>
      </c>
    </row>
    <row r="351" spans="1:10" ht="18" x14ac:dyDescent="0.35">
      <c r="A351" s="25" t="s">
        <v>3801</v>
      </c>
      <c r="B351" s="25" t="s">
        <v>3373</v>
      </c>
      <c r="C351" s="25" t="s">
        <v>3374</v>
      </c>
      <c r="D351" s="25" t="s">
        <v>3375</v>
      </c>
      <c r="E351" s="25">
        <v>43514</v>
      </c>
      <c r="F351" s="25" t="s">
        <v>3337</v>
      </c>
      <c r="G351" s="25" t="s">
        <v>3345</v>
      </c>
      <c r="H351" s="26">
        <v>6</v>
      </c>
      <c r="I351" s="26">
        <v>110</v>
      </c>
      <c r="J351" s="22">
        <v>660</v>
      </c>
    </row>
    <row r="352" spans="1:10" ht="18" x14ac:dyDescent="0.35">
      <c r="A352" s="25" t="s">
        <v>3802</v>
      </c>
      <c r="B352" s="25" t="s">
        <v>3484</v>
      </c>
      <c r="C352" s="25" t="s">
        <v>3485</v>
      </c>
      <c r="D352" s="25" t="s">
        <v>3486</v>
      </c>
      <c r="E352" s="25">
        <v>43514</v>
      </c>
      <c r="F352" s="25" t="s">
        <v>3334</v>
      </c>
      <c r="G352" s="25" t="s">
        <v>3321</v>
      </c>
      <c r="H352" s="26">
        <v>2</v>
      </c>
      <c r="I352" s="26">
        <v>80</v>
      </c>
      <c r="J352" s="22">
        <v>160</v>
      </c>
    </row>
    <row r="353" spans="1:10" ht="18" x14ac:dyDescent="0.35">
      <c r="A353" s="25" t="s">
        <v>3803</v>
      </c>
      <c r="B353" s="25" t="s">
        <v>3804</v>
      </c>
      <c r="C353" s="25" t="s">
        <v>3392</v>
      </c>
      <c r="D353" s="25" t="s">
        <v>3333</v>
      </c>
      <c r="E353" s="25">
        <v>43514</v>
      </c>
      <c r="F353" s="25" t="s">
        <v>3410</v>
      </c>
      <c r="G353" s="25" t="s">
        <v>3321</v>
      </c>
      <c r="H353" s="26">
        <v>4</v>
      </c>
      <c r="I353" s="26">
        <v>70</v>
      </c>
      <c r="J353" s="22">
        <v>280</v>
      </c>
    </row>
    <row r="354" spans="1:10" ht="18" x14ac:dyDescent="0.35">
      <c r="A354" s="25" t="s">
        <v>3805</v>
      </c>
      <c r="B354" s="25" t="s">
        <v>3360</v>
      </c>
      <c r="C354" s="25" t="s">
        <v>3318</v>
      </c>
      <c r="D354" s="25" t="s">
        <v>3319</v>
      </c>
      <c r="E354" s="25">
        <v>43515</v>
      </c>
      <c r="F354" s="25" t="s">
        <v>3348</v>
      </c>
      <c r="G354" s="25" t="s">
        <v>3349</v>
      </c>
      <c r="H354" s="26">
        <v>6</v>
      </c>
      <c r="I354" s="26">
        <v>80</v>
      </c>
      <c r="J354" s="22">
        <v>480</v>
      </c>
    </row>
    <row r="355" spans="1:10" ht="18" x14ac:dyDescent="0.35">
      <c r="A355" s="25" t="s">
        <v>3806</v>
      </c>
      <c r="B355" s="25" t="s">
        <v>3360</v>
      </c>
      <c r="C355" s="25" t="s">
        <v>3318</v>
      </c>
      <c r="D355" s="25" t="s">
        <v>3319</v>
      </c>
      <c r="E355" s="25">
        <v>43515</v>
      </c>
      <c r="F355" s="25" t="s">
        <v>3348</v>
      </c>
      <c r="G355" s="25" t="s">
        <v>3349</v>
      </c>
      <c r="H355" s="26">
        <v>4</v>
      </c>
      <c r="I355" s="26">
        <v>85</v>
      </c>
      <c r="J355" s="22">
        <v>340</v>
      </c>
    </row>
    <row r="356" spans="1:10" ht="18" x14ac:dyDescent="0.35">
      <c r="A356" s="25" t="s">
        <v>3807</v>
      </c>
      <c r="B356" s="25" t="s">
        <v>3317</v>
      </c>
      <c r="C356" s="25" t="s">
        <v>3318</v>
      </c>
      <c r="D356" s="25" t="s">
        <v>3319</v>
      </c>
      <c r="E356" s="25">
        <v>43515</v>
      </c>
      <c r="F356" s="25" t="s">
        <v>3320</v>
      </c>
      <c r="G356" s="25" t="s">
        <v>3321</v>
      </c>
      <c r="H356" s="26">
        <v>2</v>
      </c>
      <c r="I356" s="26">
        <v>70</v>
      </c>
      <c r="J356" s="22">
        <v>140</v>
      </c>
    </row>
    <row r="357" spans="1:10" ht="18" x14ac:dyDescent="0.35">
      <c r="A357" s="25" t="s">
        <v>3808</v>
      </c>
      <c r="B357" s="25" t="s">
        <v>3572</v>
      </c>
      <c r="C357" s="25" t="s">
        <v>3318</v>
      </c>
      <c r="D357" s="25" t="s">
        <v>3319</v>
      </c>
      <c r="E357" s="25">
        <v>43515</v>
      </c>
      <c r="F357" s="25" t="s">
        <v>3410</v>
      </c>
      <c r="G357" s="25" t="s">
        <v>3321</v>
      </c>
      <c r="H357" s="26">
        <v>4</v>
      </c>
      <c r="I357" s="26">
        <v>85</v>
      </c>
      <c r="J357" s="22">
        <v>340</v>
      </c>
    </row>
    <row r="358" spans="1:10" ht="18" x14ac:dyDescent="0.35">
      <c r="A358" s="25" t="s">
        <v>3809</v>
      </c>
      <c r="B358" s="25" t="s">
        <v>3378</v>
      </c>
      <c r="C358" s="25" t="s">
        <v>3379</v>
      </c>
      <c r="D358" s="25" t="s">
        <v>3333</v>
      </c>
      <c r="E358" s="25">
        <v>43515</v>
      </c>
      <c r="F358" s="25" t="s">
        <v>3327</v>
      </c>
      <c r="G358" s="25" t="s">
        <v>3345</v>
      </c>
      <c r="H358" s="26">
        <v>2</v>
      </c>
      <c r="I358" s="26">
        <v>175</v>
      </c>
      <c r="J358" s="22">
        <v>350</v>
      </c>
    </row>
    <row r="359" spans="1:10" ht="18" x14ac:dyDescent="0.35">
      <c r="A359" s="25" t="s">
        <v>3810</v>
      </c>
      <c r="B359" s="25" t="s">
        <v>3628</v>
      </c>
      <c r="C359" s="25" t="s">
        <v>3404</v>
      </c>
      <c r="D359" s="25" t="s">
        <v>3405</v>
      </c>
      <c r="E359" s="25">
        <v>43515</v>
      </c>
      <c r="F359" s="25" t="s">
        <v>3337</v>
      </c>
      <c r="G359" s="25" t="s">
        <v>3349</v>
      </c>
      <c r="H359" s="26">
        <v>6</v>
      </c>
      <c r="I359" s="26">
        <v>110</v>
      </c>
      <c r="J359" s="22">
        <v>660</v>
      </c>
    </row>
    <row r="360" spans="1:10" ht="18" x14ac:dyDescent="0.35">
      <c r="A360" s="25" t="s">
        <v>3811</v>
      </c>
      <c r="B360" s="25" t="s">
        <v>3812</v>
      </c>
      <c r="C360" s="25" t="s">
        <v>3404</v>
      </c>
      <c r="D360" s="25" t="s">
        <v>3405</v>
      </c>
      <c r="E360" s="25">
        <v>43515</v>
      </c>
      <c r="F360" s="25" t="s">
        <v>3348</v>
      </c>
      <c r="G360" s="25" t="s">
        <v>3349</v>
      </c>
      <c r="H360" s="26">
        <v>1</v>
      </c>
      <c r="I360" s="26">
        <v>75</v>
      </c>
      <c r="J360" s="22">
        <v>75</v>
      </c>
    </row>
    <row r="361" spans="1:10" ht="18" x14ac:dyDescent="0.35">
      <c r="A361" s="25" t="s">
        <v>3813</v>
      </c>
      <c r="B361" s="25" t="s">
        <v>3324</v>
      </c>
      <c r="C361" s="25" t="s">
        <v>3325</v>
      </c>
      <c r="D361" s="25" t="s">
        <v>3326</v>
      </c>
      <c r="E361" s="25">
        <v>43515</v>
      </c>
      <c r="F361" s="25" t="s">
        <v>3434</v>
      </c>
      <c r="G361" s="25" t="s">
        <v>3345</v>
      </c>
      <c r="H361" s="26">
        <v>4</v>
      </c>
      <c r="I361" s="26">
        <v>65</v>
      </c>
      <c r="J361" s="22">
        <v>260</v>
      </c>
    </row>
    <row r="362" spans="1:10" ht="18" x14ac:dyDescent="0.35">
      <c r="A362" s="25" t="s">
        <v>3814</v>
      </c>
      <c r="B362" s="25" t="s">
        <v>3324</v>
      </c>
      <c r="C362" s="25" t="s">
        <v>3325</v>
      </c>
      <c r="D362" s="25" t="s">
        <v>3326</v>
      </c>
      <c r="E362" s="25">
        <v>43515</v>
      </c>
      <c r="F362" s="25" t="s">
        <v>3434</v>
      </c>
      <c r="G362" s="25" t="s">
        <v>3345</v>
      </c>
      <c r="H362" s="26">
        <v>5</v>
      </c>
      <c r="I362" s="26">
        <v>70</v>
      </c>
      <c r="J362" s="22">
        <v>350</v>
      </c>
    </row>
    <row r="363" spans="1:10" ht="18" x14ac:dyDescent="0.35">
      <c r="A363" s="25" t="s">
        <v>3815</v>
      </c>
      <c r="B363" s="25" t="s">
        <v>3324</v>
      </c>
      <c r="C363" s="25" t="s">
        <v>3325</v>
      </c>
      <c r="D363" s="25" t="s">
        <v>3326</v>
      </c>
      <c r="E363" s="25">
        <v>43515</v>
      </c>
      <c r="F363" s="25" t="s">
        <v>3434</v>
      </c>
      <c r="G363" s="25" t="s">
        <v>3345</v>
      </c>
      <c r="H363" s="26">
        <v>4</v>
      </c>
      <c r="I363" s="26">
        <v>80</v>
      </c>
      <c r="J363" s="22">
        <v>320</v>
      </c>
    </row>
    <row r="364" spans="1:10" ht="18" x14ac:dyDescent="0.35">
      <c r="A364" s="25" t="s">
        <v>3816</v>
      </c>
      <c r="B364" s="25" t="s">
        <v>3324</v>
      </c>
      <c r="C364" s="25" t="s">
        <v>3325</v>
      </c>
      <c r="D364" s="25" t="s">
        <v>3326</v>
      </c>
      <c r="E364" s="25">
        <v>43515</v>
      </c>
      <c r="F364" s="25" t="s">
        <v>3434</v>
      </c>
      <c r="G364" s="25" t="s">
        <v>3345</v>
      </c>
      <c r="H364" s="26">
        <v>5</v>
      </c>
      <c r="I364" s="26">
        <v>85</v>
      </c>
      <c r="J364" s="22">
        <v>425</v>
      </c>
    </row>
    <row r="365" spans="1:10" ht="18" x14ac:dyDescent="0.35">
      <c r="A365" s="25" t="s">
        <v>3817</v>
      </c>
      <c r="B365" s="25" t="s">
        <v>3344</v>
      </c>
      <c r="C365" s="25" t="s">
        <v>3318</v>
      </c>
      <c r="D365" s="25" t="s">
        <v>3319</v>
      </c>
      <c r="E365" s="25">
        <v>43516</v>
      </c>
      <c r="F365" s="25" t="s">
        <v>3337</v>
      </c>
      <c r="G365" s="25" t="s">
        <v>3345</v>
      </c>
      <c r="H365" s="26">
        <v>6</v>
      </c>
      <c r="I365" s="26">
        <v>135</v>
      </c>
      <c r="J365" s="22">
        <v>810</v>
      </c>
    </row>
    <row r="366" spans="1:10" ht="18" x14ac:dyDescent="0.35">
      <c r="A366" s="25" t="s">
        <v>3818</v>
      </c>
      <c r="B366" s="25" t="s">
        <v>3336</v>
      </c>
      <c r="C366" s="25" t="s">
        <v>3318</v>
      </c>
      <c r="D366" s="25" t="s">
        <v>3319</v>
      </c>
      <c r="E366" s="25">
        <v>43516</v>
      </c>
      <c r="F366" s="25" t="s">
        <v>3337</v>
      </c>
      <c r="G366" s="25" t="s">
        <v>3321</v>
      </c>
      <c r="H366" s="26">
        <v>1</v>
      </c>
      <c r="I366" s="26">
        <v>145</v>
      </c>
      <c r="J366" s="22">
        <v>145</v>
      </c>
    </row>
    <row r="367" spans="1:10" ht="18" x14ac:dyDescent="0.35">
      <c r="A367" s="25" t="s">
        <v>3819</v>
      </c>
      <c r="B367" s="25" t="s">
        <v>3336</v>
      </c>
      <c r="C367" s="25" t="s">
        <v>3318</v>
      </c>
      <c r="D367" s="25" t="s">
        <v>3319</v>
      </c>
      <c r="E367" s="25">
        <v>43516</v>
      </c>
      <c r="F367" s="25" t="s">
        <v>3337</v>
      </c>
      <c r="G367" s="25" t="s">
        <v>3321</v>
      </c>
      <c r="H367" s="26">
        <v>2</v>
      </c>
      <c r="I367" s="26">
        <v>150</v>
      </c>
      <c r="J367" s="22">
        <v>300</v>
      </c>
    </row>
    <row r="368" spans="1:10" ht="18" x14ac:dyDescent="0.35">
      <c r="A368" s="25" t="s">
        <v>3820</v>
      </c>
      <c r="B368" s="25" t="s">
        <v>3317</v>
      </c>
      <c r="C368" s="25" t="s">
        <v>3318</v>
      </c>
      <c r="D368" s="25" t="s">
        <v>3319</v>
      </c>
      <c r="E368" s="25">
        <v>43516</v>
      </c>
      <c r="F368" s="25" t="s">
        <v>3320</v>
      </c>
      <c r="G368" s="25" t="s">
        <v>3321</v>
      </c>
      <c r="H368" s="26">
        <v>3</v>
      </c>
      <c r="I368" s="26">
        <v>70</v>
      </c>
      <c r="J368" s="22">
        <v>210</v>
      </c>
    </row>
    <row r="369" spans="1:10" ht="18" x14ac:dyDescent="0.35">
      <c r="A369" s="25" t="s">
        <v>3821</v>
      </c>
      <c r="B369" s="25" t="s">
        <v>3476</v>
      </c>
      <c r="C369" s="25" t="s">
        <v>3445</v>
      </c>
      <c r="D369" s="25" t="s">
        <v>3405</v>
      </c>
      <c r="E369" s="25">
        <v>43516</v>
      </c>
      <c r="F369" s="25" t="s">
        <v>3337</v>
      </c>
      <c r="G369" s="25" t="s">
        <v>3345</v>
      </c>
      <c r="H369" s="26">
        <v>6</v>
      </c>
      <c r="I369" s="26">
        <v>115</v>
      </c>
      <c r="J369" s="22">
        <v>690</v>
      </c>
    </row>
    <row r="370" spans="1:10" ht="18" x14ac:dyDescent="0.35">
      <c r="A370" s="25" t="s">
        <v>3822</v>
      </c>
      <c r="B370" s="25" t="s">
        <v>3476</v>
      </c>
      <c r="C370" s="25" t="s">
        <v>3445</v>
      </c>
      <c r="D370" s="25" t="s">
        <v>3405</v>
      </c>
      <c r="E370" s="25">
        <v>43516</v>
      </c>
      <c r="F370" s="25" t="s">
        <v>3337</v>
      </c>
      <c r="G370" s="25" t="s">
        <v>3345</v>
      </c>
      <c r="H370" s="26">
        <v>2</v>
      </c>
      <c r="I370" s="26">
        <v>120</v>
      </c>
      <c r="J370" s="22">
        <v>240</v>
      </c>
    </row>
    <row r="371" spans="1:10" ht="18" x14ac:dyDescent="0.35">
      <c r="A371" s="25" t="s">
        <v>3823</v>
      </c>
      <c r="B371" s="25" t="s">
        <v>3476</v>
      </c>
      <c r="C371" s="25" t="s">
        <v>3445</v>
      </c>
      <c r="D371" s="25" t="s">
        <v>3405</v>
      </c>
      <c r="E371" s="25">
        <v>43516</v>
      </c>
      <c r="F371" s="25" t="s">
        <v>3337</v>
      </c>
      <c r="G371" s="25" t="s">
        <v>3345</v>
      </c>
      <c r="H371" s="26">
        <v>7</v>
      </c>
      <c r="I371" s="26">
        <v>135</v>
      </c>
      <c r="J371" s="22">
        <v>945</v>
      </c>
    </row>
    <row r="372" spans="1:10" ht="18" x14ac:dyDescent="0.35">
      <c r="A372" s="25" t="s">
        <v>3824</v>
      </c>
      <c r="B372" s="25" t="s">
        <v>3324</v>
      </c>
      <c r="C372" s="25" t="s">
        <v>3325</v>
      </c>
      <c r="D372" s="25" t="s">
        <v>3326</v>
      </c>
      <c r="E372" s="25">
        <v>43516</v>
      </c>
      <c r="F372" s="25" t="s">
        <v>3406</v>
      </c>
      <c r="G372" s="25" t="s">
        <v>3321</v>
      </c>
      <c r="H372" s="26">
        <v>2</v>
      </c>
      <c r="I372" s="26">
        <v>135</v>
      </c>
      <c r="J372" s="22">
        <v>270</v>
      </c>
    </row>
    <row r="373" spans="1:10" ht="18" x14ac:dyDescent="0.35">
      <c r="A373" s="25" t="s">
        <v>3825</v>
      </c>
      <c r="B373" s="25" t="s">
        <v>3324</v>
      </c>
      <c r="C373" s="25" t="s">
        <v>3325</v>
      </c>
      <c r="D373" s="25" t="s">
        <v>3326</v>
      </c>
      <c r="E373" s="25">
        <v>43516</v>
      </c>
      <c r="F373" s="25" t="s">
        <v>3369</v>
      </c>
      <c r="G373" s="25" t="s">
        <v>3321</v>
      </c>
      <c r="H373" s="26">
        <v>1</v>
      </c>
      <c r="I373" s="26">
        <v>145</v>
      </c>
      <c r="J373" s="22">
        <v>145</v>
      </c>
    </row>
    <row r="374" spans="1:10" ht="18" x14ac:dyDescent="0.35">
      <c r="A374" s="25" t="s">
        <v>3826</v>
      </c>
      <c r="B374" s="25" t="s">
        <v>3827</v>
      </c>
      <c r="C374" s="25" t="s">
        <v>3485</v>
      </c>
      <c r="D374" s="25" t="s">
        <v>3486</v>
      </c>
      <c r="E374" s="25">
        <v>43516</v>
      </c>
      <c r="F374" s="25" t="s">
        <v>3320</v>
      </c>
      <c r="G374" s="25" t="s">
        <v>3321</v>
      </c>
      <c r="H374" s="26">
        <v>7</v>
      </c>
      <c r="I374" s="26">
        <v>55</v>
      </c>
      <c r="J374" s="22">
        <v>385</v>
      </c>
    </row>
    <row r="375" spans="1:10" ht="18" x14ac:dyDescent="0.35">
      <c r="A375" s="25" t="s">
        <v>3828</v>
      </c>
      <c r="B375" s="25" t="s">
        <v>3356</v>
      </c>
      <c r="C375" s="25" t="s">
        <v>3318</v>
      </c>
      <c r="D375" s="25" t="s">
        <v>3319</v>
      </c>
      <c r="E375" s="25">
        <v>43517</v>
      </c>
      <c r="F375" s="25" t="s">
        <v>3348</v>
      </c>
      <c r="G375" s="25" t="s">
        <v>3349</v>
      </c>
      <c r="H375" s="26">
        <v>3</v>
      </c>
      <c r="I375" s="26">
        <v>85</v>
      </c>
      <c r="J375" s="22">
        <v>255</v>
      </c>
    </row>
    <row r="376" spans="1:10" ht="18" x14ac:dyDescent="0.35">
      <c r="A376" s="25" t="s">
        <v>3829</v>
      </c>
      <c r="B376" s="25" t="s">
        <v>3324</v>
      </c>
      <c r="C376" s="25" t="s">
        <v>3325</v>
      </c>
      <c r="D376" s="25" t="s">
        <v>3326</v>
      </c>
      <c r="E376" s="25">
        <v>43517</v>
      </c>
      <c r="F376" s="25" t="s">
        <v>3471</v>
      </c>
      <c r="G376" s="25" t="s">
        <v>3321</v>
      </c>
      <c r="H376" s="26">
        <v>7</v>
      </c>
      <c r="I376" s="26">
        <v>60</v>
      </c>
      <c r="J376" s="22">
        <v>420</v>
      </c>
    </row>
    <row r="377" spans="1:10" ht="18" x14ac:dyDescent="0.35">
      <c r="A377" s="25" t="s">
        <v>3830</v>
      </c>
      <c r="B377" s="25" t="s">
        <v>3324</v>
      </c>
      <c r="C377" s="25" t="s">
        <v>3325</v>
      </c>
      <c r="D377" s="25" t="s">
        <v>3326</v>
      </c>
      <c r="E377" s="25">
        <v>43517</v>
      </c>
      <c r="F377" s="25" t="s">
        <v>3471</v>
      </c>
      <c r="G377" s="25" t="s">
        <v>3321</v>
      </c>
      <c r="H377" s="26">
        <v>6</v>
      </c>
      <c r="I377" s="26">
        <v>65</v>
      </c>
      <c r="J377" s="22">
        <v>390</v>
      </c>
    </row>
    <row r="378" spans="1:10" ht="18" x14ac:dyDescent="0.35">
      <c r="A378" s="25" t="s">
        <v>3831</v>
      </c>
      <c r="B378" s="25" t="s">
        <v>3391</v>
      </c>
      <c r="C378" s="25" t="s">
        <v>3392</v>
      </c>
      <c r="D378" s="25" t="s">
        <v>3333</v>
      </c>
      <c r="E378" s="25">
        <v>43517</v>
      </c>
      <c r="F378" s="25" t="s">
        <v>3337</v>
      </c>
      <c r="G378" s="25" t="s">
        <v>3349</v>
      </c>
      <c r="H378" s="26">
        <v>1</v>
      </c>
      <c r="I378" s="26">
        <v>100</v>
      </c>
      <c r="J378" s="22">
        <v>100</v>
      </c>
    </row>
    <row r="379" spans="1:10" ht="18" x14ac:dyDescent="0.35">
      <c r="A379" s="25" t="s">
        <v>3832</v>
      </c>
      <c r="B379" s="25" t="s">
        <v>3391</v>
      </c>
      <c r="C379" s="25" t="s">
        <v>3392</v>
      </c>
      <c r="D379" s="25" t="s">
        <v>3333</v>
      </c>
      <c r="E379" s="25">
        <v>43517</v>
      </c>
      <c r="F379" s="25" t="s">
        <v>3337</v>
      </c>
      <c r="G379" s="25" t="s">
        <v>3349</v>
      </c>
      <c r="H379" s="26">
        <v>4</v>
      </c>
      <c r="I379" s="26">
        <v>105</v>
      </c>
      <c r="J379" s="22">
        <v>420</v>
      </c>
    </row>
    <row r="380" spans="1:10" ht="18" x14ac:dyDescent="0.35">
      <c r="A380" s="25" t="s">
        <v>3833</v>
      </c>
      <c r="B380" s="25" t="s">
        <v>3391</v>
      </c>
      <c r="C380" s="25" t="s">
        <v>3392</v>
      </c>
      <c r="D380" s="25" t="s">
        <v>3333</v>
      </c>
      <c r="E380" s="25">
        <v>43517</v>
      </c>
      <c r="F380" s="25" t="s">
        <v>3337</v>
      </c>
      <c r="G380" s="25" t="s">
        <v>3345</v>
      </c>
      <c r="H380" s="26">
        <v>7</v>
      </c>
      <c r="I380" s="26">
        <v>125</v>
      </c>
      <c r="J380" s="22">
        <v>875</v>
      </c>
    </row>
    <row r="381" spans="1:10" ht="18" x14ac:dyDescent="0.35">
      <c r="A381" s="25" t="s">
        <v>3834</v>
      </c>
      <c r="B381" s="25" t="s">
        <v>3391</v>
      </c>
      <c r="C381" s="25" t="s">
        <v>3392</v>
      </c>
      <c r="D381" s="25" t="s">
        <v>3333</v>
      </c>
      <c r="E381" s="25">
        <v>43517</v>
      </c>
      <c r="F381" s="25" t="s">
        <v>3337</v>
      </c>
      <c r="G381" s="25" t="s">
        <v>3321</v>
      </c>
      <c r="H381" s="26">
        <v>5</v>
      </c>
      <c r="I381" s="26">
        <v>165</v>
      </c>
      <c r="J381" s="22">
        <v>825</v>
      </c>
    </row>
    <row r="382" spans="1:10" ht="18" x14ac:dyDescent="0.35">
      <c r="A382" s="25" t="s">
        <v>3835</v>
      </c>
      <c r="B382" s="25" t="s">
        <v>3391</v>
      </c>
      <c r="C382" s="25" t="s">
        <v>3392</v>
      </c>
      <c r="D382" s="25" t="s">
        <v>3333</v>
      </c>
      <c r="E382" s="25">
        <v>43517</v>
      </c>
      <c r="F382" s="25" t="s">
        <v>3369</v>
      </c>
      <c r="G382" s="25" t="s">
        <v>3321</v>
      </c>
      <c r="H382" s="26">
        <v>2</v>
      </c>
      <c r="I382" s="26">
        <v>130</v>
      </c>
      <c r="J382" s="22">
        <v>260</v>
      </c>
    </row>
    <row r="383" spans="1:10" ht="18" x14ac:dyDescent="0.35">
      <c r="A383" s="25" t="s">
        <v>3836</v>
      </c>
      <c r="B383" s="25" t="s">
        <v>3391</v>
      </c>
      <c r="C383" s="25" t="s">
        <v>3392</v>
      </c>
      <c r="D383" s="25" t="s">
        <v>3333</v>
      </c>
      <c r="E383" s="25">
        <v>43517</v>
      </c>
      <c r="F383" s="25" t="s">
        <v>3348</v>
      </c>
      <c r="G383" s="25" t="s">
        <v>3349</v>
      </c>
      <c r="H383" s="26">
        <v>3</v>
      </c>
      <c r="I383" s="26">
        <v>85</v>
      </c>
      <c r="J383" s="22">
        <v>255</v>
      </c>
    </row>
    <row r="384" spans="1:10" ht="18" x14ac:dyDescent="0.35">
      <c r="A384" s="25" t="s">
        <v>3837</v>
      </c>
      <c r="B384" s="25" t="s">
        <v>3391</v>
      </c>
      <c r="C384" s="25" t="s">
        <v>3392</v>
      </c>
      <c r="D384" s="25" t="s">
        <v>3333</v>
      </c>
      <c r="E384" s="25">
        <v>43517</v>
      </c>
      <c r="F384" s="25" t="s">
        <v>3337</v>
      </c>
      <c r="G384" s="25" t="s">
        <v>3345</v>
      </c>
      <c r="H384" s="26">
        <v>7</v>
      </c>
      <c r="I384" s="26">
        <v>130</v>
      </c>
      <c r="J384" s="22">
        <v>910</v>
      </c>
    </row>
    <row r="385" spans="1:10" ht="18" x14ac:dyDescent="0.35">
      <c r="A385" s="25" t="s">
        <v>3838</v>
      </c>
      <c r="B385" s="25" t="s">
        <v>3398</v>
      </c>
      <c r="C385" s="25" t="s">
        <v>3392</v>
      </c>
      <c r="D385" s="25" t="s">
        <v>3333</v>
      </c>
      <c r="E385" s="25">
        <v>43517</v>
      </c>
      <c r="F385" s="25" t="s">
        <v>3337</v>
      </c>
      <c r="G385" s="25" t="s">
        <v>3349</v>
      </c>
      <c r="H385" s="26">
        <v>3</v>
      </c>
      <c r="I385" s="26">
        <v>95</v>
      </c>
      <c r="J385" s="22">
        <v>285</v>
      </c>
    </row>
    <row r="386" spans="1:10" ht="18" x14ac:dyDescent="0.35">
      <c r="A386" s="25" t="s">
        <v>3839</v>
      </c>
      <c r="B386" s="25" t="s">
        <v>3840</v>
      </c>
      <c r="C386" s="25" t="s">
        <v>3404</v>
      </c>
      <c r="D386" s="25" t="s">
        <v>3405</v>
      </c>
      <c r="E386" s="25">
        <v>43517</v>
      </c>
      <c r="F386" s="25" t="s">
        <v>3369</v>
      </c>
      <c r="G386" s="25" t="s">
        <v>3321</v>
      </c>
      <c r="H386" s="26">
        <v>4</v>
      </c>
      <c r="I386" s="26">
        <v>135</v>
      </c>
      <c r="J386" s="22">
        <v>540</v>
      </c>
    </row>
    <row r="387" spans="1:10" ht="18" x14ac:dyDescent="0.35">
      <c r="A387" s="25" t="s">
        <v>3841</v>
      </c>
      <c r="B387" s="25" t="s">
        <v>3840</v>
      </c>
      <c r="C387" s="25" t="s">
        <v>3404</v>
      </c>
      <c r="D387" s="25" t="s">
        <v>3405</v>
      </c>
      <c r="E387" s="25">
        <v>43517</v>
      </c>
      <c r="F387" s="25" t="s">
        <v>3320</v>
      </c>
      <c r="G387" s="25" t="s">
        <v>3321</v>
      </c>
      <c r="H387" s="26">
        <v>2</v>
      </c>
      <c r="I387" s="26">
        <v>70</v>
      </c>
      <c r="J387" s="22">
        <v>140</v>
      </c>
    </row>
    <row r="388" spans="1:10" ht="18" x14ac:dyDescent="0.35">
      <c r="A388" s="25" t="s">
        <v>3842</v>
      </c>
      <c r="B388" s="25" t="s">
        <v>3602</v>
      </c>
      <c r="C388" s="25" t="s">
        <v>3401</v>
      </c>
      <c r="D388" s="25" t="s">
        <v>3333</v>
      </c>
      <c r="E388" s="25">
        <v>43517</v>
      </c>
      <c r="F388" s="25" t="s">
        <v>3369</v>
      </c>
      <c r="G388" s="25" t="s">
        <v>3321</v>
      </c>
      <c r="H388" s="26">
        <v>5</v>
      </c>
      <c r="I388" s="26">
        <v>155</v>
      </c>
      <c r="J388" s="22">
        <v>775</v>
      </c>
    </row>
    <row r="389" spans="1:10" ht="18" x14ac:dyDescent="0.35">
      <c r="A389" s="25" t="s">
        <v>3843</v>
      </c>
      <c r="B389" s="25" t="s">
        <v>3630</v>
      </c>
      <c r="C389" s="25" t="s">
        <v>3401</v>
      </c>
      <c r="D389" s="25" t="s">
        <v>3333</v>
      </c>
      <c r="E389" s="25">
        <v>43517</v>
      </c>
      <c r="F389" s="25" t="s">
        <v>3369</v>
      </c>
      <c r="G389" s="25" t="s">
        <v>3349</v>
      </c>
      <c r="H389" s="26">
        <v>6</v>
      </c>
      <c r="I389" s="26">
        <v>115</v>
      </c>
      <c r="J389" s="22">
        <v>690</v>
      </c>
    </row>
    <row r="390" spans="1:10" ht="18" x14ac:dyDescent="0.35">
      <c r="A390" s="25" t="s">
        <v>3844</v>
      </c>
      <c r="B390" s="25" t="s">
        <v>3845</v>
      </c>
      <c r="C390" s="25" t="s">
        <v>3374</v>
      </c>
      <c r="D390" s="25" t="s">
        <v>3375</v>
      </c>
      <c r="E390" s="25">
        <v>43517</v>
      </c>
      <c r="F390" s="25" t="s">
        <v>3410</v>
      </c>
      <c r="G390" s="25" t="s">
        <v>3321</v>
      </c>
      <c r="H390" s="26">
        <v>2</v>
      </c>
      <c r="I390" s="26">
        <v>75</v>
      </c>
      <c r="J390" s="22">
        <v>150</v>
      </c>
    </row>
    <row r="391" spans="1:10" ht="18" x14ac:dyDescent="0.35">
      <c r="A391" s="25" t="s">
        <v>3846</v>
      </c>
      <c r="B391" s="25" t="s">
        <v>3845</v>
      </c>
      <c r="C391" s="25" t="s">
        <v>3374</v>
      </c>
      <c r="D391" s="25" t="s">
        <v>3375</v>
      </c>
      <c r="E391" s="25">
        <v>43517</v>
      </c>
      <c r="F391" s="25" t="s">
        <v>3410</v>
      </c>
      <c r="G391" s="25" t="s">
        <v>3321</v>
      </c>
      <c r="H391" s="26">
        <v>5</v>
      </c>
      <c r="I391" s="26">
        <v>85</v>
      </c>
      <c r="J391" s="22">
        <v>425</v>
      </c>
    </row>
    <row r="392" spans="1:10" ht="18" x14ac:dyDescent="0.35">
      <c r="A392" s="25" t="s">
        <v>3847</v>
      </c>
      <c r="B392" s="25" t="s">
        <v>3518</v>
      </c>
      <c r="C392" s="25" t="s">
        <v>3383</v>
      </c>
      <c r="D392" s="25" t="s">
        <v>3333</v>
      </c>
      <c r="E392" s="25">
        <v>43517</v>
      </c>
      <c r="F392" s="25" t="s">
        <v>3471</v>
      </c>
      <c r="G392" s="25" t="s">
        <v>3321</v>
      </c>
      <c r="H392" s="26">
        <v>1</v>
      </c>
      <c r="I392" s="26">
        <v>65</v>
      </c>
      <c r="J392" s="22">
        <v>65</v>
      </c>
    </row>
    <row r="393" spans="1:10" ht="18" x14ac:dyDescent="0.35">
      <c r="A393" s="25" t="s">
        <v>3848</v>
      </c>
      <c r="B393" s="25" t="s">
        <v>3518</v>
      </c>
      <c r="C393" s="25" t="s">
        <v>3383</v>
      </c>
      <c r="D393" s="25" t="s">
        <v>3333</v>
      </c>
      <c r="E393" s="25">
        <v>43517</v>
      </c>
      <c r="F393" s="25" t="s">
        <v>3320</v>
      </c>
      <c r="G393" s="25" t="s">
        <v>3321</v>
      </c>
      <c r="H393" s="26">
        <v>7</v>
      </c>
      <c r="I393" s="26">
        <v>80</v>
      </c>
      <c r="J393" s="22">
        <v>560</v>
      </c>
    </row>
    <row r="394" spans="1:10" ht="18" x14ac:dyDescent="0.35">
      <c r="A394" s="25" t="s">
        <v>3849</v>
      </c>
      <c r="B394" s="25" t="s">
        <v>3577</v>
      </c>
      <c r="C394" s="25" t="s">
        <v>3489</v>
      </c>
      <c r="D394" s="25" t="s">
        <v>3405</v>
      </c>
      <c r="E394" s="25">
        <v>43517</v>
      </c>
      <c r="F394" s="25" t="s">
        <v>3348</v>
      </c>
      <c r="G394" s="25" t="s">
        <v>3349</v>
      </c>
      <c r="H394" s="26">
        <v>4</v>
      </c>
      <c r="I394" s="26">
        <v>75</v>
      </c>
      <c r="J394" s="22">
        <v>300</v>
      </c>
    </row>
    <row r="395" spans="1:10" ht="18" x14ac:dyDescent="0.35">
      <c r="A395" s="25" t="s">
        <v>3850</v>
      </c>
      <c r="B395" s="25" t="s">
        <v>3352</v>
      </c>
      <c r="C395" s="25" t="s">
        <v>3318</v>
      </c>
      <c r="D395" s="25" t="s">
        <v>3319</v>
      </c>
      <c r="E395" s="25">
        <v>43518</v>
      </c>
      <c r="F395" s="25" t="s">
        <v>3337</v>
      </c>
      <c r="G395" s="25" t="s">
        <v>3345</v>
      </c>
      <c r="H395" s="26">
        <v>2</v>
      </c>
      <c r="I395" s="26">
        <v>125</v>
      </c>
      <c r="J395" s="22">
        <v>250</v>
      </c>
    </row>
    <row r="396" spans="1:10" ht="18" x14ac:dyDescent="0.35">
      <c r="A396" s="25" t="s">
        <v>3851</v>
      </c>
      <c r="B396" s="25" t="s">
        <v>3437</v>
      </c>
      <c r="C396" s="25" t="s">
        <v>3318</v>
      </c>
      <c r="D396" s="25" t="s">
        <v>3319</v>
      </c>
      <c r="E396" s="25">
        <v>43518</v>
      </c>
      <c r="F396" s="25" t="s">
        <v>3348</v>
      </c>
      <c r="G396" s="25" t="s">
        <v>3349</v>
      </c>
      <c r="H396" s="26">
        <v>1</v>
      </c>
      <c r="I396" s="26">
        <v>95</v>
      </c>
      <c r="J396" s="22">
        <v>95</v>
      </c>
    </row>
    <row r="397" spans="1:10" ht="18" x14ac:dyDescent="0.35">
      <c r="A397" s="25" t="s">
        <v>3852</v>
      </c>
      <c r="B397" s="25" t="s">
        <v>3437</v>
      </c>
      <c r="C397" s="25" t="s">
        <v>3318</v>
      </c>
      <c r="D397" s="25" t="s">
        <v>3319</v>
      </c>
      <c r="E397" s="25">
        <v>43518</v>
      </c>
      <c r="F397" s="25" t="s">
        <v>3348</v>
      </c>
      <c r="G397" s="25" t="s">
        <v>3349</v>
      </c>
      <c r="H397" s="26">
        <v>4</v>
      </c>
      <c r="I397" s="26">
        <v>100</v>
      </c>
      <c r="J397" s="22">
        <v>400</v>
      </c>
    </row>
    <row r="398" spans="1:10" ht="18" x14ac:dyDescent="0.35">
      <c r="A398" s="25" t="s">
        <v>3853</v>
      </c>
      <c r="B398" s="25" t="s">
        <v>3360</v>
      </c>
      <c r="C398" s="25" t="s">
        <v>3318</v>
      </c>
      <c r="D398" s="25" t="s">
        <v>3319</v>
      </c>
      <c r="E398" s="25">
        <v>43518</v>
      </c>
      <c r="F398" s="25" t="s">
        <v>3348</v>
      </c>
      <c r="G398" s="25" t="s">
        <v>3349</v>
      </c>
      <c r="H398" s="26">
        <v>7</v>
      </c>
      <c r="I398" s="26">
        <v>75</v>
      </c>
      <c r="J398" s="22">
        <v>525</v>
      </c>
    </row>
    <row r="399" spans="1:10" ht="18" x14ac:dyDescent="0.35">
      <c r="A399" s="25" t="s">
        <v>3854</v>
      </c>
      <c r="B399" s="25" t="s">
        <v>3352</v>
      </c>
      <c r="C399" s="25" t="s">
        <v>3318</v>
      </c>
      <c r="D399" s="25" t="s">
        <v>3319</v>
      </c>
      <c r="E399" s="25">
        <v>43518</v>
      </c>
      <c r="F399" s="25" t="s">
        <v>3337</v>
      </c>
      <c r="G399" s="25" t="s">
        <v>3345</v>
      </c>
      <c r="H399" s="26">
        <v>2</v>
      </c>
      <c r="I399" s="26">
        <v>125</v>
      </c>
      <c r="J399" s="22">
        <v>250</v>
      </c>
    </row>
    <row r="400" spans="1:10" ht="18" x14ac:dyDescent="0.35">
      <c r="A400" s="25" t="s">
        <v>3855</v>
      </c>
      <c r="B400" s="25" t="s">
        <v>3360</v>
      </c>
      <c r="C400" s="25" t="s">
        <v>3318</v>
      </c>
      <c r="D400" s="25" t="s">
        <v>3319</v>
      </c>
      <c r="E400" s="25">
        <v>43518</v>
      </c>
      <c r="F400" s="25" t="s">
        <v>3348</v>
      </c>
      <c r="G400" s="25" t="s">
        <v>3349</v>
      </c>
      <c r="H400" s="26">
        <v>3</v>
      </c>
      <c r="I400" s="26">
        <v>100</v>
      </c>
      <c r="J400" s="22">
        <v>300</v>
      </c>
    </row>
    <row r="401" spans="1:10" ht="18" x14ac:dyDescent="0.35">
      <c r="A401" s="25" t="s">
        <v>3856</v>
      </c>
      <c r="B401" s="25" t="s">
        <v>3572</v>
      </c>
      <c r="C401" s="25" t="s">
        <v>3318</v>
      </c>
      <c r="D401" s="25" t="s">
        <v>3319</v>
      </c>
      <c r="E401" s="25">
        <v>43518</v>
      </c>
      <c r="F401" s="25" t="s">
        <v>3337</v>
      </c>
      <c r="G401" s="25" t="s">
        <v>3349</v>
      </c>
      <c r="H401" s="26">
        <v>7</v>
      </c>
      <c r="I401" s="26">
        <v>100</v>
      </c>
      <c r="J401" s="22">
        <v>700</v>
      </c>
    </row>
    <row r="402" spans="1:10" ht="18" x14ac:dyDescent="0.35">
      <c r="A402" s="25" t="s">
        <v>3857</v>
      </c>
      <c r="B402" s="25" t="s">
        <v>3356</v>
      </c>
      <c r="C402" s="25" t="s">
        <v>3318</v>
      </c>
      <c r="D402" s="25" t="s">
        <v>3319</v>
      </c>
      <c r="E402" s="25">
        <v>43518</v>
      </c>
      <c r="F402" s="25" t="s">
        <v>3348</v>
      </c>
      <c r="G402" s="25" t="s">
        <v>3349</v>
      </c>
      <c r="H402" s="26">
        <v>6</v>
      </c>
      <c r="I402" s="26">
        <v>85</v>
      </c>
      <c r="J402" s="22">
        <v>510</v>
      </c>
    </row>
    <row r="403" spans="1:10" ht="18" x14ac:dyDescent="0.35">
      <c r="A403" s="25" t="s">
        <v>3858</v>
      </c>
      <c r="B403" s="25" t="s">
        <v>3356</v>
      </c>
      <c r="C403" s="25" t="s">
        <v>3318</v>
      </c>
      <c r="D403" s="25" t="s">
        <v>3319</v>
      </c>
      <c r="E403" s="25">
        <v>43518</v>
      </c>
      <c r="F403" s="25" t="s">
        <v>3348</v>
      </c>
      <c r="G403" s="25" t="s">
        <v>3349</v>
      </c>
      <c r="H403" s="26">
        <v>3</v>
      </c>
      <c r="I403" s="26">
        <v>90</v>
      </c>
      <c r="J403" s="22">
        <v>270</v>
      </c>
    </row>
    <row r="404" spans="1:10" ht="18" x14ac:dyDescent="0.35">
      <c r="A404" s="25" t="s">
        <v>3859</v>
      </c>
      <c r="B404" s="25" t="s">
        <v>3356</v>
      </c>
      <c r="C404" s="25" t="s">
        <v>3318</v>
      </c>
      <c r="D404" s="25" t="s">
        <v>3319</v>
      </c>
      <c r="E404" s="25">
        <v>43518</v>
      </c>
      <c r="F404" s="25" t="s">
        <v>3348</v>
      </c>
      <c r="G404" s="25" t="s">
        <v>3349</v>
      </c>
      <c r="H404" s="26">
        <v>5</v>
      </c>
      <c r="I404" s="26">
        <v>100</v>
      </c>
      <c r="J404" s="22">
        <v>500</v>
      </c>
    </row>
    <row r="405" spans="1:10" ht="18" x14ac:dyDescent="0.35">
      <c r="A405" s="25" t="s">
        <v>3860</v>
      </c>
      <c r="B405" s="25" t="s">
        <v>3511</v>
      </c>
      <c r="C405" s="25" t="s">
        <v>3318</v>
      </c>
      <c r="D405" s="25" t="s">
        <v>3319</v>
      </c>
      <c r="E405" s="25">
        <v>43518</v>
      </c>
      <c r="F405" s="25" t="s">
        <v>3337</v>
      </c>
      <c r="G405" s="25" t="s">
        <v>3345</v>
      </c>
      <c r="H405" s="26">
        <v>2</v>
      </c>
      <c r="I405" s="26">
        <v>110</v>
      </c>
      <c r="J405" s="22">
        <v>220</v>
      </c>
    </row>
    <row r="406" spans="1:10" ht="18" x14ac:dyDescent="0.35">
      <c r="A406" s="25" t="s">
        <v>3861</v>
      </c>
      <c r="B406" s="25" t="s">
        <v>3862</v>
      </c>
      <c r="C406" s="25" t="s">
        <v>3489</v>
      </c>
      <c r="D406" s="25" t="s">
        <v>3405</v>
      </c>
      <c r="E406" s="25">
        <v>43518</v>
      </c>
      <c r="F406" s="25" t="s">
        <v>3348</v>
      </c>
      <c r="G406" s="25" t="s">
        <v>3349</v>
      </c>
      <c r="H406" s="26">
        <v>5</v>
      </c>
      <c r="I406" s="26">
        <v>75</v>
      </c>
      <c r="J406" s="22">
        <v>375</v>
      </c>
    </row>
    <row r="407" spans="1:10" ht="18" x14ac:dyDescent="0.35">
      <c r="A407" s="25" t="s">
        <v>3863</v>
      </c>
      <c r="B407" s="25" t="s">
        <v>3628</v>
      </c>
      <c r="C407" s="25" t="s">
        <v>3404</v>
      </c>
      <c r="D407" s="25" t="s">
        <v>3405</v>
      </c>
      <c r="E407" s="25">
        <v>43518</v>
      </c>
      <c r="F407" s="25" t="s">
        <v>3471</v>
      </c>
      <c r="G407" s="25" t="s">
        <v>3345</v>
      </c>
      <c r="H407" s="26">
        <v>2</v>
      </c>
      <c r="I407" s="26">
        <v>160</v>
      </c>
      <c r="J407" s="22">
        <v>320</v>
      </c>
    </row>
    <row r="408" spans="1:10" ht="18" x14ac:dyDescent="0.35">
      <c r="A408" s="25" t="s">
        <v>3864</v>
      </c>
      <c r="B408" s="25" t="s">
        <v>3476</v>
      </c>
      <c r="C408" s="25" t="s">
        <v>3445</v>
      </c>
      <c r="D408" s="25" t="s">
        <v>3405</v>
      </c>
      <c r="E408" s="25">
        <v>43518</v>
      </c>
      <c r="F408" s="25" t="s">
        <v>3393</v>
      </c>
      <c r="G408" s="25" t="s">
        <v>3321</v>
      </c>
      <c r="H408" s="26">
        <v>3</v>
      </c>
      <c r="I408" s="26">
        <v>80</v>
      </c>
      <c r="J408" s="22">
        <v>240</v>
      </c>
    </row>
    <row r="409" spans="1:10" ht="18" x14ac:dyDescent="0.35">
      <c r="A409" s="25" t="s">
        <v>3865</v>
      </c>
      <c r="B409" s="25" t="s">
        <v>3378</v>
      </c>
      <c r="C409" s="25" t="s">
        <v>3379</v>
      </c>
      <c r="D409" s="25" t="s">
        <v>3333</v>
      </c>
      <c r="E409" s="25">
        <v>43518</v>
      </c>
      <c r="F409" s="25" t="s">
        <v>3327</v>
      </c>
      <c r="G409" s="25" t="s">
        <v>3321</v>
      </c>
      <c r="H409" s="26">
        <v>5</v>
      </c>
      <c r="I409" s="26">
        <v>195</v>
      </c>
      <c r="J409" s="22">
        <v>975</v>
      </c>
    </row>
    <row r="410" spans="1:10" ht="18" x14ac:dyDescent="0.35">
      <c r="A410" s="25" t="s">
        <v>3866</v>
      </c>
      <c r="B410" s="25" t="s">
        <v>3867</v>
      </c>
      <c r="C410" s="25" t="s">
        <v>3318</v>
      </c>
      <c r="D410" s="25" t="s">
        <v>3319</v>
      </c>
      <c r="E410" s="25">
        <v>43518</v>
      </c>
      <c r="F410" s="25" t="s">
        <v>3427</v>
      </c>
      <c r="G410" s="25" t="s">
        <v>3349</v>
      </c>
      <c r="H410" s="26">
        <v>7</v>
      </c>
      <c r="I410" s="26">
        <v>50</v>
      </c>
      <c r="J410" s="22">
        <v>350</v>
      </c>
    </row>
    <row r="411" spans="1:10" ht="18" x14ac:dyDescent="0.35">
      <c r="A411" s="25" t="s">
        <v>3868</v>
      </c>
      <c r="B411" s="25" t="s">
        <v>3523</v>
      </c>
      <c r="C411" s="25" t="s">
        <v>3524</v>
      </c>
      <c r="D411" s="25" t="s">
        <v>3486</v>
      </c>
      <c r="E411" s="25">
        <v>43518</v>
      </c>
      <c r="F411" s="25" t="s">
        <v>3320</v>
      </c>
      <c r="G411" s="25" t="s">
        <v>3321</v>
      </c>
      <c r="H411" s="26">
        <v>3</v>
      </c>
      <c r="I411" s="26">
        <v>60</v>
      </c>
      <c r="J411" s="22">
        <v>180</v>
      </c>
    </row>
    <row r="412" spans="1:10" ht="18" x14ac:dyDescent="0.35">
      <c r="A412" s="25" t="s">
        <v>3869</v>
      </c>
      <c r="B412" s="25" t="s">
        <v>3476</v>
      </c>
      <c r="C412" s="25" t="s">
        <v>3445</v>
      </c>
      <c r="D412" s="25" t="s">
        <v>3405</v>
      </c>
      <c r="E412" s="25">
        <v>43518</v>
      </c>
      <c r="F412" s="25" t="s">
        <v>3348</v>
      </c>
      <c r="G412" s="25" t="s">
        <v>3321</v>
      </c>
      <c r="H412" s="26">
        <v>6</v>
      </c>
      <c r="I412" s="26">
        <v>140</v>
      </c>
      <c r="J412" s="22">
        <v>840</v>
      </c>
    </row>
    <row r="413" spans="1:10" ht="18" x14ac:dyDescent="0.35">
      <c r="A413" s="25" t="s">
        <v>3870</v>
      </c>
      <c r="B413" s="25" t="s">
        <v>3555</v>
      </c>
      <c r="C413" s="25" t="s">
        <v>3404</v>
      </c>
      <c r="D413" s="25" t="s">
        <v>3405</v>
      </c>
      <c r="E413" s="25">
        <v>43518</v>
      </c>
      <c r="F413" s="25" t="s">
        <v>3348</v>
      </c>
      <c r="G413" s="25" t="s">
        <v>3349</v>
      </c>
      <c r="H413" s="26">
        <v>5</v>
      </c>
      <c r="I413" s="26">
        <v>80</v>
      </c>
      <c r="J413" s="22">
        <v>400</v>
      </c>
    </row>
    <row r="414" spans="1:10" ht="18" x14ac:dyDescent="0.35">
      <c r="A414" s="25" t="s">
        <v>3871</v>
      </c>
      <c r="B414" s="25" t="s">
        <v>3628</v>
      </c>
      <c r="C414" s="25" t="s">
        <v>3404</v>
      </c>
      <c r="D414" s="25" t="s">
        <v>3405</v>
      </c>
      <c r="E414" s="25">
        <v>43518</v>
      </c>
      <c r="F414" s="25" t="s">
        <v>3406</v>
      </c>
      <c r="G414" s="25" t="s">
        <v>3321</v>
      </c>
      <c r="H414" s="26">
        <v>6</v>
      </c>
      <c r="I414" s="26">
        <v>150</v>
      </c>
      <c r="J414" s="22">
        <v>900</v>
      </c>
    </row>
    <row r="415" spans="1:10" ht="18" x14ac:dyDescent="0.35">
      <c r="A415" s="25" t="s">
        <v>3872</v>
      </c>
      <c r="B415" s="25" t="s">
        <v>3744</v>
      </c>
      <c r="C415" s="25" t="s">
        <v>3401</v>
      </c>
      <c r="D415" s="25" t="s">
        <v>3333</v>
      </c>
      <c r="E415" s="25">
        <v>43521</v>
      </c>
      <c r="F415" s="25" t="s">
        <v>3327</v>
      </c>
      <c r="G415" s="25" t="s">
        <v>3321</v>
      </c>
      <c r="H415" s="26">
        <v>5</v>
      </c>
      <c r="I415" s="26">
        <v>190</v>
      </c>
      <c r="J415" s="22">
        <v>950</v>
      </c>
    </row>
    <row r="416" spans="1:10" ht="18" x14ac:dyDescent="0.35">
      <c r="A416" s="25" t="s">
        <v>3873</v>
      </c>
      <c r="B416" s="25" t="s">
        <v>3744</v>
      </c>
      <c r="C416" s="25" t="s">
        <v>3401</v>
      </c>
      <c r="D416" s="25" t="s">
        <v>3333</v>
      </c>
      <c r="E416" s="25">
        <v>43521</v>
      </c>
      <c r="F416" s="25" t="s">
        <v>3327</v>
      </c>
      <c r="G416" s="25" t="s">
        <v>3321</v>
      </c>
      <c r="H416" s="26">
        <v>6</v>
      </c>
      <c r="I416" s="26">
        <v>195</v>
      </c>
      <c r="J416" s="22">
        <v>1170</v>
      </c>
    </row>
    <row r="417" spans="1:10" ht="18" x14ac:dyDescent="0.35">
      <c r="A417" s="25" t="s">
        <v>3874</v>
      </c>
      <c r="B417" s="25" t="s">
        <v>3875</v>
      </c>
      <c r="C417" s="25" t="s">
        <v>3584</v>
      </c>
      <c r="D417" s="25" t="s">
        <v>3333</v>
      </c>
      <c r="E417" s="25">
        <v>43521</v>
      </c>
      <c r="F417" s="25" t="s">
        <v>3327</v>
      </c>
      <c r="G417" s="25" t="s">
        <v>3321</v>
      </c>
      <c r="H417" s="26">
        <v>7</v>
      </c>
      <c r="I417" s="26">
        <v>200</v>
      </c>
      <c r="J417" s="22">
        <v>1400</v>
      </c>
    </row>
    <row r="418" spans="1:10" ht="18" x14ac:dyDescent="0.35">
      <c r="A418" s="25" t="s">
        <v>3876</v>
      </c>
      <c r="B418" s="25" t="s">
        <v>3877</v>
      </c>
      <c r="C418" s="25" t="s">
        <v>3383</v>
      </c>
      <c r="D418" s="25" t="s">
        <v>3333</v>
      </c>
      <c r="E418" s="25">
        <v>43521</v>
      </c>
      <c r="F418" s="25" t="s">
        <v>3434</v>
      </c>
      <c r="G418" s="25" t="s">
        <v>3349</v>
      </c>
      <c r="H418" s="26">
        <v>1</v>
      </c>
      <c r="I418" s="26">
        <v>70</v>
      </c>
      <c r="J418" s="22">
        <v>70</v>
      </c>
    </row>
    <row r="419" spans="1:10" ht="18" x14ac:dyDescent="0.35">
      <c r="A419" s="25" t="s">
        <v>3878</v>
      </c>
      <c r="B419" s="25" t="s">
        <v>3879</v>
      </c>
      <c r="C419" s="25" t="s">
        <v>3551</v>
      </c>
      <c r="D419" s="25" t="s">
        <v>3486</v>
      </c>
      <c r="E419" s="25">
        <v>43521</v>
      </c>
      <c r="F419" s="25" t="s">
        <v>3348</v>
      </c>
      <c r="G419" s="25" t="s">
        <v>3349</v>
      </c>
      <c r="H419" s="26">
        <v>3</v>
      </c>
      <c r="I419" s="26">
        <v>80</v>
      </c>
      <c r="J419" s="22">
        <v>240</v>
      </c>
    </row>
    <row r="420" spans="1:10" ht="18" x14ac:dyDescent="0.35">
      <c r="A420" s="25" t="s">
        <v>3880</v>
      </c>
      <c r="B420" s="25" t="s">
        <v>3881</v>
      </c>
      <c r="C420" s="25" t="s">
        <v>3401</v>
      </c>
      <c r="D420" s="25" t="s">
        <v>3333</v>
      </c>
      <c r="E420" s="25">
        <v>43521</v>
      </c>
      <c r="F420" s="25" t="s">
        <v>3327</v>
      </c>
      <c r="G420" s="25" t="s">
        <v>3321</v>
      </c>
      <c r="H420" s="26">
        <v>6</v>
      </c>
      <c r="I420" s="26">
        <v>195</v>
      </c>
      <c r="J420" s="22">
        <v>1170</v>
      </c>
    </row>
    <row r="421" spans="1:10" ht="18" x14ac:dyDescent="0.35">
      <c r="A421" s="25" t="s">
        <v>3882</v>
      </c>
      <c r="B421" s="25" t="s">
        <v>3881</v>
      </c>
      <c r="C421" s="25" t="s">
        <v>3401</v>
      </c>
      <c r="D421" s="25" t="s">
        <v>3333</v>
      </c>
      <c r="E421" s="25">
        <v>43521</v>
      </c>
      <c r="F421" s="25" t="s">
        <v>3327</v>
      </c>
      <c r="G421" s="25" t="s">
        <v>3321</v>
      </c>
      <c r="H421" s="26">
        <v>1</v>
      </c>
      <c r="I421" s="26">
        <v>205</v>
      </c>
      <c r="J421" s="22">
        <v>205</v>
      </c>
    </row>
    <row r="422" spans="1:10" ht="18" x14ac:dyDescent="0.35">
      <c r="A422" s="25" t="s">
        <v>3883</v>
      </c>
      <c r="B422" s="25" t="s">
        <v>3881</v>
      </c>
      <c r="C422" s="25" t="s">
        <v>3401</v>
      </c>
      <c r="D422" s="25" t="s">
        <v>3333</v>
      </c>
      <c r="E422" s="25">
        <v>43521</v>
      </c>
      <c r="F422" s="25" t="s">
        <v>3327</v>
      </c>
      <c r="G422" s="25" t="s">
        <v>3321</v>
      </c>
      <c r="H422" s="26">
        <v>4</v>
      </c>
      <c r="I422" s="26">
        <v>180</v>
      </c>
      <c r="J422" s="22">
        <v>720</v>
      </c>
    </row>
    <row r="423" spans="1:10" ht="18" x14ac:dyDescent="0.35">
      <c r="A423" s="25" t="s">
        <v>3884</v>
      </c>
      <c r="B423" s="25" t="s">
        <v>3602</v>
      </c>
      <c r="C423" s="25" t="s">
        <v>3401</v>
      </c>
      <c r="D423" s="25" t="s">
        <v>3333</v>
      </c>
      <c r="E423" s="25">
        <v>43521</v>
      </c>
      <c r="F423" s="25" t="s">
        <v>3327</v>
      </c>
      <c r="G423" s="25" t="s">
        <v>3321</v>
      </c>
      <c r="H423" s="26">
        <v>7</v>
      </c>
      <c r="I423" s="26">
        <v>185</v>
      </c>
      <c r="J423" s="22">
        <v>1295</v>
      </c>
    </row>
    <row r="424" spans="1:10" ht="18" x14ac:dyDescent="0.35">
      <c r="A424" s="25" t="s">
        <v>3885</v>
      </c>
      <c r="B424" s="25" t="s">
        <v>3630</v>
      </c>
      <c r="C424" s="25" t="s">
        <v>3401</v>
      </c>
      <c r="D424" s="25" t="s">
        <v>3333</v>
      </c>
      <c r="E424" s="25">
        <v>43521</v>
      </c>
      <c r="F424" s="25" t="s">
        <v>3320</v>
      </c>
      <c r="G424" s="25" t="s">
        <v>3321</v>
      </c>
      <c r="H424" s="26">
        <v>5</v>
      </c>
      <c r="I424" s="26">
        <v>55</v>
      </c>
      <c r="J424" s="22">
        <v>275</v>
      </c>
    </row>
    <row r="425" spans="1:10" ht="18" x14ac:dyDescent="0.35">
      <c r="A425" s="25" t="s">
        <v>3886</v>
      </c>
      <c r="B425" s="25" t="s">
        <v>3530</v>
      </c>
      <c r="C425" s="25" t="s">
        <v>3489</v>
      </c>
      <c r="D425" s="25" t="s">
        <v>3405</v>
      </c>
      <c r="E425" s="25">
        <v>43521</v>
      </c>
      <c r="F425" s="25" t="s">
        <v>3348</v>
      </c>
      <c r="G425" s="25" t="s">
        <v>3349</v>
      </c>
      <c r="H425" s="26">
        <v>2</v>
      </c>
      <c r="I425" s="26">
        <v>80</v>
      </c>
      <c r="J425" s="22">
        <v>160</v>
      </c>
    </row>
    <row r="426" spans="1:10" ht="18" x14ac:dyDescent="0.35">
      <c r="A426" s="25" t="s">
        <v>3887</v>
      </c>
      <c r="B426" s="25" t="s">
        <v>3391</v>
      </c>
      <c r="C426" s="25" t="s">
        <v>3392</v>
      </c>
      <c r="D426" s="25" t="s">
        <v>3333</v>
      </c>
      <c r="E426" s="25">
        <v>43521</v>
      </c>
      <c r="F426" s="25" t="s">
        <v>3337</v>
      </c>
      <c r="G426" s="25" t="s">
        <v>3349</v>
      </c>
      <c r="H426" s="26">
        <v>2</v>
      </c>
      <c r="I426" s="26">
        <v>95</v>
      </c>
      <c r="J426" s="22">
        <v>190</v>
      </c>
    </row>
    <row r="427" spans="1:10" ht="18" x14ac:dyDescent="0.35">
      <c r="A427" s="25" t="s">
        <v>3888</v>
      </c>
      <c r="B427" s="25" t="s">
        <v>3391</v>
      </c>
      <c r="C427" s="25" t="s">
        <v>3392</v>
      </c>
      <c r="D427" s="25" t="s">
        <v>3333</v>
      </c>
      <c r="E427" s="25">
        <v>43521</v>
      </c>
      <c r="F427" s="25" t="s">
        <v>3410</v>
      </c>
      <c r="G427" s="25" t="s">
        <v>3349</v>
      </c>
      <c r="H427" s="26">
        <v>3</v>
      </c>
      <c r="I427" s="26">
        <v>25</v>
      </c>
      <c r="J427" s="22">
        <v>75</v>
      </c>
    </row>
    <row r="428" spans="1:10" ht="18" x14ac:dyDescent="0.35">
      <c r="A428" s="25" t="s">
        <v>3889</v>
      </c>
      <c r="B428" s="25" t="s">
        <v>3391</v>
      </c>
      <c r="C428" s="25" t="s">
        <v>3392</v>
      </c>
      <c r="D428" s="25" t="s">
        <v>3333</v>
      </c>
      <c r="E428" s="25">
        <v>43521</v>
      </c>
      <c r="F428" s="25" t="s">
        <v>3337</v>
      </c>
      <c r="G428" s="25" t="s">
        <v>3349</v>
      </c>
      <c r="H428" s="26">
        <v>4</v>
      </c>
      <c r="I428" s="26">
        <v>105</v>
      </c>
      <c r="J428" s="22">
        <v>420</v>
      </c>
    </row>
    <row r="429" spans="1:10" ht="18" x14ac:dyDescent="0.35">
      <c r="A429" s="25" t="s">
        <v>3890</v>
      </c>
      <c r="B429" s="25" t="s">
        <v>3391</v>
      </c>
      <c r="C429" s="25" t="s">
        <v>3392</v>
      </c>
      <c r="D429" s="25" t="s">
        <v>3333</v>
      </c>
      <c r="E429" s="25">
        <v>43521</v>
      </c>
      <c r="F429" s="25" t="s">
        <v>3348</v>
      </c>
      <c r="G429" s="25" t="s">
        <v>3349</v>
      </c>
      <c r="H429" s="26">
        <v>5</v>
      </c>
      <c r="I429" s="26">
        <v>90</v>
      </c>
      <c r="J429" s="22">
        <v>450</v>
      </c>
    </row>
    <row r="430" spans="1:10" ht="18" x14ac:dyDescent="0.35">
      <c r="A430" s="25" t="s">
        <v>3891</v>
      </c>
      <c r="B430" s="25" t="s">
        <v>3391</v>
      </c>
      <c r="C430" s="25" t="s">
        <v>3392</v>
      </c>
      <c r="D430" s="25" t="s">
        <v>3333</v>
      </c>
      <c r="E430" s="25">
        <v>43521</v>
      </c>
      <c r="F430" s="25" t="s">
        <v>3348</v>
      </c>
      <c r="G430" s="25" t="s">
        <v>3349</v>
      </c>
      <c r="H430" s="26">
        <v>1</v>
      </c>
      <c r="I430" s="26">
        <v>75</v>
      </c>
      <c r="J430" s="22">
        <v>75</v>
      </c>
    </row>
    <row r="431" spans="1:10" ht="18" x14ac:dyDescent="0.35">
      <c r="A431" s="25" t="s">
        <v>3892</v>
      </c>
      <c r="B431" s="25" t="s">
        <v>3347</v>
      </c>
      <c r="C431" s="25" t="s">
        <v>3318</v>
      </c>
      <c r="D431" s="25" t="s">
        <v>3319</v>
      </c>
      <c r="E431" s="25">
        <v>43522</v>
      </c>
      <c r="F431" s="25" t="s">
        <v>3471</v>
      </c>
      <c r="G431" s="25" t="s">
        <v>3321</v>
      </c>
      <c r="H431" s="26">
        <v>4</v>
      </c>
      <c r="I431" s="26">
        <v>60</v>
      </c>
      <c r="J431" s="22">
        <v>240</v>
      </c>
    </row>
    <row r="432" spans="1:10" ht="18" x14ac:dyDescent="0.35">
      <c r="A432" s="25" t="s">
        <v>3893</v>
      </c>
      <c r="B432" s="25" t="s">
        <v>3356</v>
      </c>
      <c r="C432" s="25" t="s">
        <v>3318</v>
      </c>
      <c r="D432" s="25" t="s">
        <v>3319</v>
      </c>
      <c r="E432" s="25">
        <v>43522</v>
      </c>
      <c r="F432" s="25" t="s">
        <v>3348</v>
      </c>
      <c r="G432" s="25" t="s">
        <v>3349</v>
      </c>
      <c r="H432" s="26">
        <v>7</v>
      </c>
      <c r="I432" s="26">
        <v>85</v>
      </c>
      <c r="J432" s="22">
        <v>595</v>
      </c>
    </row>
    <row r="433" spans="1:10" ht="18" x14ac:dyDescent="0.35">
      <c r="A433" s="25" t="s">
        <v>3894</v>
      </c>
      <c r="B433" s="25" t="s">
        <v>3462</v>
      </c>
      <c r="C433" s="25" t="s">
        <v>3463</v>
      </c>
      <c r="D433" s="25" t="s">
        <v>3464</v>
      </c>
      <c r="E433" s="25">
        <v>43522</v>
      </c>
      <c r="F433" s="25" t="s">
        <v>3348</v>
      </c>
      <c r="G433" s="25" t="s">
        <v>3321</v>
      </c>
      <c r="H433" s="26">
        <v>3</v>
      </c>
      <c r="I433" s="26">
        <v>140</v>
      </c>
      <c r="J433" s="22">
        <v>420</v>
      </c>
    </row>
    <row r="434" spans="1:10" ht="18" x14ac:dyDescent="0.35">
      <c r="A434" s="25" t="s">
        <v>3895</v>
      </c>
      <c r="B434" s="25" t="s">
        <v>3448</v>
      </c>
      <c r="C434" s="25" t="s">
        <v>3445</v>
      </c>
      <c r="D434" s="25" t="s">
        <v>3405</v>
      </c>
      <c r="E434" s="25">
        <v>43522</v>
      </c>
      <c r="F434" s="25" t="s">
        <v>3410</v>
      </c>
      <c r="G434" s="25" t="s">
        <v>3345</v>
      </c>
      <c r="H434" s="26">
        <v>5</v>
      </c>
      <c r="I434" s="26">
        <v>65</v>
      </c>
      <c r="J434" s="22">
        <v>325</v>
      </c>
    </row>
    <row r="435" spans="1:10" ht="18" x14ac:dyDescent="0.35">
      <c r="A435" s="25" t="s">
        <v>3896</v>
      </c>
      <c r="B435" s="25" t="s">
        <v>3897</v>
      </c>
      <c r="C435" s="25" t="s">
        <v>3332</v>
      </c>
      <c r="D435" s="25" t="s">
        <v>3333</v>
      </c>
      <c r="E435" s="25">
        <v>43522</v>
      </c>
      <c r="F435" s="25" t="s">
        <v>3369</v>
      </c>
      <c r="G435" s="25" t="s">
        <v>3349</v>
      </c>
      <c r="H435" s="26">
        <v>6</v>
      </c>
      <c r="I435" s="26">
        <v>115</v>
      </c>
      <c r="J435" s="22">
        <v>690</v>
      </c>
    </row>
    <row r="436" spans="1:10" ht="18" x14ac:dyDescent="0.35">
      <c r="A436" s="25" t="s">
        <v>3898</v>
      </c>
      <c r="B436" s="25" t="s">
        <v>3400</v>
      </c>
      <c r="C436" s="25" t="s">
        <v>3401</v>
      </c>
      <c r="D436" s="25" t="s">
        <v>3333</v>
      </c>
      <c r="E436" s="25">
        <v>43522</v>
      </c>
      <c r="F436" s="25" t="s">
        <v>3369</v>
      </c>
      <c r="G436" s="25" t="s">
        <v>3321</v>
      </c>
      <c r="H436" s="26">
        <v>1</v>
      </c>
      <c r="I436" s="26">
        <v>140</v>
      </c>
      <c r="J436" s="22">
        <v>140</v>
      </c>
    </row>
    <row r="437" spans="1:10" ht="18" x14ac:dyDescent="0.35">
      <c r="A437" s="25" t="s">
        <v>3899</v>
      </c>
      <c r="B437" s="25" t="s">
        <v>3391</v>
      </c>
      <c r="C437" s="25" t="s">
        <v>3392</v>
      </c>
      <c r="D437" s="25" t="s">
        <v>3333</v>
      </c>
      <c r="E437" s="25">
        <v>43522</v>
      </c>
      <c r="F437" s="25" t="s">
        <v>3406</v>
      </c>
      <c r="G437" s="25" t="s">
        <v>3321</v>
      </c>
      <c r="H437" s="26">
        <v>6</v>
      </c>
      <c r="I437" s="26">
        <v>150</v>
      </c>
      <c r="J437" s="22">
        <v>900</v>
      </c>
    </row>
    <row r="438" spans="1:10" ht="18" x14ac:dyDescent="0.35">
      <c r="A438" s="25" t="s">
        <v>3900</v>
      </c>
      <c r="B438" s="25" t="s">
        <v>3391</v>
      </c>
      <c r="C438" s="25" t="s">
        <v>3392</v>
      </c>
      <c r="D438" s="25" t="s">
        <v>3333</v>
      </c>
      <c r="E438" s="25">
        <v>43522</v>
      </c>
      <c r="F438" s="25" t="s">
        <v>3406</v>
      </c>
      <c r="G438" s="25" t="s">
        <v>3321</v>
      </c>
      <c r="H438" s="26">
        <v>5</v>
      </c>
      <c r="I438" s="26">
        <v>125</v>
      </c>
      <c r="J438" s="22">
        <v>625</v>
      </c>
    </row>
    <row r="439" spans="1:10" ht="18" x14ac:dyDescent="0.35">
      <c r="A439" s="25" t="s">
        <v>3901</v>
      </c>
      <c r="B439" s="25" t="s">
        <v>3391</v>
      </c>
      <c r="C439" s="25" t="s">
        <v>3392</v>
      </c>
      <c r="D439" s="25" t="s">
        <v>3333</v>
      </c>
      <c r="E439" s="25">
        <v>43522</v>
      </c>
      <c r="F439" s="25" t="s">
        <v>3406</v>
      </c>
      <c r="G439" s="25" t="s">
        <v>3321</v>
      </c>
      <c r="H439" s="26">
        <v>2</v>
      </c>
      <c r="I439" s="26">
        <v>130</v>
      </c>
      <c r="J439" s="22">
        <v>260</v>
      </c>
    </row>
    <row r="440" spans="1:10" ht="18" x14ac:dyDescent="0.35">
      <c r="A440" s="25" t="s">
        <v>3902</v>
      </c>
      <c r="B440" s="25" t="s">
        <v>3903</v>
      </c>
      <c r="C440" s="25" t="s">
        <v>3383</v>
      </c>
      <c r="D440" s="25" t="s">
        <v>3333</v>
      </c>
      <c r="E440" s="25">
        <v>43522</v>
      </c>
      <c r="F440" s="25" t="s">
        <v>3337</v>
      </c>
      <c r="G440" s="25" t="s">
        <v>3345</v>
      </c>
      <c r="H440" s="26">
        <v>6</v>
      </c>
      <c r="I440" s="26">
        <v>110</v>
      </c>
      <c r="J440" s="22">
        <v>660</v>
      </c>
    </row>
    <row r="441" spans="1:10" ht="18" x14ac:dyDescent="0.35">
      <c r="A441" s="25" t="s">
        <v>3904</v>
      </c>
      <c r="B441" s="25" t="s">
        <v>3317</v>
      </c>
      <c r="C441" s="25" t="s">
        <v>3318</v>
      </c>
      <c r="D441" s="25" t="s">
        <v>3319</v>
      </c>
      <c r="E441" s="25">
        <v>43523</v>
      </c>
      <c r="F441" s="25" t="s">
        <v>3320</v>
      </c>
      <c r="G441" s="25" t="s">
        <v>3321</v>
      </c>
      <c r="H441" s="26">
        <v>3</v>
      </c>
      <c r="I441" s="26">
        <v>60</v>
      </c>
      <c r="J441" s="22">
        <v>180</v>
      </c>
    </row>
    <row r="442" spans="1:10" ht="18" x14ac:dyDescent="0.35">
      <c r="A442" s="25" t="s">
        <v>3905</v>
      </c>
      <c r="B442" s="25" t="s">
        <v>3336</v>
      </c>
      <c r="C442" s="25" t="s">
        <v>3318</v>
      </c>
      <c r="D442" s="25" t="s">
        <v>3319</v>
      </c>
      <c r="E442" s="25">
        <v>43523</v>
      </c>
      <c r="F442" s="25" t="s">
        <v>3327</v>
      </c>
      <c r="G442" s="25" t="s">
        <v>3321</v>
      </c>
      <c r="H442" s="26">
        <v>5</v>
      </c>
      <c r="I442" s="26">
        <v>195</v>
      </c>
      <c r="J442" s="22">
        <v>975</v>
      </c>
    </row>
    <row r="443" spans="1:10" ht="18" x14ac:dyDescent="0.35">
      <c r="A443" s="25" t="s">
        <v>3906</v>
      </c>
      <c r="B443" s="25" t="s">
        <v>3425</v>
      </c>
      <c r="C443" s="25" t="s">
        <v>3318</v>
      </c>
      <c r="D443" s="25" t="s">
        <v>3319</v>
      </c>
      <c r="E443" s="25">
        <v>43523</v>
      </c>
      <c r="F443" s="25" t="s">
        <v>3320</v>
      </c>
      <c r="G443" s="25" t="s">
        <v>3321</v>
      </c>
      <c r="H443" s="26">
        <v>2</v>
      </c>
      <c r="I443" s="26">
        <v>75</v>
      </c>
      <c r="J443" s="22">
        <v>150</v>
      </c>
    </row>
    <row r="444" spans="1:10" ht="18" x14ac:dyDescent="0.35">
      <c r="A444" s="25" t="s">
        <v>3907</v>
      </c>
      <c r="B444" s="25" t="s">
        <v>3356</v>
      </c>
      <c r="C444" s="25" t="s">
        <v>3318</v>
      </c>
      <c r="D444" s="25" t="s">
        <v>3319</v>
      </c>
      <c r="E444" s="25">
        <v>43523</v>
      </c>
      <c r="F444" s="25" t="s">
        <v>3348</v>
      </c>
      <c r="G444" s="25" t="s">
        <v>3349</v>
      </c>
      <c r="H444" s="26">
        <v>5</v>
      </c>
      <c r="I444" s="26">
        <v>75</v>
      </c>
      <c r="J444" s="22">
        <v>375</v>
      </c>
    </row>
    <row r="445" spans="1:10" ht="18" x14ac:dyDescent="0.35">
      <c r="A445" s="25" t="s">
        <v>3908</v>
      </c>
      <c r="B445" s="25" t="s">
        <v>3356</v>
      </c>
      <c r="C445" s="25" t="s">
        <v>3318</v>
      </c>
      <c r="D445" s="25" t="s">
        <v>3319</v>
      </c>
      <c r="E445" s="25">
        <v>43523</v>
      </c>
      <c r="F445" s="25" t="s">
        <v>3348</v>
      </c>
      <c r="G445" s="25" t="s">
        <v>3349</v>
      </c>
      <c r="H445" s="26">
        <v>6</v>
      </c>
      <c r="I445" s="26">
        <v>80</v>
      </c>
      <c r="J445" s="22">
        <v>480</v>
      </c>
    </row>
    <row r="446" spans="1:10" ht="18" x14ac:dyDescent="0.35">
      <c r="A446" s="25" t="s">
        <v>3909</v>
      </c>
      <c r="B446" s="25" t="s">
        <v>3768</v>
      </c>
      <c r="C446" s="25" t="s">
        <v>3445</v>
      </c>
      <c r="D446" s="25" t="s">
        <v>3405</v>
      </c>
      <c r="E446" s="25">
        <v>43523</v>
      </c>
      <c r="F446" s="25" t="s">
        <v>3348</v>
      </c>
      <c r="G446" s="25" t="s">
        <v>3349</v>
      </c>
      <c r="H446" s="26">
        <v>4</v>
      </c>
      <c r="I446" s="26">
        <v>100</v>
      </c>
      <c r="J446" s="22">
        <v>400</v>
      </c>
    </row>
    <row r="447" spans="1:10" ht="18" x14ac:dyDescent="0.35">
      <c r="A447" s="25" t="s">
        <v>3910</v>
      </c>
      <c r="B447" s="25" t="s">
        <v>3669</v>
      </c>
      <c r="C447" s="25" t="s">
        <v>3445</v>
      </c>
      <c r="D447" s="25" t="s">
        <v>3405</v>
      </c>
      <c r="E447" s="25">
        <v>43523</v>
      </c>
      <c r="F447" s="25" t="s">
        <v>3348</v>
      </c>
      <c r="G447" s="25" t="s">
        <v>3321</v>
      </c>
      <c r="H447" s="26">
        <v>3</v>
      </c>
      <c r="I447" s="26">
        <v>145</v>
      </c>
      <c r="J447" s="22">
        <v>435</v>
      </c>
    </row>
    <row r="448" spans="1:10" ht="18" x14ac:dyDescent="0.35">
      <c r="A448" s="25" t="s">
        <v>3911</v>
      </c>
      <c r="B448" s="25" t="s">
        <v>3400</v>
      </c>
      <c r="C448" s="25" t="s">
        <v>3401</v>
      </c>
      <c r="D448" s="25" t="s">
        <v>3333</v>
      </c>
      <c r="E448" s="25">
        <v>43523</v>
      </c>
      <c r="F448" s="25" t="s">
        <v>3369</v>
      </c>
      <c r="G448" s="25" t="s">
        <v>3321</v>
      </c>
      <c r="H448" s="26">
        <v>2</v>
      </c>
      <c r="I448" s="26">
        <v>140</v>
      </c>
      <c r="J448" s="22">
        <v>280</v>
      </c>
    </row>
    <row r="449" spans="1:10" ht="18" x14ac:dyDescent="0.35">
      <c r="A449" s="25" t="s">
        <v>3912</v>
      </c>
      <c r="B449" s="25" t="s">
        <v>3391</v>
      </c>
      <c r="C449" s="25" t="s">
        <v>3392</v>
      </c>
      <c r="D449" s="25" t="s">
        <v>3333</v>
      </c>
      <c r="E449" s="25">
        <v>43523</v>
      </c>
      <c r="F449" s="25" t="s">
        <v>3369</v>
      </c>
      <c r="G449" s="25" t="s">
        <v>3321</v>
      </c>
      <c r="H449" s="26">
        <v>5</v>
      </c>
      <c r="I449" s="26">
        <v>150</v>
      </c>
      <c r="J449" s="22">
        <v>750</v>
      </c>
    </row>
    <row r="450" spans="1:10" ht="18" x14ac:dyDescent="0.35">
      <c r="A450" s="25" t="s">
        <v>3913</v>
      </c>
      <c r="B450" s="25" t="s">
        <v>3391</v>
      </c>
      <c r="C450" s="25" t="s">
        <v>3392</v>
      </c>
      <c r="D450" s="25" t="s">
        <v>3333</v>
      </c>
      <c r="E450" s="25">
        <v>43523</v>
      </c>
      <c r="F450" s="25" t="s">
        <v>3369</v>
      </c>
      <c r="G450" s="25" t="s">
        <v>3321</v>
      </c>
      <c r="H450" s="26">
        <v>6</v>
      </c>
      <c r="I450" s="26">
        <v>155</v>
      </c>
      <c r="J450" s="22">
        <v>930</v>
      </c>
    </row>
    <row r="451" spans="1:10" ht="18" x14ac:dyDescent="0.35">
      <c r="A451" s="25" t="s">
        <v>3914</v>
      </c>
      <c r="B451" s="25" t="s">
        <v>3391</v>
      </c>
      <c r="C451" s="25" t="s">
        <v>3392</v>
      </c>
      <c r="D451" s="25" t="s">
        <v>3333</v>
      </c>
      <c r="E451" s="25">
        <v>43523</v>
      </c>
      <c r="F451" s="25" t="s">
        <v>3369</v>
      </c>
      <c r="G451" s="25" t="s">
        <v>3321</v>
      </c>
      <c r="H451" s="26">
        <v>7</v>
      </c>
      <c r="I451" s="26">
        <v>130</v>
      </c>
      <c r="J451" s="22">
        <v>910</v>
      </c>
    </row>
    <row r="452" spans="1:10" ht="18" x14ac:dyDescent="0.35">
      <c r="A452" s="25" t="s">
        <v>3915</v>
      </c>
      <c r="B452" s="25" t="s">
        <v>3673</v>
      </c>
      <c r="C452" s="25" t="s">
        <v>3401</v>
      </c>
      <c r="D452" s="25" t="s">
        <v>3333</v>
      </c>
      <c r="E452" s="25">
        <v>43523</v>
      </c>
      <c r="F452" s="25" t="s">
        <v>3327</v>
      </c>
      <c r="G452" s="25" t="s">
        <v>3321</v>
      </c>
      <c r="H452" s="26">
        <v>1</v>
      </c>
      <c r="I452" s="26">
        <v>185</v>
      </c>
      <c r="J452" s="22">
        <v>185</v>
      </c>
    </row>
    <row r="453" spans="1:10" ht="18" x14ac:dyDescent="0.35">
      <c r="A453" s="25" t="s">
        <v>3916</v>
      </c>
      <c r="B453" s="25" t="s">
        <v>3398</v>
      </c>
      <c r="C453" s="25" t="s">
        <v>3392</v>
      </c>
      <c r="D453" s="25" t="s">
        <v>3333</v>
      </c>
      <c r="E453" s="25">
        <v>43523</v>
      </c>
      <c r="F453" s="25" t="s">
        <v>3348</v>
      </c>
      <c r="G453" s="25" t="s">
        <v>3349</v>
      </c>
      <c r="H453" s="26">
        <v>5</v>
      </c>
      <c r="I453" s="26">
        <v>95</v>
      </c>
      <c r="J453" s="22">
        <v>475</v>
      </c>
    </row>
    <row r="454" spans="1:10" ht="18" x14ac:dyDescent="0.35">
      <c r="A454" s="25" t="s">
        <v>3917</v>
      </c>
      <c r="B454" s="25" t="s">
        <v>3398</v>
      </c>
      <c r="C454" s="25" t="s">
        <v>3392</v>
      </c>
      <c r="D454" s="25" t="s">
        <v>3333</v>
      </c>
      <c r="E454" s="25">
        <v>43523</v>
      </c>
      <c r="F454" s="25" t="s">
        <v>3320</v>
      </c>
      <c r="G454" s="25" t="s">
        <v>3321</v>
      </c>
      <c r="H454" s="26">
        <v>1</v>
      </c>
      <c r="I454" s="26">
        <v>60</v>
      </c>
      <c r="J454" s="22">
        <v>60</v>
      </c>
    </row>
    <row r="455" spans="1:10" ht="18" x14ac:dyDescent="0.35">
      <c r="A455" s="25" t="s">
        <v>3918</v>
      </c>
      <c r="B455" s="25" t="s">
        <v>3391</v>
      </c>
      <c r="C455" s="25" t="s">
        <v>3392</v>
      </c>
      <c r="D455" s="25" t="s">
        <v>3333</v>
      </c>
      <c r="E455" s="25">
        <v>43523</v>
      </c>
      <c r="F455" s="25" t="s">
        <v>3337</v>
      </c>
      <c r="G455" s="25" t="s">
        <v>3349</v>
      </c>
      <c r="H455" s="26">
        <v>4</v>
      </c>
      <c r="I455" s="26">
        <v>105</v>
      </c>
      <c r="J455" s="22">
        <v>420</v>
      </c>
    </row>
    <row r="456" spans="1:10" ht="18" x14ac:dyDescent="0.35">
      <c r="A456" s="25" t="s">
        <v>3919</v>
      </c>
      <c r="B456" s="25" t="s">
        <v>3398</v>
      </c>
      <c r="C456" s="25" t="s">
        <v>3392</v>
      </c>
      <c r="D456" s="25" t="s">
        <v>3333</v>
      </c>
      <c r="E456" s="25">
        <v>43523</v>
      </c>
      <c r="F456" s="25" t="s">
        <v>3369</v>
      </c>
      <c r="G456" s="25" t="s">
        <v>3321</v>
      </c>
      <c r="H456" s="26">
        <v>6</v>
      </c>
      <c r="I456" s="26">
        <v>150</v>
      </c>
      <c r="J456" s="22">
        <v>900</v>
      </c>
    </row>
    <row r="457" spans="1:10" ht="18" x14ac:dyDescent="0.35">
      <c r="A457" s="25" t="s">
        <v>3920</v>
      </c>
      <c r="B457" s="25" t="s">
        <v>3744</v>
      </c>
      <c r="C457" s="25" t="s">
        <v>3401</v>
      </c>
      <c r="D457" s="25" t="s">
        <v>3333</v>
      </c>
      <c r="E457" s="25">
        <v>43523</v>
      </c>
      <c r="F457" s="25" t="s">
        <v>3327</v>
      </c>
      <c r="G457" s="25" t="s">
        <v>3321</v>
      </c>
      <c r="H457" s="26">
        <v>5</v>
      </c>
      <c r="I457" s="26">
        <v>205</v>
      </c>
      <c r="J457" s="22">
        <v>1025</v>
      </c>
    </row>
    <row r="458" spans="1:10" ht="18" x14ac:dyDescent="0.35">
      <c r="A458" s="25" t="s">
        <v>3921</v>
      </c>
      <c r="B458" s="25" t="s">
        <v>3922</v>
      </c>
      <c r="C458" s="25" t="s">
        <v>3401</v>
      </c>
      <c r="D458" s="25" t="s">
        <v>3333</v>
      </c>
      <c r="E458" s="25">
        <v>43523</v>
      </c>
      <c r="F458" s="25" t="s">
        <v>3434</v>
      </c>
      <c r="G458" s="25" t="s">
        <v>3345</v>
      </c>
      <c r="H458" s="26">
        <v>1</v>
      </c>
      <c r="I458" s="26">
        <v>70</v>
      </c>
      <c r="J458" s="22">
        <v>70</v>
      </c>
    </row>
    <row r="459" spans="1:10" ht="18" x14ac:dyDescent="0.35">
      <c r="A459" s="25" t="s">
        <v>3923</v>
      </c>
      <c r="B459" s="25" t="s">
        <v>3324</v>
      </c>
      <c r="C459" s="25" t="s">
        <v>3325</v>
      </c>
      <c r="D459" s="25" t="s">
        <v>3326</v>
      </c>
      <c r="E459" s="25">
        <v>43523</v>
      </c>
      <c r="F459" s="25" t="s">
        <v>3471</v>
      </c>
      <c r="G459" s="25" t="s">
        <v>3321</v>
      </c>
      <c r="H459" s="26">
        <v>3</v>
      </c>
      <c r="I459" s="26">
        <v>65</v>
      </c>
      <c r="J459" s="22">
        <v>195</v>
      </c>
    </row>
    <row r="460" spans="1:10" ht="18" x14ac:dyDescent="0.35">
      <c r="A460" s="25" t="s">
        <v>3924</v>
      </c>
      <c r="B460" s="25" t="s">
        <v>3661</v>
      </c>
      <c r="C460" s="25" t="s">
        <v>3662</v>
      </c>
      <c r="D460" s="25" t="s">
        <v>3405</v>
      </c>
      <c r="E460" s="25">
        <v>43523</v>
      </c>
      <c r="F460" s="25" t="s">
        <v>3348</v>
      </c>
      <c r="G460" s="25" t="s">
        <v>3349</v>
      </c>
      <c r="H460" s="26">
        <v>7</v>
      </c>
      <c r="I460" s="26">
        <v>95</v>
      </c>
      <c r="J460" s="22">
        <v>665</v>
      </c>
    </row>
    <row r="461" spans="1:10" ht="18" x14ac:dyDescent="0.35">
      <c r="A461" s="25" t="s">
        <v>3925</v>
      </c>
      <c r="B461" s="25" t="s">
        <v>3673</v>
      </c>
      <c r="C461" s="25" t="s">
        <v>3401</v>
      </c>
      <c r="D461" s="25" t="s">
        <v>3333</v>
      </c>
      <c r="E461" s="25">
        <v>43524</v>
      </c>
      <c r="F461" s="25" t="s">
        <v>3471</v>
      </c>
      <c r="G461" s="25" t="s">
        <v>3321</v>
      </c>
      <c r="H461" s="26">
        <v>6</v>
      </c>
      <c r="I461" s="26">
        <v>65</v>
      </c>
      <c r="J461" s="22">
        <v>390</v>
      </c>
    </row>
    <row r="462" spans="1:10" ht="18" x14ac:dyDescent="0.35">
      <c r="A462" s="25" t="s">
        <v>3926</v>
      </c>
      <c r="B462" s="25" t="s">
        <v>3391</v>
      </c>
      <c r="C462" s="25" t="s">
        <v>3392</v>
      </c>
      <c r="D462" s="25" t="s">
        <v>3333</v>
      </c>
      <c r="E462" s="25">
        <v>43524</v>
      </c>
      <c r="F462" s="25" t="s">
        <v>3434</v>
      </c>
      <c r="G462" s="25" t="s">
        <v>3321</v>
      </c>
      <c r="H462" s="26">
        <v>4</v>
      </c>
      <c r="I462" s="26">
        <v>100</v>
      </c>
      <c r="J462" s="22">
        <v>400</v>
      </c>
    </row>
    <row r="463" spans="1:10" ht="18" x14ac:dyDescent="0.35">
      <c r="A463" s="25" t="s">
        <v>3927</v>
      </c>
      <c r="B463" s="25" t="s">
        <v>3324</v>
      </c>
      <c r="C463" s="25" t="s">
        <v>3325</v>
      </c>
      <c r="D463" s="25" t="s">
        <v>3326</v>
      </c>
      <c r="E463" s="25">
        <v>43524</v>
      </c>
      <c r="F463" s="25" t="s">
        <v>3393</v>
      </c>
      <c r="G463" s="25" t="s">
        <v>3345</v>
      </c>
      <c r="H463" s="26">
        <v>2</v>
      </c>
      <c r="I463" s="26">
        <v>75</v>
      </c>
      <c r="J463" s="22">
        <v>150</v>
      </c>
    </row>
    <row r="464" spans="1:10" ht="18" x14ac:dyDescent="0.35">
      <c r="A464" s="25" t="s">
        <v>3928</v>
      </c>
      <c r="B464" s="25" t="s">
        <v>3324</v>
      </c>
      <c r="C464" s="25" t="s">
        <v>3325</v>
      </c>
      <c r="D464" s="25" t="s">
        <v>3326</v>
      </c>
      <c r="E464" s="25">
        <v>43524</v>
      </c>
      <c r="F464" s="25" t="s">
        <v>3320</v>
      </c>
      <c r="G464" s="25" t="s">
        <v>3321</v>
      </c>
      <c r="H464" s="26">
        <v>5</v>
      </c>
      <c r="I464" s="26">
        <v>60</v>
      </c>
      <c r="J464" s="22">
        <v>300</v>
      </c>
    </row>
    <row r="465" spans="1:10" ht="18" x14ac:dyDescent="0.35">
      <c r="A465" s="25" t="s">
        <v>3929</v>
      </c>
      <c r="B465" s="25" t="s">
        <v>3324</v>
      </c>
      <c r="C465" s="25" t="s">
        <v>3325</v>
      </c>
      <c r="D465" s="25" t="s">
        <v>3326</v>
      </c>
      <c r="E465" s="25">
        <v>43524</v>
      </c>
      <c r="F465" s="25" t="s">
        <v>3393</v>
      </c>
      <c r="G465" s="25" t="s">
        <v>3345</v>
      </c>
      <c r="H465" s="26">
        <v>6</v>
      </c>
      <c r="I465" s="26">
        <v>65</v>
      </c>
      <c r="J465" s="22">
        <v>390</v>
      </c>
    </row>
    <row r="466" spans="1:10" ht="18" x14ac:dyDescent="0.35">
      <c r="A466" s="25" t="s">
        <v>3930</v>
      </c>
      <c r="B466" s="25" t="s">
        <v>3611</v>
      </c>
      <c r="C466" s="25" t="s">
        <v>3485</v>
      </c>
      <c r="D466" s="25" t="s">
        <v>3486</v>
      </c>
      <c r="E466" s="25">
        <v>43524</v>
      </c>
      <c r="F466" s="25" t="s">
        <v>3366</v>
      </c>
      <c r="G466" s="25" t="s">
        <v>3345</v>
      </c>
      <c r="H466" s="26">
        <v>6</v>
      </c>
      <c r="I466" s="26">
        <v>35</v>
      </c>
      <c r="J466" s="22">
        <v>210</v>
      </c>
    </row>
    <row r="467" spans="1:10" ht="18" x14ac:dyDescent="0.35">
      <c r="A467" s="25" t="s">
        <v>3931</v>
      </c>
      <c r="B467" s="25" t="s">
        <v>3488</v>
      </c>
      <c r="C467" s="25" t="s">
        <v>3489</v>
      </c>
      <c r="D467" s="25" t="s">
        <v>3405</v>
      </c>
      <c r="E467" s="25">
        <v>43524</v>
      </c>
      <c r="F467" s="25" t="s">
        <v>3348</v>
      </c>
      <c r="G467" s="25" t="s">
        <v>3345</v>
      </c>
      <c r="H467" s="26">
        <v>6</v>
      </c>
      <c r="I467" s="26">
        <v>105</v>
      </c>
      <c r="J467" s="22">
        <v>630</v>
      </c>
    </row>
    <row r="468" spans="1:10" ht="18" x14ac:dyDescent="0.35">
      <c r="A468" s="25" t="s">
        <v>3932</v>
      </c>
      <c r="B468" s="25" t="s">
        <v>3933</v>
      </c>
      <c r="C468" s="25" t="s">
        <v>3383</v>
      </c>
      <c r="D468" s="25" t="s">
        <v>3333</v>
      </c>
      <c r="E468" s="25">
        <v>43524</v>
      </c>
      <c r="F468" s="25" t="s">
        <v>3327</v>
      </c>
      <c r="G468" s="25" t="s">
        <v>3321</v>
      </c>
      <c r="H468" s="26">
        <v>4</v>
      </c>
      <c r="I468" s="26">
        <v>190</v>
      </c>
      <c r="J468" s="22">
        <v>760</v>
      </c>
    </row>
    <row r="469" spans="1:10" ht="18" x14ac:dyDescent="0.35">
      <c r="A469" s="25" t="s">
        <v>3934</v>
      </c>
      <c r="B469" s="25" t="s">
        <v>3391</v>
      </c>
      <c r="C469" s="25" t="s">
        <v>3392</v>
      </c>
      <c r="D469" s="25" t="s">
        <v>3333</v>
      </c>
      <c r="E469" s="25">
        <v>43524</v>
      </c>
      <c r="F469" s="25" t="s">
        <v>3369</v>
      </c>
      <c r="G469" s="25" t="s">
        <v>3321</v>
      </c>
      <c r="H469" s="26">
        <v>3</v>
      </c>
      <c r="I469" s="26">
        <v>130</v>
      </c>
      <c r="J469" s="22">
        <v>390</v>
      </c>
    </row>
    <row r="470" spans="1:10" ht="18" x14ac:dyDescent="0.35">
      <c r="A470" s="25" t="s">
        <v>3935</v>
      </c>
      <c r="B470" s="25" t="s">
        <v>3797</v>
      </c>
      <c r="C470" s="25" t="s">
        <v>3318</v>
      </c>
      <c r="D470" s="25" t="s">
        <v>3319</v>
      </c>
      <c r="E470" s="25">
        <v>43524</v>
      </c>
      <c r="F470" s="25" t="s">
        <v>3393</v>
      </c>
      <c r="G470" s="25" t="s">
        <v>3321</v>
      </c>
      <c r="H470" s="26">
        <v>5</v>
      </c>
      <c r="I470" s="26">
        <v>95</v>
      </c>
      <c r="J470" s="22">
        <v>475</v>
      </c>
    </row>
    <row r="471" spans="1:10" ht="18" x14ac:dyDescent="0.35">
      <c r="A471" s="25" t="s">
        <v>3936</v>
      </c>
      <c r="B471" s="25" t="s">
        <v>3667</v>
      </c>
      <c r="C471" s="25" t="s">
        <v>3445</v>
      </c>
      <c r="D471" s="25" t="s">
        <v>3405</v>
      </c>
      <c r="E471" s="25">
        <v>43524</v>
      </c>
      <c r="F471" s="25" t="s">
        <v>3348</v>
      </c>
      <c r="G471" s="25" t="s">
        <v>3349</v>
      </c>
      <c r="H471" s="26">
        <v>4</v>
      </c>
      <c r="I471" s="26">
        <v>90</v>
      </c>
      <c r="J471" s="22">
        <v>360</v>
      </c>
    </row>
    <row r="472" spans="1:10" ht="18" x14ac:dyDescent="0.35">
      <c r="A472" s="25" t="s">
        <v>3937</v>
      </c>
      <c r="B472" s="25" t="s">
        <v>3484</v>
      </c>
      <c r="C472" s="25" t="s">
        <v>3485</v>
      </c>
      <c r="D472" s="25" t="s">
        <v>3486</v>
      </c>
      <c r="E472" s="25">
        <v>43524</v>
      </c>
      <c r="F472" s="25" t="s">
        <v>3334</v>
      </c>
      <c r="G472" s="25" t="s">
        <v>3321</v>
      </c>
      <c r="H472" s="26">
        <v>6</v>
      </c>
      <c r="I472" s="26">
        <v>65</v>
      </c>
      <c r="J472" s="22">
        <v>390</v>
      </c>
    </row>
    <row r="473" spans="1:10" ht="18" x14ac:dyDescent="0.35">
      <c r="A473" s="25" t="s">
        <v>3938</v>
      </c>
      <c r="B473" s="25" t="s">
        <v>3423</v>
      </c>
      <c r="C473" s="25" t="s">
        <v>3318</v>
      </c>
      <c r="D473" s="25" t="s">
        <v>3319</v>
      </c>
      <c r="E473" s="25">
        <v>43525</v>
      </c>
      <c r="F473" s="25" t="s">
        <v>3320</v>
      </c>
      <c r="G473" s="25" t="s">
        <v>3321</v>
      </c>
      <c r="H473" s="26">
        <v>7</v>
      </c>
      <c r="I473" s="26">
        <v>65</v>
      </c>
      <c r="J473" s="22">
        <v>455</v>
      </c>
    </row>
    <row r="474" spans="1:10" ht="18" x14ac:dyDescent="0.35">
      <c r="A474" s="25" t="s">
        <v>3939</v>
      </c>
      <c r="B474" s="25" t="s">
        <v>3344</v>
      </c>
      <c r="C474" s="25" t="s">
        <v>3318</v>
      </c>
      <c r="D474" s="25" t="s">
        <v>3319</v>
      </c>
      <c r="E474" s="25">
        <v>43525</v>
      </c>
      <c r="F474" s="25" t="s">
        <v>3337</v>
      </c>
      <c r="G474" s="25" t="s">
        <v>3345</v>
      </c>
      <c r="H474" s="26">
        <v>1</v>
      </c>
      <c r="I474" s="26">
        <v>125</v>
      </c>
      <c r="J474" s="22">
        <v>125</v>
      </c>
    </row>
    <row r="475" spans="1:10" ht="18" x14ac:dyDescent="0.35">
      <c r="A475" s="25" t="s">
        <v>3940</v>
      </c>
      <c r="B475" s="25" t="s">
        <v>3356</v>
      </c>
      <c r="C475" s="25" t="s">
        <v>3318</v>
      </c>
      <c r="D475" s="25" t="s">
        <v>3319</v>
      </c>
      <c r="E475" s="25">
        <v>43525</v>
      </c>
      <c r="F475" s="25" t="s">
        <v>3337</v>
      </c>
      <c r="G475" s="25" t="s">
        <v>3349</v>
      </c>
      <c r="H475" s="26">
        <v>2</v>
      </c>
      <c r="I475" s="26">
        <v>115</v>
      </c>
      <c r="J475" s="22">
        <v>230</v>
      </c>
    </row>
    <row r="476" spans="1:10" ht="18" x14ac:dyDescent="0.35">
      <c r="A476" s="25" t="s">
        <v>3941</v>
      </c>
      <c r="B476" s="25" t="s">
        <v>3356</v>
      </c>
      <c r="C476" s="25" t="s">
        <v>3318</v>
      </c>
      <c r="D476" s="25" t="s">
        <v>3319</v>
      </c>
      <c r="E476" s="25">
        <v>43525</v>
      </c>
      <c r="F476" s="25" t="s">
        <v>3337</v>
      </c>
      <c r="G476" s="25" t="s">
        <v>3349</v>
      </c>
      <c r="H476" s="26">
        <v>3</v>
      </c>
      <c r="I476" s="26">
        <v>120</v>
      </c>
      <c r="J476" s="22">
        <v>360</v>
      </c>
    </row>
    <row r="477" spans="1:10" ht="18" x14ac:dyDescent="0.35">
      <c r="A477" s="25" t="s">
        <v>3942</v>
      </c>
      <c r="B477" s="25" t="s">
        <v>3360</v>
      </c>
      <c r="C477" s="25" t="s">
        <v>3318</v>
      </c>
      <c r="D477" s="25" t="s">
        <v>3319</v>
      </c>
      <c r="E477" s="25">
        <v>43525</v>
      </c>
      <c r="F477" s="25" t="s">
        <v>3348</v>
      </c>
      <c r="G477" s="25" t="s">
        <v>3349</v>
      </c>
      <c r="H477" s="26">
        <v>4</v>
      </c>
      <c r="I477" s="26">
        <v>75</v>
      </c>
      <c r="J477" s="22">
        <v>300</v>
      </c>
    </row>
    <row r="478" spans="1:10" ht="18" x14ac:dyDescent="0.35">
      <c r="A478" s="25" t="s">
        <v>3943</v>
      </c>
      <c r="B478" s="25" t="s">
        <v>3368</v>
      </c>
      <c r="C478" s="25" t="s">
        <v>3318</v>
      </c>
      <c r="D478" s="25" t="s">
        <v>3319</v>
      </c>
      <c r="E478" s="25">
        <v>43529</v>
      </c>
      <c r="F478" s="25" t="s">
        <v>3327</v>
      </c>
      <c r="G478" s="25" t="s">
        <v>3321</v>
      </c>
      <c r="H478" s="26">
        <v>6</v>
      </c>
      <c r="I478" s="26">
        <v>185</v>
      </c>
      <c r="J478" s="22">
        <v>1110</v>
      </c>
    </row>
    <row r="479" spans="1:10" ht="18" x14ac:dyDescent="0.35">
      <c r="A479" s="25" t="s">
        <v>3944</v>
      </c>
      <c r="B479" s="25" t="s">
        <v>3572</v>
      </c>
      <c r="C479" s="25" t="s">
        <v>3318</v>
      </c>
      <c r="D479" s="25" t="s">
        <v>3319</v>
      </c>
      <c r="E479" s="25">
        <v>43529</v>
      </c>
      <c r="F479" s="25" t="s">
        <v>3410</v>
      </c>
      <c r="G479" s="25" t="s">
        <v>3321</v>
      </c>
      <c r="H479" s="26">
        <v>7</v>
      </c>
      <c r="I479" s="26">
        <v>70</v>
      </c>
      <c r="J479" s="22">
        <v>490</v>
      </c>
    </row>
    <row r="480" spans="1:10" ht="18" x14ac:dyDescent="0.35">
      <c r="A480" s="25" t="s">
        <v>3945</v>
      </c>
      <c r="B480" s="25" t="s">
        <v>3324</v>
      </c>
      <c r="C480" s="25" t="s">
        <v>3325</v>
      </c>
      <c r="D480" s="25" t="s">
        <v>3326</v>
      </c>
      <c r="E480" s="25">
        <v>43529</v>
      </c>
      <c r="F480" s="25" t="s">
        <v>3320</v>
      </c>
      <c r="G480" s="25" t="s">
        <v>3321</v>
      </c>
      <c r="H480" s="26">
        <v>1</v>
      </c>
      <c r="I480" s="26">
        <v>75</v>
      </c>
      <c r="J480" s="22">
        <v>75</v>
      </c>
    </row>
    <row r="481" spans="1:10" ht="18" x14ac:dyDescent="0.35">
      <c r="A481" s="25" t="s">
        <v>3946</v>
      </c>
      <c r="B481" s="25" t="s">
        <v>3324</v>
      </c>
      <c r="C481" s="25" t="s">
        <v>3325</v>
      </c>
      <c r="D481" s="25" t="s">
        <v>3326</v>
      </c>
      <c r="E481" s="25">
        <v>43529</v>
      </c>
      <c r="F481" s="25" t="s">
        <v>3471</v>
      </c>
      <c r="G481" s="25" t="s">
        <v>3321</v>
      </c>
      <c r="H481" s="26">
        <v>3</v>
      </c>
      <c r="I481" s="26">
        <v>80</v>
      </c>
      <c r="J481" s="22">
        <v>240</v>
      </c>
    </row>
    <row r="482" spans="1:10" ht="18" x14ac:dyDescent="0.35">
      <c r="A482" s="25" t="s">
        <v>3947</v>
      </c>
      <c r="B482" s="25" t="s">
        <v>3948</v>
      </c>
      <c r="C482" s="25" t="s">
        <v>3551</v>
      </c>
      <c r="D482" s="25" t="s">
        <v>3486</v>
      </c>
      <c r="E482" s="25">
        <v>43529</v>
      </c>
      <c r="F482" s="25" t="s">
        <v>3471</v>
      </c>
      <c r="G482" s="25" t="s">
        <v>3321</v>
      </c>
      <c r="H482" s="26">
        <v>4</v>
      </c>
      <c r="I482" s="26">
        <v>55</v>
      </c>
      <c r="J482" s="22">
        <v>220</v>
      </c>
    </row>
    <row r="483" spans="1:10" ht="18" x14ac:dyDescent="0.35">
      <c r="A483" s="25" t="s">
        <v>3949</v>
      </c>
      <c r="B483" s="25" t="s">
        <v>3344</v>
      </c>
      <c r="C483" s="25" t="s">
        <v>3318</v>
      </c>
      <c r="D483" s="25" t="s">
        <v>3319</v>
      </c>
      <c r="E483" s="25">
        <v>43530</v>
      </c>
      <c r="F483" s="25" t="s">
        <v>3337</v>
      </c>
      <c r="G483" s="25" t="s">
        <v>3345</v>
      </c>
      <c r="H483" s="26">
        <v>3</v>
      </c>
      <c r="I483" s="26">
        <v>115</v>
      </c>
      <c r="J483" s="22">
        <v>345</v>
      </c>
    </row>
    <row r="484" spans="1:10" ht="18" x14ac:dyDescent="0.35">
      <c r="A484" s="25" t="s">
        <v>3950</v>
      </c>
      <c r="B484" s="25" t="s">
        <v>3352</v>
      </c>
      <c r="C484" s="25" t="s">
        <v>3318</v>
      </c>
      <c r="D484" s="25" t="s">
        <v>3319</v>
      </c>
      <c r="E484" s="25">
        <v>43530</v>
      </c>
      <c r="F484" s="25" t="s">
        <v>3337</v>
      </c>
      <c r="G484" s="25" t="s">
        <v>3345</v>
      </c>
      <c r="H484" s="26">
        <v>4</v>
      </c>
      <c r="I484" s="26">
        <v>130</v>
      </c>
      <c r="J484" s="22">
        <v>520</v>
      </c>
    </row>
    <row r="485" spans="1:10" ht="18" x14ac:dyDescent="0.35">
      <c r="A485" s="25" t="s">
        <v>3951</v>
      </c>
      <c r="B485" s="25" t="s">
        <v>3356</v>
      </c>
      <c r="C485" s="25" t="s">
        <v>3318</v>
      </c>
      <c r="D485" s="25" t="s">
        <v>3319</v>
      </c>
      <c r="E485" s="25">
        <v>43530</v>
      </c>
      <c r="F485" s="25" t="s">
        <v>3337</v>
      </c>
      <c r="G485" s="25" t="s">
        <v>3349</v>
      </c>
      <c r="H485" s="26">
        <v>6</v>
      </c>
      <c r="I485" s="26">
        <v>110</v>
      </c>
      <c r="J485" s="22">
        <v>660</v>
      </c>
    </row>
    <row r="486" spans="1:10" ht="18" x14ac:dyDescent="0.35">
      <c r="A486" s="25" t="s">
        <v>3952</v>
      </c>
      <c r="B486" s="25" t="s">
        <v>3356</v>
      </c>
      <c r="C486" s="25" t="s">
        <v>3318</v>
      </c>
      <c r="D486" s="25" t="s">
        <v>3319</v>
      </c>
      <c r="E486" s="25">
        <v>43530</v>
      </c>
      <c r="F486" s="25" t="s">
        <v>3337</v>
      </c>
      <c r="G486" s="25" t="s">
        <v>3349</v>
      </c>
      <c r="H486" s="26">
        <v>2</v>
      </c>
      <c r="I486" s="26">
        <v>115</v>
      </c>
      <c r="J486" s="22">
        <v>230</v>
      </c>
    </row>
    <row r="487" spans="1:10" ht="18" x14ac:dyDescent="0.35">
      <c r="A487" s="25" t="s">
        <v>3953</v>
      </c>
      <c r="B487" s="25" t="s">
        <v>3356</v>
      </c>
      <c r="C487" s="25" t="s">
        <v>3318</v>
      </c>
      <c r="D487" s="25" t="s">
        <v>3319</v>
      </c>
      <c r="E487" s="25">
        <v>43530</v>
      </c>
      <c r="F487" s="25" t="s">
        <v>3348</v>
      </c>
      <c r="G487" s="25" t="s">
        <v>3349</v>
      </c>
      <c r="H487" s="26">
        <v>1</v>
      </c>
      <c r="I487" s="26">
        <v>100</v>
      </c>
      <c r="J487" s="22">
        <v>100</v>
      </c>
    </row>
    <row r="488" spans="1:10" ht="18" x14ac:dyDescent="0.35">
      <c r="A488" s="25" t="s">
        <v>3954</v>
      </c>
      <c r="B488" s="25" t="s">
        <v>3356</v>
      </c>
      <c r="C488" s="25" t="s">
        <v>3318</v>
      </c>
      <c r="D488" s="25" t="s">
        <v>3319</v>
      </c>
      <c r="E488" s="25">
        <v>43530</v>
      </c>
      <c r="F488" s="25" t="s">
        <v>3348</v>
      </c>
      <c r="G488" s="25" t="s">
        <v>3349</v>
      </c>
      <c r="H488" s="26">
        <v>7</v>
      </c>
      <c r="I488" s="26">
        <v>80</v>
      </c>
      <c r="J488" s="22">
        <v>560</v>
      </c>
    </row>
    <row r="489" spans="1:10" ht="18" x14ac:dyDescent="0.35">
      <c r="A489" s="25" t="s">
        <v>3955</v>
      </c>
      <c r="B489" s="25" t="s">
        <v>3352</v>
      </c>
      <c r="C489" s="25" t="s">
        <v>3318</v>
      </c>
      <c r="D489" s="25" t="s">
        <v>3319</v>
      </c>
      <c r="E489" s="25">
        <v>43531</v>
      </c>
      <c r="F489" s="25" t="s">
        <v>3337</v>
      </c>
      <c r="G489" s="25" t="s">
        <v>3345</v>
      </c>
      <c r="H489" s="26">
        <v>1</v>
      </c>
      <c r="I489" s="26">
        <v>120</v>
      </c>
      <c r="J489" s="22">
        <v>120</v>
      </c>
    </row>
    <row r="490" spans="1:10" ht="18" x14ac:dyDescent="0.35">
      <c r="A490" s="25" t="s">
        <v>3956</v>
      </c>
      <c r="B490" s="25" t="s">
        <v>3658</v>
      </c>
      <c r="C490" s="25" t="s">
        <v>3318</v>
      </c>
      <c r="D490" s="25" t="s">
        <v>3319</v>
      </c>
      <c r="E490" s="25">
        <v>43531</v>
      </c>
      <c r="F490" s="25" t="s">
        <v>3348</v>
      </c>
      <c r="G490" s="25" t="s">
        <v>3349</v>
      </c>
      <c r="H490" s="26">
        <v>3</v>
      </c>
      <c r="I490" s="26">
        <v>90</v>
      </c>
      <c r="J490" s="22">
        <v>270</v>
      </c>
    </row>
    <row r="491" spans="1:10" ht="18" x14ac:dyDescent="0.35">
      <c r="A491" s="25" t="s">
        <v>3957</v>
      </c>
      <c r="B491" s="25" t="s">
        <v>3324</v>
      </c>
      <c r="C491" s="25" t="s">
        <v>3325</v>
      </c>
      <c r="D491" s="25" t="s">
        <v>3326</v>
      </c>
      <c r="E491" s="25">
        <v>43531</v>
      </c>
      <c r="F491" s="25" t="s">
        <v>3427</v>
      </c>
      <c r="G491" s="25" t="s">
        <v>3349</v>
      </c>
      <c r="H491" s="26">
        <v>4</v>
      </c>
      <c r="I491" s="26">
        <v>45</v>
      </c>
      <c r="J491" s="22">
        <v>180</v>
      </c>
    </row>
    <row r="492" spans="1:10" ht="18" x14ac:dyDescent="0.35">
      <c r="A492" s="25" t="s">
        <v>3958</v>
      </c>
      <c r="B492" s="25" t="s">
        <v>3368</v>
      </c>
      <c r="C492" s="25" t="s">
        <v>3318</v>
      </c>
      <c r="D492" s="25" t="s">
        <v>3319</v>
      </c>
      <c r="E492" s="25">
        <v>43532</v>
      </c>
      <c r="F492" s="25" t="s">
        <v>3434</v>
      </c>
      <c r="G492" s="25" t="s">
        <v>3349</v>
      </c>
      <c r="H492" s="26">
        <v>1</v>
      </c>
      <c r="I492" s="26">
        <v>55</v>
      </c>
      <c r="J492" s="22">
        <v>55</v>
      </c>
    </row>
    <row r="493" spans="1:10" ht="18" x14ac:dyDescent="0.35">
      <c r="A493" s="25" t="s">
        <v>3959</v>
      </c>
      <c r="B493" s="25" t="s">
        <v>3368</v>
      </c>
      <c r="C493" s="25" t="s">
        <v>3318</v>
      </c>
      <c r="D493" s="25" t="s">
        <v>3319</v>
      </c>
      <c r="E493" s="25">
        <v>43532</v>
      </c>
      <c r="F493" s="25" t="s">
        <v>3434</v>
      </c>
      <c r="G493" s="25" t="s">
        <v>3349</v>
      </c>
      <c r="H493" s="26">
        <v>4</v>
      </c>
      <c r="I493" s="26">
        <v>60</v>
      </c>
      <c r="J493" s="22">
        <v>240</v>
      </c>
    </row>
    <row r="494" spans="1:10" ht="18" x14ac:dyDescent="0.35">
      <c r="A494" s="25" t="s">
        <v>3960</v>
      </c>
      <c r="B494" s="25" t="s">
        <v>3336</v>
      </c>
      <c r="C494" s="25" t="s">
        <v>3318</v>
      </c>
      <c r="D494" s="25" t="s">
        <v>3319</v>
      </c>
      <c r="E494" s="25">
        <v>43532</v>
      </c>
      <c r="F494" s="25" t="s">
        <v>3337</v>
      </c>
      <c r="G494" s="25" t="s">
        <v>3321</v>
      </c>
      <c r="H494" s="26">
        <v>7</v>
      </c>
      <c r="I494" s="26">
        <v>160</v>
      </c>
      <c r="J494" s="22">
        <v>1120</v>
      </c>
    </row>
    <row r="495" spans="1:10" ht="18" x14ac:dyDescent="0.35">
      <c r="A495" s="25" t="s">
        <v>3961</v>
      </c>
      <c r="B495" s="25" t="s">
        <v>3658</v>
      </c>
      <c r="C495" s="25" t="s">
        <v>3318</v>
      </c>
      <c r="D495" s="25" t="s">
        <v>3319</v>
      </c>
      <c r="E495" s="25">
        <v>43532</v>
      </c>
      <c r="F495" s="25" t="s">
        <v>3509</v>
      </c>
      <c r="G495" s="25" t="s">
        <v>3345</v>
      </c>
      <c r="H495" s="26">
        <v>6</v>
      </c>
      <c r="I495" s="26">
        <v>55</v>
      </c>
      <c r="J495" s="22">
        <v>330</v>
      </c>
    </row>
    <row r="496" spans="1:10" ht="18" x14ac:dyDescent="0.35">
      <c r="A496" s="25" t="s">
        <v>3962</v>
      </c>
      <c r="B496" s="25" t="s">
        <v>3347</v>
      </c>
      <c r="C496" s="25" t="s">
        <v>3318</v>
      </c>
      <c r="D496" s="25" t="s">
        <v>3319</v>
      </c>
      <c r="E496" s="25">
        <v>43532</v>
      </c>
      <c r="F496" s="25" t="s">
        <v>3348</v>
      </c>
      <c r="G496" s="25" t="s">
        <v>3349</v>
      </c>
      <c r="H496" s="26">
        <v>5</v>
      </c>
      <c r="I496" s="26">
        <v>75</v>
      </c>
      <c r="J496" s="22">
        <v>375</v>
      </c>
    </row>
    <row r="497" spans="1:10" ht="18" x14ac:dyDescent="0.35">
      <c r="A497" s="25" t="s">
        <v>3963</v>
      </c>
      <c r="B497" s="25" t="s">
        <v>3368</v>
      </c>
      <c r="C497" s="25" t="s">
        <v>3318</v>
      </c>
      <c r="D497" s="25" t="s">
        <v>3319</v>
      </c>
      <c r="E497" s="25">
        <v>43532</v>
      </c>
      <c r="F497" s="25" t="s">
        <v>3509</v>
      </c>
      <c r="G497" s="25" t="s">
        <v>3321</v>
      </c>
      <c r="H497" s="26">
        <v>2</v>
      </c>
      <c r="I497" s="26">
        <v>55</v>
      </c>
      <c r="J497" s="22">
        <v>110</v>
      </c>
    </row>
    <row r="498" spans="1:10" ht="18" x14ac:dyDescent="0.35">
      <c r="A498" s="25" t="s">
        <v>3964</v>
      </c>
      <c r="B498" s="25" t="s">
        <v>3476</v>
      </c>
      <c r="C498" s="25" t="s">
        <v>3445</v>
      </c>
      <c r="D498" s="25" t="s">
        <v>3405</v>
      </c>
      <c r="E498" s="25">
        <v>43532</v>
      </c>
      <c r="F498" s="25" t="s">
        <v>3348</v>
      </c>
      <c r="G498" s="25" t="s">
        <v>3345</v>
      </c>
      <c r="H498" s="26">
        <v>1</v>
      </c>
      <c r="I498" s="26">
        <v>105</v>
      </c>
      <c r="J498" s="22">
        <v>105</v>
      </c>
    </row>
    <row r="499" spans="1:10" ht="18" x14ac:dyDescent="0.35">
      <c r="A499" s="25" t="s">
        <v>3965</v>
      </c>
      <c r="B499" s="25" t="s">
        <v>3391</v>
      </c>
      <c r="C499" s="25" t="s">
        <v>3392</v>
      </c>
      <c r="D499" s="25" t="s">
        <v>3333</v>
      </c>
      <c r="E499" s="25">
        <v>43532</v>
      </c>
      <c r="F499" s="25" t="s">
        <v>3348</v>
      </c>
      <c r="G499" s="25" t="s">
        <v>3321</v>
      </c>
      <c r="H499" s="26">
        <v>4</v>
      </c>
      <c r="I499" s="26">
        <v>140</v>
      </c>
      <c r="J499" s="22">
        <v>560</v>
      </c>
    </row>
    <row r="500" spans="1:10" ht="18" x14ac:dyDescent="0.35">
      <c r="A500" s="25" t="s">
        <v>3966</v>
      </c>
      <c r="B500" s="25" t="s">
        <v>3391</v>
      </c>
      <c r="C500" s="25" t="s">
        <v>3392</v>
      </c>
      <c r="D500" s="25" t="s">
        <v>3333</v>
      </c>
      <c r="E500" s="25">
        <v>43532</v>
      </c>
      <c r="F500" s="25" t="s">
        <v>3348</v>
      </c>
      <c r="G500" s="25" t="s">
        <v>3321</v>
      </c>
      <c r="H500" s="26">
        <v>6</v>
      </c>
      <c r="I500" s="26">
        <v>120</v>
      </c>
      <c r="J500" s="22">
        <v>720</v>
      </c>
    </row>
    <row r="501" spans="1:10" ht="18" x14ac:dyDescent="0.35">
      <c r="A501" s="25" t="s">
        <v>3967</v>
      </c>
      <c r="B501" s="25" t="s">
        <v>3391</v>
      </c>
      <c r="C501" s="25" t="s">
        <v>3392</v>
      </c>
      <c r="D501" s="25" t="s">
        <v>3333</v>
      </c>
      <c r="E501" s="25">
        <v>43532</v>
      </c>
      <c r="F501" s="25" t="s">
        <v>3348</v>
      </c>
      <c r="G501" s="25" t="s">
        <v>3321</v>
      </c>
      <c r="H501" s="26">
        <v>5</v>
      </c>
      <c r="I501" s="26">
        <v>125</v>
      </c>
      <c r="J501" s="22">
        <v>625</v>
      </c>
    </row>
    <row r="502" spans="1:10" ht="18" x14ac:dyDescent="0.35">
      <c r="A502" s="25" t="s">
        <v>3968</v>
      </c>
      <c r="B502" s="25" t="s">
        <v>3398</v>
      </c>
      <c r="C502" s="25" t="s">
        <v>3392</v>
      </c>
      <c r="D502" s="25" t="s">
        <v>3333</v>
      </c>
      <c r="E502" s="25">
        <v>43532</v>
      </c>
      <c r="F502" s="25" t="s">
        <v>3348</v>
      </c>
      <c r="G502" s="25" t="s">
        <v>3321</v>
      </c>
      <c r="H502" s="26">
        <v>2</v>
      </c>
      <c r="I502" s="26">
        <v>130</v>
      </c>
      <c r="J502" s="22">
        <v>260</v>
      </c>
    </row>
    <row r="503" spans="1:10" ht="18" x14ac:dyDescent="0.35">
      <c r="A503" s="25" t="s">
        <v>3969</v>
      </c>
      <c r="B503" s="25" t="s">
        <v>3391</v>
      </c>
      <c r="C503" s="25" t="s">
        <v>3392</v>
      </c>
      <c r="D503" s="25" t="s">
        <v>3333</v>
      </c>
      <c r="E503" s="25">
        <v>43532</v>
      </c>
      <c r="F503" s="25" t="s">
        <v>3337</v>
      </c>
      <c r="G503" s="25" t="s">
        <v>3349</v>
      </c>
      <c r="H503" s="26">
        <v>1</v>
      </c>
      <c r="I503" s="26">
        <v>110</v>
      </c>
      <c r="J503" s="22">
        <v>110</v>
      </c>
    </row>
    <row r="504" spans="1:10" ht="18" x14ac:dyDescent="0.35">
      <c r="A504" s="25" t="s">
        <v>3970</v>
      </c>
      <c r="B504" s="25" t="s">
        <v>3398</v>
      </c>
      <c r="C504" s="25" t="s">
        <v>3392</v>
      </c>
      <c r="D504" s="25" t="s">
        <v>3333</v>
      </c>
      <c r="E504" s="25">
        <v>43532</v>
      </c>
      <c r="F504" s="25" t="s">
        <v>3337</v>
      </c>
      <c r="G504" s="25" t="s">
        <v>3349</v>
      </c>
      <c r="H504" s="26">
        <v>4</v>
      </c>
      <c r="I504" s="26">
        <v>120</v>
      </c>
      <c r="J504" s="22">
        <v>480</v>
      </c>
    </row>
    <row r="505" spans="1:10" ht="18" x14ac:dyDescent="0.35">
      <c r="A505" s="25" t="s">
        <v>3971</v>
      </c>
      <c r="B505" s="25" t="s">
        <v>3972</v>
      </c>
      <c r="C505" s="25" t="s">
        <v>3401</v>
      </c>
      <c r="D505" s="25" t="s">
        <v>3333</v>
      </c>
      <c r="E505" s="25">
        <v>43532</v>
      </c>
      <c r="F505" s="25" t="s">
        <v>3369</v>
      </c>
      <c r="G505" s="25" t="s">
        <v>3349</v>
      </c>
      <c r="H505" s="26">
        <v>7</v>
      </c>
      <c r="I505" s="26">
        <v>115</v>
      </c>
      <c r="J505" s="22">
        <v>805</v>
      </c>
    </row>
    <row r="506" spans="1:10" ht="18" x14ac:dyDescent="0.35">
      <c r="A506" s="25" t="s">
        <v>3973</v>
      </c>
      <c r="B506" s="25" t="s">
        <v>3708</v>
      </c>
      <c r="C506" s="25" t="s">
        <v>3383</v>
      </c>
      <c r="D506" s="25" t="s">
        <v>3333</v>
      </c>
      <c r="E506" s="25">
        <v>43532</v>
      </c>
      <c r="F506" s="25" t="s">
        <v>3348</v>
      </c>
      <c r="G506" s="25" t="s">
        <v>3345</v>
      </c>
      <c r="H506" s="26">
        <v>6</v>
      </c>
      <c r="I506" s="26">
        <v>95</v>
      </c>
      <c r="J506" s="22">
        <v>570</v>
      </c>
    </row>
    <row r="507" spans="1:10" ht="18" x14ac:dyDescent="0.35">
      <c r="A507" s="25" t="s">
        <v>3974</v>
      </c>
      <c r="B507" s="25" t="s">
        <v>3975</v>
      </c>
      <c r="C507" s="25" t="s">
        <v>3383</v>
      </c>
      <c r="D507" s="25" t="s">
        <v>3333</v>
      </c>
      <c r="E507" s="25">
        <v>43532</v>
      </c>
      <c r="F507" s="25" t="s">
        <v>3348</v>
      </c>
      <c r="G507" s="25" t="s">
        <v>3345</v>
      </c>
      <c r="H507" s="26">
        <v>3</v>
      </c>
      <c r="I507" s="26">
        <v>100</v>
      </c>
      <c r="J507" s="22">
        <v>300</v>
      </c>
    </row>
    <row r="508" spans="1:10" ht="18" x14ac:dyDescent="0.35">
      <c r="A508" s="25" t="s">
        <v>3976</v>
      </c>
      <c r="B508" s="25" t="s">
        <v>3729</v>
      </c>
      <c r="C508" s="25" t="s">
        <v>3383</v>
      </c>
      <c r="D508" s="25" t="s">
        <v>3333</v>
      </c>
      <c r="E508" s="25">
        <v>43532</v>
      </c>
      <c r="F508" s="25" t="s">
        <v>3348</v>
      </c>
      <c r="G508" s="25" t="s">
        <v>3321</v>
      </c>
      <c r="H508" s="26">
        <v>4</v>
      </c>
      <c r="I508" s="26">
        <v>120</v>
      </c>
      <c r="J508" s="22">
        <v>480</v>
      </c>
    </row>
    <row r="509" spans="1:10" ht="18" x14ac:dyDescent="0.35">
      <c r="A509" s="25" t="s">
        <v>3977</v>
      </c>
      <c r="B509" s="25" t="s">
        <v>3511</v>
      </c>
      <c r="C509" s="25" t="s">
        <v>3318</v>
      </c>
      <c r="D509" s="25" t="s">
        <v>3319</v>
      </c>
      <c r="E509" s="25">
        <v>43535</v>
      </c>
      <c r="F509" s="25" t="s">
        <v>3337</v>
      </c>
      <c r="G509" s="25" t="s">
        <v>3345</v>
      </c>
      <c r="H509" s="26">
        <v>7</v>
      </c>
      <c r="I509" s="26">
        <v>125</v>
      </c>
      <c r="J509" s="22">
        <v>875</v>
      </c>
    </row>
    <row r="510" spans="1:10" ht="18" x14ac:dyDescent="0.35">
      <c r="A510" s="25" t="s">
        <v>3978</v>
      </c>
      <c r="B510" s="25" t="s">
        <v>3356</v>
      </c>
      <c r="C510" s="25" t="s">
        <v>3318</v>
      </c>
      <c r="D510" s="25" t="s">
        <v>3319</v>
      </c>
      <c r="E510" s="25">
        <v>43535</v>
      </c>
      <c r="F510" s="25" t="s">
        <v>3348</v>
      </c>
      <c r="G510" s="25" t="s">
        <v>3349</v>
      </c>
      <c r="H510" s="26">
        <v>1</v>
      </c>
      <c r="I510" s="26">
        <v>95</v>
      </c>
      <c r="J510" s="22">
        <v>95</v>
      </c>
    </row>
    <row r="511" spans="1:10" ht="18" x14ac:dyDescent="0.35">
      <c r="A511" s="25" t="s">
        <v>3979</v>
      </c>
      <c r="B511" s="25" t="s">
        <v>3356</v>
      </c>
      <c r="C511" s="25" t="s">
        <v>3318</v>
      </c>
      <c r="D511" s="25" t="s">
        <v>3319</v>
      </c>
      <c r="E511" s="25">
        <v>43535</v>
      </c>
      <c r="F511" s="25" t="s">
        <v>3348</v>
      </c>
      <c r="G511" s="25" t="s">
        <v>3349</v>
      </c>
      <c r="H511" s="26">
        <v>2</v>
      </c>
      <c r="I511" s="26">
        <v>100</v>
      </c>
      <c r="J511" s="22">
        <v>200</v>
      </c>
    </row>
    <row r="512" spans="1:10" ht="18" x14ac:dyDescent="0.35">
      <c r="A512" s="25" t="s">
        <v>3980</v>
      </c>
      <c r="B512" s="25" t="s">
        <v>3731</v>
      </c>
      <c r="C512" s="25" t="s">
        <v>3401</v>
      </c>
      <c r="D512" s="25" t="s">
        <v>3333</v>
      </c>
      <c r="E512" s="25">
        <v>43535</v>
      </c>
      <c r="F512" s="25" t="s">
        <v>3369</v>
      </c>
      <c r="G512" s="25" t="s">
        <v>3349</v>
      </c>
      <c r="H512" s="26">
        <v>5</v>
      </c>
      <c r="I512" s="26">
        <v>135</v>
      </c>
      <c r="J512" s="22">
        <v>675</v>
      </c>
    </row>
    <row r="513" spans="1:10" ht="18" x14ac:dyDescent="0.35">
      <c r="A513" s="25" t="s">
        <v>3981</v>
      </c>
      <c r="B513" s="25" t="s">
        <v>3982</v>
      </c>
      <c r="C513" s="25" t="s">
        <v>3690</v>
      </c>
      <c r="D513" s="25" t="s">
        <v>3464</v>
      </c>
      <c r="E513" s="25">
        <v>43535</v>
      </c>
      <c r="F513" s="25" t="s">
        <v>3434</v>
      </c>
      <c r="G513" s="25" t="s">
        <v>3345</v>
      </c>
      <c r="H513" s="26">
        <v>4</v>
      </c>
      <c r="I513" s="26">
        <v>85</v>
      </c>
      <c r="J513" s="22">
        <v>340</v>
      </c>
    </row>
    <row r="514" spans="1:10" ht="18" x14ac:dyDescent="0.35">
      <c r="A514" s="25" t="s">
        <v>3983</v>
      </c>
      <c r="B514" s="25" t="s">
        <v>3324</v>
      </c>
      <c r="C514" s="25" t="s">
        <v>3325</v>
      </c>
      <c r="D514" s="25" t="s">
        <v>3326</v>
      </c>
      <c r="E514" s="25">
        <v>43535</v>
      </c>
      <c r="F514" s="25" t="s">
        <v>3337</v>
      </c>
      <c r="G514" s="25" t="s">
        <v>3321</v>
      </c>
      <c r="H514" s="26">
        <v>2</v>
      </c>
      <c r="I514" s="26">
        <v>145</v>
      </c>
      <c r="J514" s="22">
        <v>290</v>
      </c>
    </row>
    <row r="515" spans="1:10" ht="18" x14ac:dyDescent="0.35">
      <c r="A515" s="25" t="s">
        <v>3984</v>
      </c>
      <c r="B515" s="25" t="s">
        <v>3324</v>
      </c>
      <c r="C515" s="25" t="s">
        <v>3325</v>
      </c>
      <c r="D515" s="25" t="s">
        <v>3326</v>
      </c>
      <c r="E515" s="25">
        <v>43535</v>
      </c>
      <c r="F515" s="25" t="s">
        <v>3327</v>
      </c>
      <c r="G515" s="25" t="s">
        <v>3321</v>
      </c>
      <c r="H515" s="26">
        <v>1</v>
      </c>
      <c r="I515" s="26">
        <v>190</v>
      </c>
      <c r="J515" s="22">
        <v>190</v>
      </c>
    </row>
    <row r="516" spans="1:10" ht="18" x14ac:dyDescent="0.35">
      <c r="A516" s="25" t="s">
        <v>3985</v>
      </c>
      <c r="B516" s="25" t="s">
        <v>3583</v>
      </c>
      <c r="C516" s="25" t="s">
        <v>3584</v>
      </c>
      <c r="D516" s="25" t="s">
        <v>3333</v>
      </c>
      <c r="E516" s="25">
        <v>43535</v>
      </c>
      <c r="F516" s="25" t="s">
        <v>3327</v>
      </c>
      <c r="G516" s="25" t="s">
        <v>3321</v>
      </c>
      <c r="H516" s="26">
        <v>3</v>
      </c>
      <c r="I516" s="26">
        <v>195</v>
      </c>
      <c r="J516" s="22">
        <v>585</v>
      </c>
    </row>
    <row r="517" spans="1:10" ht="18" x14ac:dyDescent="0.35">
      <c r="A517" s="25" t="s">
        <v>3986</v>
      </c>
      <c r="B517" s="25" t="s">
        <v>3607</v>
      </c>
      <c r="C517" s="25" t="s">
        <v>3401</v>
      </c>
      <c r="D517" s="25" t="s">
        <v>3333</v>
      </c>
      <c r="E517" s="25">
        <v>43535</v>
      </c>
      <c r="F517" s="25" t="s">
        <v>3369</v>
      </c>
      <c r="G517" s="25" t="s">
        <v>3349</v>
      </c>
      <c r="H517" s="26">
        <v>7</v>
      </c>
      <c r="I517" s="26">
        <v>140</v>
      </c>
      <c r="J517" s="22">
        <v>980</v>
      </c>
    </row>
    <row r="518" spans="1:10" ht="18" x14ac:dyDescent="0.35">
      <c r="A518" s="25" t="s">
        <v>3987</v>
      </c>
      <c r="B518" s="25" t="s">
        <v>3607</v>
      </c>
      <c r="C518" s="25" t="s">
        <v>3401</v>
      </c>
      <c r="D518" s="25" t="s">
        <v>3333</v>
      </c>
      <c r="E518" s="25">
        <v>43535</v>
      </c>
      <c r="F518" s="25" t="s">
        <v>3369</v>
      </c>
      <c r="G518" s="25" t="s">
        <v>3349</v>
      </c>
      <c r="H518" s="26">
        <v>3</v>
      </c>
      <c r="I518" s="26">
        <v>120</v>
      </c>
      <c r="J518" s="22">
        <v>360</v>
      </c>
    </row>
    <row r="519" spans="1:10" ht="18" x14ac:dyDescent="0.35">
      <c r="A519" s="25" t="s">
        <v>3988</v>
      </c>
      <c r="B519" s="25" t="s">
        <v>3989</v>
      </c>
      <c r="C519" s="25" t="s">
        <v>3401</v>
      </c>
      <c r="D519" s="25" t="s">
        <v>3333</v>
      </c>
      <c r="E519" s="25">
        <v>43535</v>
      </c>
      <c r="F519" s="25" t="s">
        <v>3369</v>
      </c>
      <c r="G519" s="25" t="s">
        <v>3349</v>
      </c>
      <c r="H519" s="26">
        <v>4</v>
      </c>
      <c r="I519" s="26">
        <v>125</v>
      </c>
      <c r="J519" s="22">
        <v>500</v>
      </c>
    </row>
    <row r="520" spans="1:10" ht="18" x14ac:dyDescent="0.35">
      <c r="A520" s="25" t="s">
        <v>3990</v>
      </c>
      <c r="B520" s="25" t="s">
        <v>3462</v>
      </c>
      <c r="C520" s="25" t="s">
        <v>3463</v>
      </c>
      <c r="D520" s="25" t="s">
        <v>3464</v>
      </c>
      <c r="E520" s="25">
        <v>43535</v>
      </c>
      <c r="F520" s="25" t="s">
        <v>3348</v>
      </c>
      <c r="G520" s="25" t="s">
        <v>3321</v>
      </c>
      <c r="H520" s="26">
        <v>4</v>
      </c>
      <c r="I520" s="26">
        <v>120</v>
      </c>
      <c r="J520" s="22">
        <v>480</v>
      </c>
    </row>
    <row r="521" spans="1:10" ht="18" x14ac:dyDescent="0.35">
      <c r="A521" s="25" t="s">
        <v>3991</v>
      </c>
      <c r="B521" s="25" t="s">
        <v>3368</v>
      </c>
      <c r="C521" s="25" t="s">
        <v>3318</v>
      </c>
      <c r="D521" s="25" t="s">
        <v>3319</v>
      </c>
      <c r="E521" s="25">
        <v>43536</v>
      </c>
      <c r="F521" s="25" t="s">
        <v>3509</v>
      </c>
      <c r="G521" s="25" t="s">
        <v>3321</v>
      </c>
      <c r="H521" s="26">
        <v>6</v>
      </c>
      <c r="I521" s="26">
        <v>55</v>
      </c>
      <c r="J521" s="22">
        <v>330</v>
      </c>
    </row>
    <row r="522" spans="1:10" ht="18" x14ac:dyDescent="0.35">
      <c r="A522" s="25" t="s">
        <v>3992</v>
      </c>
      <c r="B522" s="25" t="s">
        <v>3993</v>
      </c>
      <c r="C522" s="25" t="s">
        <v>3994</v>
      </c>
      <c r="D522" s="25" t="s">
        <v>3365</v>
      </c>
      <c r="E522" s="25">
        <v>43536</v>
      </c>
      <c r="F522" s="25" t="s">
        <v>3509</v>
      </c>
      <c r="G522" s="25" t="s">
        <v>3345</v>
      </c>
      <c r="H522" s="26">
        <v>1</v>
      </c>
      <c r="I522" s="26">
        <v>50</v>
      </c>
      <c r="J522" s="22">
        <v>50</v>
      </c>
    </row>
    <row r="523" spans="1:10" ht="18" x14ac:dyDescent="0.35">
      <c r="A523" s="25" t="s">
        <v>3995</v>
      </c>
      <c r="B523" s="25" t="s">
        <v>3511</v>
      </c>
      <c r="C523" s="25" t="s">
        <v>3318</v>
      </c>
      <c r="D523" s="25" t="s">
        <v>3319</v>
      </c>
      <c r="E523" s="25">
        <v>43536</v>
      </c>
      <c r="F523" s="25" t="s">
        <v>3337</v>
      </c>
      <c r="G523" s="25" t="s">
        <v>3345</v>
      </c>
      <c r="H523" s="26">
        <v>4</v>
      </c>
      <c r="I523" s="26">
        <v>130</v>
      </c>
      <c r="J523" s="22">
        <v>520</v>
      </c>
    </row>
    <row r="524" spans="1:10" ht="18" x14ac:dyDescent="0.35">
      <c r="A524" s="25" t="s">
        <v>3996</v>
      </c>
      <c r="B524" s="25" t="s">
        <v>3344</v>
      </c>
      <c r="C524" s="25" t="s">
        <v>3318</v>
      </c>
      <c r="D524" s="25" t="s">
        <v>3319</v>
      </c>
      <c r="E524" s="25">
        <v>43537</v>
      </c>
      <c r="F524" s="25" t="s">
        <v>3337</v>
      </c>
      <c r="G524" s="25" t="s">
        <v>3345</v>
      </c>
      <c r="H524" s="26">
        <v>4</v>
      </c>
      <c r="I524" s="26">
        <v>115</v>
      </c>
      <c r="J524" s="22">
        <v>460</v>
      </c>
    </row>
    <row r="525" spans="1:10" ht="18" x14ac:dyDescent="0.35">
      <c r="A525" s="25" t="s">
        <v>3997</v>
      </c>
      <c r="B525" s="25" t="s">
        <v>3998</v>
      </c>
      <c r="C525" s="25" t="s">
        <v>3318</v>
      </c>
      <c r="D525" s="25" t="s">
        <v>3319</v>
      </c>
      <c r="E525" s="25">
        <v>43537</v>
      </c>
      <c r="F525" s="25" t="s">
        <v>3434</v>
      </c>
      <c r="G525" s="25" t="s">
        <v>3349</v>
      </c>
      <c r="H525" s="26">
        <v>6</v>
      </c>
      <c r="I525" s="26">
        <v>60</v>
      </c>
      <c r="J525" s="22">
        <v>360</v>
      </c>
    </row>
    <row r="526" spans="1:10" ht="18" x14ac:dyDescent="0.35">
      <c r="A526" s="25" t="s">
        <v>3999</v>
      </c>
      <c r="B526" s="25" t="s">
        <v>3360</v>
      </c>
      <c r="C526" s="25" t="s">
        <v>3318</v>
      </c>
      <c r="D526" s="25" t="s">
        <v>3319</v>
      </c>
      <c r="E526" s="25">
        <v>43537</v>
      </c>
      <c r="F526" s="25" t="s">
        <v>3348</v>
      </c>
      <c r="G526" s="25" t="s">
        <v>3349</v>
      </c>
      <c r="H526" s="26">
        <v>2</v>
      </c>
      <c r="I526" s="26">
        <v>95</v>
      </c>
      <c r="J526" s="22">
        <v>190</v>
      </c>
    </row>
    <row r="527" spans="1:10" ht="18" x14ac:dyDescent="0.35">
      <c r="A527" s="25" t="s">
        <v>4000</v>
      </c>
      <c r="B527" s="25" t="s">
        <v>3360</v>
      </c>
      <c r="C527" s="25" t="s">
        <v>3318</v>
      </c>
      <c r="D527" s="25" t="s">
        <v>3319</v>
      </c>
      <c r="E527" s="25">
        <v>43537</v>
      </c>
      <c r="F527" s="25" t="s">
        <v>3348</v>
      </c>
      <c r="G527" s="25" t="s">
        <v>3349</v>
      </c>
      <c r="H527" s="26">
        <v>4</v>
      </c>
      <c r="I527" s="26">
        <v>75</v>
      </c>
      <c r="J527" s="22">
        <v>300</v>
      </c>
    </row>
    <row r="528" spans="1:10" ht="18" x14ac:dyDescent="0.35">
      <c r="A528" s="25" t="s">
        <v>4001</v>
      </c>
      <c r="B528" s="25" t="s">
        <v>3360</v>
      </c>
      <c r="C528" s="25" t="s">
        <v>3318</v>
      </c>
      <c r="D528" s="25" t="s">
        <v>3319</v>
      </c>
      <c r="E528" s="25">
        <v>43537</v>
      </c>
      <c r="F528" s="25" t="s">
        <v>3348</v>
      </c>
      <c r="G528" s="25" t="s">
        <v>3349</v>
      </c>
      <c r="H528" s="26">
        <v>7</v>
      </c>
      <c r="I528" s="26">
        <v>80</v>
      </c>
      <c r="J528" s="22">
        <v>560</v>
      </c>
    </row>
    <row r="529" spans="1:10" ht="18" x14ac:dyDescent="0.35">
      <c r="A529" s="25" t="s">
        <v>4002</v>
      </c>
      <c r="B529" s="25" t="s">
        <v>3347</v>
      </c>
      <c r="C529" s="25" t="s">
        <v>3318</v>
      </c>
      <c r="D529" s="25" t="s">
        <v>3319</v>
      </c>
      <c r="E529" s="25">
        <v>43537</v>
      </c>
      <c r="F529" s="25" t="s">
        <v>3348</v>
      </c>
      <c r="G529" s="25" t="s">
        <v>3349</v>
      </c>
      <c r="H529" s="26">
        <v>6</v>
      </c>
      <c r="I529" s="26">
        <v>85</v>
      </c>
      <c r="J529" s="22">
        <v>510</v>
      </c>
    </row>
    <row r="530" spans="1:10" ht="18" x14ac:dyDescent="0.35">
      <c r="A530" s="25" t="s">
        <v>4003</v>
      </c>
      <c r="B530" s="25" t="s">
        <v>3356</v>
      </c>
      <c r="C530" s="25" t="s">
        <v>3318</v>
      </c>
      <c r="D530" s="25" t="s">
        <v>3319</v>
      </c>
      <c r="E530" s="25">
        <v>43537</v>
      </c>
      <c r="F530" s="25" t="s">
        <v>3348</v>
      </c>
      <c r="G530" s="25" t="s">
        <v>3349</v>
      </c>
      <c r="H530" s="26">
        <v>5</v>
      </c>
      <c r="I530" s="26">
        <v>90</v>
      </c>
      <c r="J530" s="22">
        <v>450</v>
      </c>
    </row>
    <row r="531" spans="1:10" ht="18" x14ac:dyDescent="0.35">
      <c r="A531" s="25" t="s">
        <v>4004</v>
      </c>
      <c r="B531" s="25" t="s">
        <v>3317</v>
      </c>
      <c r="C531" s="25" t="s">
        <v>3318</v>
      </c>
      <c r="D531" s="25" t="s">
        <v>3319</v>
      </c>
      <c r="E531" s="25">
        <v>43537</v>
      </c>
      <c r="F531" s="25" t="s">
        <v>3320</v>
      </c>
      <c r="G531" s="25" t="s">
        <v>3321</v>
      </c>
      <c r="H531" s="26">
        <v>2</v>
      </c>
      <c r="I531" s="26">
        <v>75</v>
      </c>
      <c r="J531" s="22">
        <v>150</v>
      </c>
    </row>
    <row r="532" spans="1:10" ht="18" x14ac:dyDescent="0.35">
      <c r="A532" s="25" t="s">
        <v>4005</v>
      </c>
      <c r="B532" s="25" t="s">
        <v>3352</v>
      </c>
      <c r="C532" s="25" t="s">
        <v>3318</v>
      </c>
      <c r="D532" s="25" t="s">
        <v>3319</v>
      </c>
      <c r="E532" s="25">
        <v>43537</v>
      </c>
      <c r="F532" s="25" t="s">
        <v>3337</v>
      </c>
      <c r="G532" s="25" t="s">
        <v>3345</v>
      </c>
      <c r="H532" s="26">
        <v>1</v>
      </c>
      <c r="I532" s="26">
        <v>135</v>
      </c>
      <c r="J532" s="22">
        <v>135</v>
      </c>
    </row>
    <row r="533" spans="1:10" ht="18" x14ac:dyDescent="0.35">
      <c r="A533" s="25" t="s">
        <v>4006</v>
      </c>
      <c r="B533" s="25" t="s">
        <v>3352</v>
      </c>
      <c r="C533" s="25" t="s">
        <v>3318</v>
      </c>
      <c r="D533" s="25" t="s">
        <v>3319</v>
      </c>
      <c r="E533" s="25">
        <v>43537</v>
      </c>
      <c r="F533" s="25" t="s">
        <v>3337</v>
      </c>
      <c r="G533" s="25" t="s">
        <v>3345</v>
      </c>
      <c r="H533" s="26">
        <v>3</v>
      </c>
      <c r="I533" s="26">
        <v>110</v>
      </c>
      <c r="J533" s="22">
        <v>330</v>
      </c>
    </row>
    <row r="534" spans="1:10" ht="18" x14ac:dyDescent="0.35">
      <c r="A534" s="25" t="s">
        <v>4007</v>
      </c>
      <c r="B534" s="25" t="s">
        <v>3626</v>
      </c>
      <c r="C534" s="25" t="s">
        <v>3401</v>
      </c>
      <c r="D534" s="25" t="s">
        <v>3333</v>
      </c>
      <c r="E534" s="25">
        <v>43537</v>
      </c>
      <c r="F534" s="25" t="s">
        <v>3337</v>
      </c>
      <c r="G534" s="25" t="s">
        <v>3345</v>
      </c>
      <c r="H534" s="26">
        <v>2</v>
      </c>
      <c r="I534" s="26">
        <v>125</v>
      </c>
      <c r="J534" s="22">
        <v>250</v>
      </c>
    </row>
    <row r="535" spans="1:10" ht="18" x14ac:dyDescent="0.35">
      <c r="A535" s="25" t="s">
        <v>4008</v>
      </c>
      <c r="B535" s="25" t="s">
        <v>3626</v>
      </c>
      <c r="C535" s="25" t="s">
        <v>3401</v>
      </c>
      <c r="D535" s="25" t="s">
        <v>3333</v>
      </c>
      <c r="E535" s="25">
        <v>43537</v>
      </c>
      <c r="F535" s="25" t="s">
        <v>3327</v>
      </c>
      <c r="G535" s="25" t="s">
        <v>3321</v>
      </c>
      <c r="H535" s="26">
        <v>4</v>
      </c>
      <c r="I535" s="26">
        <v>200</v>
      </c>
      <c r="J535" s="22">
        <v>800</v>
      </c>
    </row>
    <row r="536" spans="1:10" ht="18" x14ac:dyDescent="0.35">
      <c r="A536" s="25" t="s">
        <v>4009</v>
      </c>
      <c r="B536" s="25" t="s">
        <v>3583</v>
      </c>
      <c r="C536" s="25" t="s">
        <v>3584</v>
      </c>
      <c r="D536" s="25" t="s">
        <v>3333</v>
      </c>
      <c r="E536" s="25">
        <v>43537</v>
      </c>
      <c r="F536" s="25" t="s">
        <v>3327</v>
      </c>
      <c r="G536" s="25" t="s">
        <v>3321</v>
      </c>
      <c r="H536" s="26">
        <v>5</v>
      </c>
      <c r="I536" s="26">
        <v>205</v>
      </c>
      <c r="J536" s="22">
        <v>1025</v>
      </c>
    </row>
    <row r="537" spans="1:10" ht="18" x14ac:dyDescent="0.35">
      <c r="A537" s="25" t="s">
        <v>4010</v>
      </c>
      <c r="B537" s="25" t="s">
        <v>3462</v>
      </c>
      <c r="C537" s="25" t="s">
        <v>3463</v>
      </c>
      <c r="D537" s="25" t="s">
        <v>3464</v>
      </c>
      <c r="E537" s="25">
        <v>43537</v>
      </c>
      <c r="F537" s="25" t="s">
        <v>3334</v>
      </c>
      <c r="G537" s="25" t="s">
        <v>3321</v>
      </c>
      <c r="H537" s="26">
        <v>1</v>
      </c>
      <c r="I537" s="26">
        <v>75</v>
      </c>
      <c r="J537" s="22">
        <v>75</v>
      </c>
    </row>
    <row r="538" spans="1:10" ht="18" x14ac:dyDescent="0.35">
      <c r="A538" s="25" t="s">
        <v>4011</v>
      </c>
      <c r="B538" s="25" t="s">
        <v>3462</v>
      </c>
      <c r="C538" s="25" t="s">
        <v>3463</v>
      </c>
      <c r="D538" s="25" t="s">
        <v>3464</v>
      </c>
      <c r="E538" s="25">
        <v>43537</v>
      </c>
      <c r="F538" s="25" t="s">
        <v>3337</v>
      </c>
      <c r="G538" s="25" t="s">
        <v>3321</v>
      </c>
      <c r="H538" s="26">
        <v>4</v>
      </c>
      <c r="I538" s="26">
        <v>150</v>
      </c>
      <c r="J538" s="22">
        <v>600</v>
      </c>
    </row>
    <row r="539" spans="1:10" ht="18" x14ac:dyDescent="0.35">
      <c r="A539" s="25" t="s">
        <v>4012</v>
      </c>
      <c r="B539" s="25" t="s">
        <v>3636</v>
      </c>
      <c r="C539" s="25" t="s">
        <v>3318</v>
      </c>
      <c r="D539" s="25" t="s">
        <v>3319</v>
      </c>
      <c r="E539" s="25">
        <v>43538</v>
      </c>
      <c r="F539" s="25" t="s">
        <v>3337</v>
      </c>
      <c r="G539" s="25" t="s">
        <v>3345</v>
      </c>
      <c r="H539" s="26">
        <v>5</v>
      </c>
      <c r="I539" s="26">
        <v>115</v>
      </c>
      <c r="J539" s="22">
        <v>575</v>
      </c>
    </row>
    <row r="540" spans="1:10" ht="18" x14ac:dyDescent="0.35">
      <c r="A540" s="25" t="s">
        <v>4013</v>
      </c>
      <c r="B540" s="25" t="s">
        <v>3933</v>
      </c>
      <c r="C540" s="25" t="s">
        <v>3383</v>
      </c>
      <c r="D540" s="25" t="s">
        <v>3333</v>
      </c>
      <c r="E540" s="25">
        <v>43538</v>
      </c>
      <c r="F540" s="25" t="s">
        <v>3327</v>
      </c>
      <c r="G540" s="25" t="s">
        <v>3321</v>
      </c>
      <c r="H540" s="26">
        <v>2</v>
      </c>
      <c r="I540" s="26">
        <v>205</v>
      </c>
      <c r="J540" s="22">
        <v>410</v>
      </c>
    </row>
    <row r="541" spans="1:10" ht="18" x14ac:dyDescent="0.35">
      <c r="A541" s="25" t="s">
        <v>4014</v>
      </c>
      <c r="B541" s="25" t="s">
        <v>3717</v>
      </c>
      <c r="C541" s="25" t="s">
        <v>3401</v>
      </c>
      <c r="D541" s="25" t="s">
        <v>3333</v>
      </c>
      <c r="E541" s="25">
        <v>43538</v>
      </c>
      <c r="F541" s="25" t="s">
        <v>3434</v>
      </c>
      <c r="G541" s="25" t="s">
        <v>3321</v>
      </c>
      <c r="H541" s="26">
        <v>1</v>
      </c>
      <c r="I541" s="26">
        <v>105</v>
      </c>
      <c r="J541" s="22">
        <v>105</v>
      </c>
    </row>
    <row r="542" spans="1:10" ht="18" x14ac:dyDescent="0.35">
      <c r="A542" s="25" t="s">
        <v>4015</v>
      </c>
      <c r="B542" s="25" t="s">
        <v>3324</v>
      </c>
      <c r="C542" s="25" t="s">
        <v>3325</v>
      </c>
      <c r="D542" s="25" t="s">
        <v>3326</v>
      </c>
      <c r="E542" s="25">
        <v>43538</v>
      </c>
      <c r="F542" s="25" t="s">
        <v>3393</v>
      </c>
      <c r="G542" s="25" t="s">
        <v>3345</v>
      </c>
      <c r="H542" s="26">
        <v>4</v>
      </c>
      <c r="I542" s="26">
        <v>55</v>
      </c>
      <c r="J542" s="22">
        <v>220</v>
      </c>
    </row>
    <row r="543" spans="1:10" ht="18" x14ac:dyDescent="0.35">
      <c r="A543" s="25" t="s">
        <v>4016</v>
      </c>
      <c r="B543" s="25" t="s">
        <v>3324</v>
      </c>
      <c r="C543" s="25" t="s">
        <v>3325</v>
      </c>
      <c r="D543" s="25" t="s">
        <v>3326</v>
      </c>
      <c r="E543" s="25">
        <v>43538</v>
      </c>
      <c r="F543" s="25" t="s">
        <v>3410</v>
      </c>
      <c r="G543" s="25" t="s">
        <v>3321</v>
      </c>
      <c r="H543" s="26">
        <v>7</v>
      </c>
      <c r="I543" s="26">
        <v>65</v>
      </c>
      <c r="J543" s="22">
        <v>455</v>
      </c>
    </row>
    <row r="544" spans="1:10" ht="18" x14ac:dyDescent="0.35">
      <c r="A544" s="25" t="s">
        <v>4017</v>
      </c>
      <c r="B544" s="25" t="s">
        <v>4018</v>
      </c>
      <c r="C544" s="25" t="s">
        <v>4019</v>
      </c>
      <c r="D544" s="25" t="s">
        <v>3486</v>
      </c>
      <c r="E544" s="25">
        <v>43538</v>
      </c>
      <c r="F544" s="25" t="s">
        <v>3348</v>
      </c>
      <c r="G544" s="25" t="s">
        <v>3321</v>
      </c>
      <c r="H544" s="26">
        <v>2</v>
      </c>
      <c r="I544" s="26">
        <v>120</v>
      </c>
      <c r="J544" s="22">
        <v>240</v>
      </c>
    </row>
    <row r="545" spans="1:10" ht="18" x14ac:dyDescent="0.35">
      <c r="A545" s="25" t="s">
        <v>4020</v>
      </c>
      <c r="B545" s="25" t="s">
        <v>3344</v>
      </c>
      <c r="C545" s="25" t="s">
        <v>3318</v>
      </c>
      <c r="D545" s="25" t="s">
        <v>3319</v>
      </c>
      <c r="E545" s="25">
        <v>43539</v>
      </c>
      <c r="F545" s="25" t="s">
        <v>3337</v>
      </c>
      <c r="G545" s="25" t="s">
        <v>3345</v>
      </c>
      <c r="H545" s="26">
        <v>3</v>
      </c>
      <c r="I545" s="26">
        <v>135</v>
      </c>
      <c r="J545" s="22">
        <v>405</v>
      </c>
    </row>
    <row r="546" spans="1:10" ht="18" x14ac:dyDescent="0.35">
      <c r="A546" s="25" t="s">
        <v>4021</v>
      </c>
      <c r="B546" s="25" t="s">
        <v>3360</v>
      </c>
      <c r="C546" s="25" t="s">
        <v>3318</v>
      </c>
      <c r="D546" s="25" t="s">
        <v>3319</v>
      </c>
      <c r="E546" s="25">
        <v>43539</v>
      </c>
      <c r="F546" s="25" t="s">
        <v>3348</v>
      </c>
      <c r="G546" s="25" t="s">
        <v>3349</v>
      </c>
      <c r="H546" s="26">
        <v>5</v>
      </c>
      <c r="I546" s="26">
        <v>80</v>
      </c>
      <c r="J546" s="22">
        <v>400</v>
      </c>
    </row>
    <row r="547" spans="1:10" ht="18" x14ac:dyDescent="0.35">
      <c r="A547" s="25" t="s">
        <v>4022</v>
      </c>
      <c r="B547" s="25" t="s">
        <v>3360</v>
      </c>
      <c r="C547" s="25" t="s">
        <v>3318</v>
      </c>
      <c r="D547" s="25" t="s">
        <v>3319</v>
      </c>
      <c r="E547" s="25">
        <v>43539</v>
      </c>
      <c r="F547" s="25" t="s">
        <v>3337</v>
      </c>
      <c r="G547" s="25" t="s">
        <v>3349</v>
      </c>
      <c r="H547" s="26">
        <v>6</v>
      </c>
      <c r="I547" s="26">
        <v>105</v>
      </c>
      <c r="J547" s="22">
        <v>630</v>
      </c>
    </row>
    <row r="548" spans="1:10" ht="18" x14ac:dyDescent="0.35">
      <c r="A548" s="25" t="s">
        <v>4023</v>
      </c>
      <c r="B548" s="25" t="s">
        <v>3356</v>
      </c>
      <c r="C548" s="25" t="s">
        <v>3318</v>
      </c>
      <c r="D548" s="25" t="s">
        <v>3319</v>
      </c>
      <c r="E548" s="25">
        <v>43539</v>
      </c>
      <c r="F548" s="25" t="s">
        <v>3348</v>
      </c>
      <c r="G548" s="25" t="s">
        <v>3349</v>
      </c>
      <c r="H548" s="26">
        <v>1</v>
      </c>
      <c r="I548" s="26">
        <v>95</v>
      </c>
      <c r="J548" s="22">
        <v>95</v>
      </c>
    </row>
    <row r="549" spans="1:10" ht="18" x14ac:dyDescent="0.35">
      <c r="A549" s="25" t="s">
        <v>4024</v>
      </c>
      <c r="B549" s="25" t="s">
        <v>3352</v>
      </c>
      <c r="C549" s="25" t="s">
        <v>3318</v>
      </c>
      <c r="D549" s="25" t="s">
        <v>3319</v>
      </c>
      <c r="E549" s="25">
        <v>43539</v>
      </c>
      <c r="F549" s="25" t="s">
        <v>3337</v>
      </c>
      <c r="G549" s="25" t="s">
        <v>3345</v>
      </c>
      <c r="H549" s="26">
        <v>4</v>
      </c>
      <c r="I549" s="26">
        <v>135</v>
      </c>
      <c r="J549" s="22">
        <v>540</v>
      </c>
    </row>
    <row r="550" spans="1:10" ht="18" x14ac:dyDescent="0.35">
      <c r="A550" s="25" t="s">
        <v>4025</v>
      </c>
      <c r="B550" s="25" t="s">
        <v>4026</v>
      </c>
      <c r="C550" s="25" t="s">
        <v>3332</v>
      </c>
      <c r="D550" s="25" t="s">
        <v>3333</v>
      </c>
      <c r="E550" s="25">
        <v>43539</v>
      </c>
      <c r="F550" s="25" t="s">
        <v>3327</v>
      </c>
      <c r="G550" s="25" t="s">
        <v>3321</v>
      </c>
      <c r="H550" s="26">
        <v>2</v>
      </c>
      <c r="I550" s="26">
        <v>185</v>
      </c>
      <c r="J550" s="22">
        <v>370</v>
      </c>
    </row>
    <row r="551" spans="1:10" ht="18" x14ac:dyDescent="0.35">
      <c r="A551" s="25" t="s">
        <v>4027</v>
      </c>
      <c r="B551" s="25" t="s">
        <v>3385</v>
      </c>
      <c r="C551" s="25" t="s">
        <v>3386</v>
      </c>
      <c r="D551" s="25" t="s">
        <v>3333</v>
      </c>
      <c r="E551" s="25">
        <v>43539</v>
      </c>
      <c r="F551" s="25" t="s">
        <v>3327</v>
      </c>
      <c r="G551" s="25" t="s">
        <v>3321</v>
      </c>
      <c r="H551" s="26">
        <v>5</v>
      </c>
      <c r="I551" s="26">
        <v>195</v>
      </c>
      <c r="J551" s="22">
        <v>975</v>
      </c>
    </row>
    <row r="552" spans="1:10" ht="18" x14ac:dyDescent="0.35">
      <c r="A552" s="25" t="s">
        <v>4028</v>
      </c>
      <c r="B552" s="25" t="s">
        <v>3378</v>
      </c>
      <c r="C552" s="25" t="s">
        <v>3379</v>
      </c>
      <c r="D552" s="25" t="s">
        <v>3333</v>
      </c>
      <c r="E552" s="25">
        <v>43539</v>
      </c>
      <c r="F552" s="25" t="s">
        <v>3327</v>
      </c>
      <c r="G552" s="25" t="s">
        <v>3321</v>
      </c>
      <c r="H552" s="26">
        <v>6</v>
      </c>
      <c r="I552" s="26">
        <v>200</v>
      </c>
      <c r="J552" s="22">
        <v>1200</v>
      </c>
    </row>
    <row r="553" spans="1:10" ht="18" x14ac:dyDescent="0.35">
      <c r="A553" s="25" t="s">
        <v>4029</v>
      </c>
      <c r="B553" s="25" t="s">
        <v>3628</v>
      </c>
      <c r="C553" s="25" t="s">
        <v>3404</v>
      </c>
      <c r="D553" s="25" t="s">
        <v>3405</v>
      </c>
      <c r="E553" s="25">
        <v>43539</v>
      </c>
      <c r="F553" s="25" t="s">
        <v>3337</v>
      </c>
      <c r="G553" s="25" t="s">
        <v>3349</v>
      </c>
      <c r="H553" s="26">
        <v>2</v>
      </c>
      <c r="I553" s="26">
        <v>95</v>
      </c>
      <c r="J553" s="22">
        <v>190</v>
      </c>
    </row>
    <row r="554" spans="1:10" ht="18" x14ac:dyDescent="0.35">
      <c r="A554" s="25" t="s">
        <v>4030</v>
      </c>
      <c r="B554" s="25" t="s">
        <v>3391</v>
      </c>
      <c r="C554" s="25" t="s">
        <v>3392</v>
      </c>
      <c r="D554" s="25" t="s">
        <v>3333</v>
      </c>
      <c r="E554" s="25">
        <v>43539</v>
      </c>
      <c r="F554" s="25" t="s">
        <v>3406</v>
      </c>
      <c r="G554" s="25" t="s">
        <v>3321</v>
      </c>
      <c r="H554" s="26">
        <v>3</v>
      </c>
      <c r="I554" s="26">
        <v>130</v>
      </c>
      <c r="J554" s="22">
        <v>390</v>
      </c>
    </row>
    <row r="555" spans="1:10" ht="18" x14ac:dyDescent="0.35">
      <c r="A555" s="25" t="s">
        <v>4031</v>
      </c>
      <c r="B555" s="25" t="s">
        <v>3391</v>
      </c>
      <c r="C555" s="25" t="s">
        <v>3392</v>
      </c>
      <c r="D555" s="25" t="s">
        <v>3333</v>
      </c>
      <c r="E555" s="25">
        <v>43539</v>
      </c>
      <c r="F555" s="25" t="s">
        <v>3406</v>
      </c>
      <c r="G555" s="25" t="s">
        <v>3321</v>
      </c>
      <c r="H555" s="26">
        <v>4</v>
      </c>
      <c r="I555" s="26">
        <v>135</v>
      </c>
      <c r="J555" s="22">
        <v>540</v>
      </c>
    </row>
    <row r="556" spans="1:10" ht="18" x14ac:dyDescent="0.35">
      <c r="A556" s="25" t="s">
        <v>4032</v>
      </c>
      <c r="B556" s="25" t="s">
        <v>3391</v>
      </c>
      <c r="C556" s="25" t="s">
        <v>3392</v>
      </c>
      <c r="D556" s="25" t="s">
        <v>3333</v>
      </c>
      <c r="E556" s="25">
        <v>43539</v>
      </c>
      <c r="F556" s="25" t="s">
        <v>3369</v>
      </c>
      <c r="G556" s="25" t="s">
        <v>3321</v>
      </c>
      <c r="H556" s="26">
        <v>6</v>
      </c>
      <c r="I556" s="26">
        <v>150</v>
      </c>
      <c r="J556" s="22">
        <v>900</v>
      </c>
    </row>
    <row r="557" spans="1:10" ht="18" x14ac:dyDescent="0.35">
      <c r="A557" s="25" t="s">
        <v>4033</v>
      </c>
      <c r="B557" s="25" t="s">
        <v>3391</v>
      </c>
      <c r="C557" s="25" t="s">
        <v>3392</v>
      </c>
      <c r="D557" s="25" t="s">
        <v>3333</v>
      </c>
      <c r="E557" s="25">
        <v>43539</v>
      </c>
      <c r="F557" s="25" t="s">
        <v>3410</v>
      </c>
      <c r="G557" s="25" t="s">
        <v>3345</v>
      </c>
      <c r="H557" s="26">
        <v>2</v>
      </c>
      <c r="I557" s="26">
        <v>65</v>
      </c>
      <c r="J557" s="22">
        <v>130</v>
      </c>
    </row>
    <row r="558" spans="1:10" ht="18" x14ac:dyDescent="0.35">
      <c r="A558" s="25" t="s">
        <v>4034</v>
      </c>
      <c r="B558" s="25" t="s">
        <v>3398</v>
      </c>
      <c r="C558" s="25" t="s">
        <v>3392</v>
      </c>
      <c r="D558" s="25" t="s">
        <v>3333</v>
      </c>
      <c r="E558" s="25">
        <v>43539</v>
      </c>
      <c r="F558" s="25" t="s">
        <v>3348</v>
      </c>
      <c r="G558" s="25" t="s">
        <v>3349</v>
      </c>
      <c r="H558" s="26">
        <v>1</v>
      </c>
      <c r="I558" s="26">
        <v>75</v>
      </c>
      <c r="J558" s="22">
        <v>75</v>
      </c>
    </row>
    <row r="559" spans="1:10" ht="18" x14ac:dyDescent="0.35">
      <c r="A559" s="25" t="s">
        <v>4035</v>
      </c>
      <c r="B559" s="25" t="s">
        <v>3398</v>
      </c>
      <c r="C559" s="25" t="s">
        <v>3392</v>
      </c>
      <c r="D559" s="25" t="s">
        <v>3333</v>
      </c>
      <c r="E559" s="25">
        <v>43539</v>
      </c>
      <c r="F559" s="25" t="s">
        <v>3369</v>
      </c>
      <c r="G559" s="25" t="s">
        <v>3321</v>
      </c>
      <c r="H559" s="26">
        <v>4</v>
      </c>
      <c r="I559" s="26">
        <v>135</v>
      </c>
      <c r="J559" s="22">
        <v>540</v>
      </c>
    </row>
    <row r="560" spans="1:10" ht="18" x14ac:dyDescent="0.35">
      <c r="A560" s="25" t="s">
        <v>4036</v>
      </c>
      <c r="B560" s="25" t="s">
        <v>3398</v>
      </c>
      <c r="C560" s="25" t="s">
        <v>3392</v>
      </c>
      <c r="D560" s="25" t="s">
        <v>3333</v>
      </c>
      <c r="E560" s="25">
        <v>43539</v>
      </c>
      <c r="F560" s="25" t="s">
        <v>3320</v>
      </c>
      <c r="G560" s="25" t="s">
        <v>3321</v>
      </c>
      <c r="H560" s="26">
        <v>7</v>
      </c>
      <c r="I560" s="26">
        <v>65</v>
      </c>
      <c r="J560" s="22">
        <v>455</v>
      </c>
    </row>
    <row r="561" spans="1:10" ht="18" x14ac:dyDescent="0.35">
      <c r="A561" s="25" t="s">
        <v>4037</v>
      </c>
      <c r="B561" s="25" t="s">
        <v>3398</v>
      </c>
      <c r="C561" s="25" t="s">
        <v>3392</v>
      </c>
      <c r="D561" s="25" t="s">
        <v>3333</v>
      </c>
      <c r="E561" s="25">
        <v>43539</v>
      </c>
      <c r="F561" s="25" t="s">
        <v>3348</v>
      </c>
      <c r="G561" s="25" t="s">
        <v>3349</v>
      </c>
      <c r="H561" s="26">
        <v>6</v>
      </c>
      <c r="I561" s="26">
        <v>90</v>
      </c>
      <c r="J561" s="22">
        <v>540</v>
      </c>
    </row>
    <row r="562" spans="1:10" ht="18" x14ac:dyDescent="0.35">
      <c r="A562" s="25" t="s">
        <v>4038</v>
      </c>
      <c r="B562" s="25" t="s">
        <v>3400</v>
      </c>
      <c r="C562" s="25" t="s">
        <v>3401</v>
      </c>
      <c r="D562" s="25" t="s">
        <v>3333</v>
      </c>
      <c r="E562" s="25">
        <v>43539</v>
      </c>
      <c r="F562" s="25" t="s">
        <v>3369</v>
      </c>
      <c r="G562" s="25" t="s">
        <v>3321</v>
      </c>
      <c r="H562" s="26">
        <v>5</v>
      </c>
      <c r="I562" s="26">
        <v>150</v>
      </c>
      <c r="J562" s="22">
        <v>750</v>
      </c>
    </row>
    <row r="563" spans="1:10" ht="18" x14ac:dyDescent="0.35">
      <c r="A563" s="25" t="s">
        <v>4039</v>
      </c>
      <c r="B563" s="25" t="s">
        <v>3881</v>
      </c>
      <c r="C563" s="25" t="s">
        <v>3401</v>
      </c>
      <c r="D563" s="25" t="s">
        <v>3333</v>
      </c>
      <c r="E563" s="25">
        <v>43539</v>
      </c>
      <c r="F563" s="25" t="s">
        <v>3327</v>
      </c>
      <c r="G563" s="25" t="s">
        <v>3321</v>
      </c>
      <c r="H563" s="26">
        <v>2</v>
      </c>
      <c r="I563" s="26">
        <v>205</v>
      </c>
      <c r="J563" s="22">
        <v>410</v>
      </c>
    </row>
    <row r="564" spans="1:10" ht="18" x14ac:dyDescent="0.35">
      <c r="A564" s="25" t="s">
        <v>4040</v>
      </c>
      <c r="B564" s="25" t="s">
        <v>3602</v>
      </c>
      <c r="C564" s="25" t="s">
        <v>3401</v>
      </c>
      <c r="D564" s="25" t="s">
        <v>3333</v>
      </c>
      <c r="E564" s="25">
        <v>43539</v>
      </c>
      <c r="F564" s="25" t="s">
        <v>3369</v>
      </c>
      <c r="G564" s="25" t="s">
        <v>3321</v>
      </c>
      <c r="H564" s="26">
        <v>3</v>
      </c>
      <c r="I564" s="26">
        <v>135</v>
      </c>
      <c r="J564" s="22">
        <v>405</v>
      </c>
    </row>
    <row r="565" spans="1:10" ht="18" x14ac:dyDescent="0.35">
      <c r="A565" s="25" t="s">
        <v>4041</v>
      </c>
      <c r="B565" s="25" t="s">
        <v>3993</v>
      </c>
      <c r="C565" s="25" t="s">
        <v>3994</v>
      </c>
      <c r="D565" s="25" t="s">
        <v>3365</v>
      </c>
      <c r="E565" s="25">
        <v>43539</v>
      </c>
      <c r="F565" s="25" t="s">
        <v>3509</v>
      </c>
      <c r="G565" s="25" t="s">
        <v>3345</v>
      </c>
      <c r="H565" s="26">
        <v>4</v>
      </c>
      <c r="I565" s="26">
        <v>40</v>
      </c>
      <c r="J565" s="22">
        <v>160</v>
      </c>
    </row>
    <row r="566" spans="1:10" ht="18" x14ac:dyDescent="0.35">
      <c r="A566" s="25" t="s">
        <v>4042</v>
      </c>
      <c r="B566" s="25" t="s">
        <v>3840</v>
      </c>
      <c r="C566" s="25" t="s">
        <v>3404</v>
      </c>
      <c r="D566" s="25" t="s">
        <v>3405</v>
      </c>
      <c r="E566" s="25">
        <v>43539</v>
      </c>
      <c r="F566" s="25" t="s">
        <v>3369</v>
      </c>
      <c r="G566" s="25" t="s">
        <v>3321</v>
      </c>
      <c r="H566" s="26">
        <v>7</v>
      </c>
      <c r="I566" s="26">
        <v>145</v>
      </c>
      <c r="J566" s="22">
        <v>1015</v>
      </c>
    </row>
    <row r="567" spans="1:10" ht="18" x14ac:dyDescent="0.35">
      <c r="A567" s="25" t="s">
        <v>4043</v>
      </c>
      <c r="B567" s="25" t="s">
        <v>3488</v>
      </c>
      <c r="C567" s="25" t="s">
        <v>3489</v>
      </c>
      <c r="D567" s="25" t="s">
        <v>3405</v>
      </c>
      <c r="E567" s="25">
        <v>43539</v>
      </c>
      <c r="F567" s="25" t="s">
        <v>3366</v>
      </c>
      <c r="G567" s="25" t="s">
        <v>3345</v>
      </c>
      <c r="H567" s="26">
        <v>3</v>
      </c>
      <c r="I567" s="26">
        <v>50</v>
      </c>
      <c r="J567" s="22">
        <v>150</v>
      </c>
    </row>
    <row r="568" spans="1:10" ht="18" x14ac:dyDescent="0.35">
      <c r="A568" s="25" t="s">
        <v>4044</v>
      </c>
      <c r="B568" s="25" t="s">
        <v>3555</v>
      </c>
      <c r="C568" s="25" t="s">
        <v>3404</v>
      </c>
      <c r="D568" s="25" t="s">
        <v>3405</v>
      </c>
      <c r="E568" s="25">
        <v>43539</v>
      </c>
      <c r="F568" s="25" t="s">
        <v>3410</v>
      </c>
      <c r="G568" s="25" t="s">
        <v>3321</v>
      </c>
      <c r="H568" s="26">
        <v>4</v>
      </c>
      <c r="I568" s="26">
        <v>75</v>
      </c>
      <c r="J568" s="22">
        <v>300</v>
      </c>
    </row>
    <row r="569" spans="1:10" ht="18" x14ac:dyDescent="0.35">
      <c r="A569" s="25" t="s">
        <v>4045</v>
      </c>
      <c r="B569" s="25" t="s">
        <v>3602</v>
      </c>
      <c r="C569" s="25" t="s">
        <v>3401</v>
      </c>
      <c r="D569" s="25" t="s">
        <v>3333</v>
      </c>
      <c r="E569" s="25">
        <v>43539</v>
      </c>
      <c r="F569" s="25" t="s">
        <v>3369</v>
      </c>
      <c r="G569" s="25" t="s">
        <v>3321</v>
      </c>
      <c r="H569" s="26">
        <v>2</v>
      </c>
      <c r="I569" s="26">
        <v>145</v>
      </c>
      <c r="J569" s="22">
        <v>290</v>
      </c>
    </row>
    <row r="570" spans="1:10" ht="18" x14ac:dyDescent="0.35">
      <c r="A570" s="25" t="s">
        <v>4046</v>
      </c>
      <c r="B570" s="25" t="s">
        <v>3400</v>
      </c>
      <c r="C570" s="25" t="s">
        <v>3401</v>
      </c>
      <c r="D570" s="25" t="s">
        <v>3333</v>
      </c>
      <c r="E570" s="25">
        <v>43539</v>
      </c>
      <c r="F570" s="25" t="s">
        <v>3369</v>
      </c>
      <c r="G570" s="25" t="s">
        <v>3321</v>
      </c>
      <c r="H570" s="26">
        <v>3</v>
      </c>
      <c r="I570" s="26">
        <v>150</v>
      </c>
      <c r="J570" s="22">
        <v>450</v>
      </c>
    </row>
    <row r="571" spans="1:10" ht="18" x14ac:dyDescent="0.35">
      <c r="A571" s="25" t="s">
        <v>4047</v>
      </c>
      <c r="B571" s="25" t="s">
        <v>4048</v>
      </c>
      <c r="C571" s="25" t="s">
        <v>3401</v>
      </c>
      <c r="D571" s="25" t="s">
        <v>3333</v>
      </c>
      <c r="E571" s="25">
        <v>43539</v>
      </c>
      <c r="F571" s="25" t="s">
        <v>3337</v>
      </c>
      <c r="G571" s="25" t="s">
        <v>3321</v>
      </c>
      <c r="H571" s="26">
        <v>4</v>
      </c>
      <c r="I571" s="26">
        <v>165</v>
      </c>
      <c r="J571" s="22">
        <v>660</v>
      </c>
    </row>
    <row r="572" spans="1:10" ht="18" x14ac:dyDescent="0.35">
      <c r="A572" s="25" t="s">
        <v>4049</v>
      </c>
      <c r="B572" s="25" t="s">
        <v>4050</v>
      </c>
      <c r="C572" s="25" t="s">
        <v>3584</v>
      </c>
      <c r="D572" s="25" t="s">
        <v>3333</v>
      </c>
      <c r="E572" s="25">
        <v>43539</v>
      </c>
      <c r="F572" s="25" t="s">
        <v>3410</v>
      </c>
      <c r="G572" s="25" t="s">
        <v>3345</v>
      </c>
      <c r="H572" s="26">
        <v>4</v>
      </c>
      <c r="I572" s="26">
        <v>45</v>
      </c>
      <c r="J572" s="22">
        <v>180</v>
      </c>
    </row>
    <row r="573" spans="1:10" ht="18" x14ac:dyDescent="0.35">
      <c r="A573" s="25" t="s">
        <v>4051</v>
      </c>
      <c r="B573" s="25" t="s">
        <v>3555</v>
      </c>
      <c r="C573" s="25" t="s">
        <v>3404</v>
      </c>
      <c r="D573" s="25" t="s">
        <v>3405</v>
      </c>
      <c r="E573" s="25">
        <v>43539</v>
      </c>
      <c r="F573" s="25" t="s">
        <v>3434</v>
      </c>
      <c r="G573" s="25" t="s">
        <v>3349</v>
      </c>
      <c r="H573" s="26">
        <v>6</v>
      </c>
      <c r="I573" s="26">
        <v>70</v>
      </c>
      <c r="J573" s="22">
        <v>420</v>
      </c>
    </row>
    <row r="574" spans="1:10" ht="18" x14ac:dyDescent="0.35">
      <c r="A574" s="25" t="s">
        <v>4052</v>
      </c>
      <c r="B574" s="25" t="s">
        <v>3484</v>
      </c>
      <c r="C574" s="25" t="s">
        <v>3485</v>
      </c>
      <c r="D574" s="25" t="s">
        <v>3486</v>
      </c>
      <c r="E574" s="25">
        <v>43542</v>
      </c>
      <c r="F574" s="25" t="s">
        <v>3334</v>
      </c>
      <c r="G574" s="25" t="s">
        <v>3321</v>
      </c>
      <c r="H574" s="26">
        <v>5</v>
      </c>
      <c r="I574" s="26">
        <v>70</v>
      </c>
      <c r="J574" s="22">
        <v>350</v>
      </c>
    </row>
    <row r="575" spans="1:10" ht="18" x14ac:dyDescent="0.35">
      <c r="A575" s="25" t="s">
        <v>4053</v>
      </c>
      <c r="B575" s="25" t="s">
        <v>3324</v>
      </c>
      <c r="C575" s="25" t="s">
        <v>3325</v>
      </c>
      <c r="D575" s="25" t="s">
        <v>3326</v>
      </c>
      <c r="E575" s="25">
        <v>43542</v>
      </c>
      <c r="F575" s="25" t="s">
        <v>3406</v>
      </c>
      <c r="G575" s="25" t="s">
        <v>3321</v>
      </c>
      <c r="H575" s="26">
        <v>1</v>
      </c>
      <c r="I575" s="26">
        <v>150</v>
      </c>
      <c r="J575" s="22">
        <v>150</v>
      </c>
    </row>
    <row r="576" spans="1:10" ht="18" x14ac:dyDescent="0.35">
      <c r="A576" s="25" t="s">
        <v>4054</v>
      </c>
      <c r="B576" s="25" t="s">
        <v>3324</v>
      </c>
      <c r="C576" s="25" t="s">
        <v>3325</v>
      </c>
      <c r="D576" s="25" t="s">
        <v>3326</v>
      </c>
      <c r="E576" s="25">
        <v>43542</v>
      </c>
      <c r="F576" s="25" t="s">
        <v>3337</v>
      </c>
      <c r="G576" s="25" t="s">
        <v>3321</v>
      </c>
      <c r="H576" s="26">
        <v>3</v>
      </c>
      <c r="I576" s="26">
        <v>140</v>
      </c>
      <c r="J576" s="22">
        <v>420</v>
      </c>
    </row>
    <row r="577" spans="1:10" ht="18" x14ac:dyDescent="0.35">
      <c r="A577" s="25" t="s">
        <v>4055</v>
      </c>
      <c r="B577" s="25" t="s">
        <v>3324</v>
      </c>
      <c r="C577" s="25" t="s">
        <v>3325</v>
      </c>
      <c r="D577" s="25" t="s">
        <v>3326</v>
      </c>
      <c r="E577" s="25">
        <v>43542</v>
      </c>
      <c r="F577" s="25" t="s">
        <v>3337</v>
      </c>
      <c r="G577" s="25" t="s">
        <v>3321</v>
      </c>
      <c r="H577" s="26">
        <v>4</v>
      </c>
      <c r="I577" s="26">
        <v>145</v>
      </c>
      <c r="J577" s="22">
        <v>580</v>
      </c>
    </row>
    <row r="578" spans="1:10" ht="18" x14ac:dyDescent="0.35">
      <c r="A578" s="25" t="s">
        <v>4056</v>
      </c>
      <c r="B578" s="25" t="s">
        <v>4057</v>
      </c>
      <c r="C578" s="25" t="s">
        <v>3551</v>
      </c>
      <c r="D578" s="25" t="s">
        <v>3486</v>
      </c>
      <c r="E578" s="25">
        <v>43542</v>
      </c>
      <c r="F578" s="25" t="s">
        <v>3327</v>
      </c>
      <c r="G578" s="25" t="s">
        <v>3321</v>
      </c>
      <c r="H578" s="26">
        <v>4</v>
      </c>
      <c r="I578" s="26">
        <v>190</v>
      </c>
      <c r="J578" s="22">
        <v>760</v>
      </c>
    </row>
    <row r="579" spans="1:10" ht="18" x14ac:dyDescent="0.35">
      <c r="A579" s="25" t="s">
        <v>4058</v>
      </c>
      <c r="B579" s="25" t="s">
        <v>3495</v>
      </c>
      <c r="C579" s="25" t="s">
        <v>3318</v>
      </c>
      <c r="D579" s="25" t="s">
        <v>3319</v>
      </c>
      <c r="E579" s="25">
        <v>43542</v>
      </c>
      <c r="F579" s="25" t="s">
        <v>3348</v>
      </c>
      <c r="G579" s="25" t="s">
        <v>3349</v>
      </c>
      <c r="H579" s="26">
        <v>6</v>
      </c>
      <c r="I579" s="26">
        <v>95</v>
      </c>
      <c r="J579" s="22">
        <v>570</v>
      </c>
    </row>
    <row r="580" spans="1:10" ht="18" x14ac:dyDescent="0.35">
      <c r="A580" s="25" t="s">
        <v>4059</v>
      </c>
      <c r="B580" s="25" t="s">
        <v>3391</v>
      </c>
      <c r="C580" s="25" t="s">
        <v>3392</v>
      </c>
      <c r="D580" s="25" t="s">
        <v>3333</v>
      </c>
      <c r="E580" s="25">
        <v>43542</v>
      </c>
      <c r="F580" s="25" t="s">
        <v>3337</v>
      </c>
      <c r="G580" s="25" t="s">
        <v>3349</v>
      </c>
      <c r="H580" s="26">
        <v>7</v>
      </c>
      <c r="I580" s="26">
        <v>105</v>
      </c>
      <c r="J580" s="22">
        <v>735</v>
      </c>
    </row>
    <row r="581" spans="1:10" ht="18" x14ac:dyDescent="0.35">
      <c r="A581" s="25" t="s">
        <v>4060</v>
      </c>
      <c r="B581" s="25" t="s">
        <v>3391</v>
      </c>
      <c r="C581" s="25" t="s">
        <v>3392</v>
      </c>
      <c r="D581" s="25" t="s">
        <v>3333</v>
      </c>
      <c r="E581" s="25">
        <v>43542</v>
      </c>
      <c r="F581" s="25" t="s">
        <v>3393</v>
      </c>
      <c r="G581" s="25" t="s">
        <v>3345</v>
      </c>
      <c r="H581" s="26">
        <v>5</v>
      </c>
      <c r="I581" s="26">
        <v>75</v>
      </c>
      <c r="J581" s="22">
        <v>375</v>
      </c>
    </row>
    <row r="582" spans="1:10" ht="18" x14ac:dyDescent="0.35">
      <c r="A582" s="25" t="s">
        <v>4061</v>
      </c>
      <c r="B582" s="25" t="s">
        <v>3391</v>
      </c>
      <c r="C582" s="25" t="s">
        <v>3392</v>
      </c>
      <c r="D582" s="25" t="s">
        <v>3333</v>
      </c>
      <c r="E582" s="25">
        <v>43542</v>
      </c>
      <c r="F582" s="25" t="s">
        <v>3369</v>
      </c>
      <c r="G582" s="25" t="s">
        <v>3321</v>
      </c>
      <c r="H582" s="26">
        <v>2</v>
      </c>
      <c r="I582" s="26">
        <v>155</v>
      </c>
      <c r="J582" s="22">
        <v>310</v>
      </c>
    </row>
    <row r="583" spans="1:10" ht="18" x14ac:dyDescent="0.35">
      <c r="A583" s="25" t="s">
        <v>4062</v>
      </c>
      <c r="B583" s="25" t="s">
        <v>3391</v>
      </c>
      <c r="C583" s="25" t="s">
        <v>3392</v>
      </c>
      <c r="D583" s="25" t="s">
        <v>3333</v>
      </c>
      <c r="E583" s="25">
        <v>43542</v>
      </c>
      <c r="F583" s="25" t="s">
        <v>3337</v>
      </c>
      <c r="G583" s="25" t="s">
        <v>3349</v>
      </c>
      <c r="H583" s="26">
        <v>1</v>
      </c>
      <c r="I583" s="26">
        <v>95</v>
      </c>
      <c r="J583" s="22">
        <v>95</v>
      </c>
    </row>
    <row r="584" spans="1:10" ht="18" x14ac:dyDescent="0.35">
      <c r="A584" s="25" t="s">
        <v>4063</v>
      </c>
      <c r="B584" s="25" t="s">
        <v>3398</v>
      </c>
      <c r="C584" s="25" t="s">
        <v>3392</v>
      </c>
      <c r="D584" s="25" t="s">
        <v>3333</v>
      </c>
      <c r="E584" s="25">
        <v>43542</v>
      </c>
      <c r="F584" s="25" t="s">
        <v>3393</v>
      </c>
      <c r="G584" s="25" t="s">
        <v>3321</v>
      </c>
      <c r="H584" s="26">
        <v>3</v>
      </c>
      <c r="I584" s="26">
        <v>80</v>
      </c>
      <c r="J584" s="22">
        <v>240</v>
      </c>
    </row>
    <row r="585" spans="1:10" ht="18" x14ac:dyDescent="0.35">
      <c r="A585" s="25" t="s">
        <v>4064</v>
      </c>
      <c r="B585" s="25" t="s">
        <v>3398</v>
      </c>
      <c r="C585" s="25" t="s">
        <v>3392</v>
      </c>
      <c r="D585" s="25" t="s">
        <v>3333</v>
      </c>
      <c r="E585" s="25">
        <v>43542</v>
      </c>
      <c r="F585" s="25" t="s">
        <v>3393</v>
      </c>
      <c r="G585" s="25" t="s">
        <v>3321</v>
      </c>
      <c r="H585" s="26">
        <v>4</v>
      </c>
      <c r="I585" s="26">
        <v>85</v>
      </c>
      <c r="J585" s="22">
        <v>340</v>
      </c>
    </row>
    <row r="586" spans="1:10" ht="18" x14ac:dyDescent="0.35">
      <c r="A586" s="25" t="s">
        <v>4065</v>
      </c>
      <c r="B586" s="25" t="s">
        <v>3398</v>
      </c>
      <c r="C586" s="25" t="s">
        <v>3392</v>
      </c>
      <c r="D586" s="25" t="s">
        <v>3333</v>
      </c>
      <c r="E586" s="25">
        <v>43542</v>
      </c>
      <c r="F586" s="25" t="s">
        <v>3393</v>
      </c>
      <c r="G586" s="25" t="s">
        <v>3321</v>
      </c>
      <c r="H586" s="26">
        <v>7</v>
      </c>
      <c r="I586" s="26">
        <v>90</v>
      </c>
      <c r="J586" s="22">
        <v>630</v>
      </c>
    </row>
    <row r="587" spans="1:10" ht="18" x14ac:dyDescent="0.35">
      <c r="A587" s="25" t="s">
        <v>4066</v>
      </c>
      <c r="B587" s="25" t="s">
        <v>3347</v>
      </c>
      <c r="C587" s="25" t="s">
        <v>3318</v>
      </c>
      <c r="D587" s="25" t="s">
        <v>3319</v>
      </c>
      <c r="E587" s="25">
        <v>43543</v>
      </c>
      <c r="F587" s="25" t="s">
        <v>3348</v>
      </c>
      <c r="G587" s="25" t="s">
        <v>3349</v>
      </c>
      <c r="H587" s="26">
        <v>3</v>
      </c>
      <c r="I587" s="26">
        <v>100</v>
      </c>
      <c r="J587" s="22">
        <v>300</v>
      </c>
    </row>
    <row r="588" spans="1:10" ht="18" x14ac:dyDescent="0.35">
      <c r="A588" s="25" t="s">
        <v>4067</v>
      </c>
      <c r="B588" s="25" t="s">
        <v>3344</v>
      </c>
      <c r="C588" s="25" t="s">
        <v>3318</v>
      </c>
      <c r="D588" s="25" t="s">
        <v>3319</v>
      </c>
      <c r="E588" s="25">
        <v>43543</v>
      </c>
      <c r="F588" s="25" t="s">
        <v>3337</v>
      </c>
      <c r="G588" s="25" t="s">
        <v>3345</v>
      </c>
      <c r="H588" s="26">
        <v>4</v>
      </c>
      <c r="I588" s="26">
        <v>110</v>
      </c>
      <c r="J588" s="22">
        <v>440</v>
      </c>
    </row>
    <row r="589" spans="1:10" ht="18" x14ac:dyDescent="0.35">
      <c r="A589" s="25" t="s">
        <v>4068</v>
      </c>
      <c r="B589" s="25" t="s">
        <v>3344</v>
      </c>
      <c r="C589" s="25" t="s">
        <v>3318</v>
      </c>
      <c r="D589" s="25" t="s">
        <v>3319</v>
      </c>
      <c r="E589" s="25">
        <v>43543</v>
      </c>
      <c r="F589" s="25" t="s">
        <v>3337</v>
      </c>
      <c r="G589" s="25" t="s">
        <v>3345</v>
      </c>
      <c r="H589" s="26">
        <v>4</v>
      </c>
      <c r="I589" s="26">
        <v>125</v>
      </c>
      <c r="J589" s="22">
        <v>500</v>
      </c>
    </row>
    <row r="590" spans="1:10" ht="18" x14ac:dyDescent="0.35">
      <c r="A590" s="25" t="s">
        <v>4069</v>
      </c>
      <c r="B590" s="25" t="s">
        <v>3360</v>
      </c>
      <c r="C590" s="25" t="s">
        <v>3318</v>
      </c>
      <c r="D590" s="25" t="s">
        <v>3319</v>
      </c>
      <c r="E590" s="25">
        <v>43543</v>
      </c>
      <c r="F590" s="25" t="s">
        <v>3348</v>
      </c>
      <c r="G590" s="25" t="s">
        <v>3349</v>
      </c>
      <c r="H590" s="26">
        <v>7</v>
      </c>
      <c r="I590" s="26">
        <v>75</v>
      </c>
      <c r="J590" s="22">
        <v>525</v>
      </c>
    </row>
    <row r="591" spans="1:10" ht="18" x14ac:dyDescent="0.35">
      <c r="A591" s="25" t="s">
        <v>4070</v>
      </c>
      <c r="B591" s="25" t="s">
        <v>3360</v>
      </c>
      <c r="C591" s="25" t="s">
        <v>3318</v>
      </c>
      <c r="D591" s="25" t="s">
        <v>3319</v>
      </c>
      <c r="E591" s="25">
        <v>43543</v>
      </c>
      <c r="F591" s="25" t="s">
        <v>3337</v>
      </c>
      <c r="G591" s="25" t="s">
        <v>3349</v>
      </c>
      <c r="H591" s="26">
        <v>1</v>
      </c>
      <c r="I591" s="26">
        <v>100</v>
      </c>
      <c r="J591" s="22">
        <v>100</v>
      </c>
    </row>
    <row r="592" spans="1:10" ht="18" x14ac:dyDescent="0.35">
      <c r="A592" s="25" t="s">
        <v>4071</v>
      </c>
      <c r="B592" s="25" t="s">
        <v>3356</v>
      </c>
      <c r="C592" s="25" t="s">
        <v>3318</v>
      </c>
      <c r="D592" s="25" t="s">
        <v>3319</v>
      </c>
      <c r="E592" s="25">
        <v>43543</v>
      </c>
      <c r="F592" s="25" t="s">
        <v>3337</v>
      </c>
      <c r="G592" s="25" t="s">
        <v>3349</v>
      </c>
      <c r="H592" s="26">
        <v>3</v>
      </c>
      <c r="I592" s="26">
        <v>110</v>
      </c>
      <c r="J592" s="22">
        <v>330</v>
      </c>
    </row>
    <row r="593" spans="1:10" ht="18" x14ac:dyDescent="0.35">
      <c r="A593" s="25" t="s">
        <v>4072</v>
      </c>
      <c r="B593" s="25" t="s">
        <v>3356</v>
      </c>
      <c r="C593" s="25" t="s">
        <v>3318</v>
      </c>
      <c r="D593" s="25" t="s">
        <v>3319</v>
      </c>
      <c r="E593" s="25">
        <v>43543</v>
      </c>
      <c r="F593" s="25" t="s">
        <v>3337</v>
      </c>
      <c r="G593" s="25" t="s">
        <v>3349</v>
      </c>
      <c r="H593" s="26">
        <v>4</v>
      </c>
      <c r="I593" s="26">
        <v>115</v>
      </c>
      <c r="J593" s="22">
        <v>460</v>
      </c>
    </row>
    <row r="594" spans="1:10" ht="18" x14ac:dyDescent="0.35">
      <c r="A594" s="25" t="s">
        <v>4073</v>
      </c>
      <c r="B594" s="25" t="s">
        <v>3356</v>
      </c>
      <c r="C594" s="25" t="s">
        <v>3318</v>
      </c>
      <c r="D594" s="25" t="s">
        <v>3319</v>
      </c>
      <c r="E594" s="25">
        <v>43543</v>
      </c>
      <c r="F594" s="25" t="s">
        <v>3348</v>
      </c>
      <c r="G594" s="25" t="s">
        <v>3349</v>
      </c>
      <c r="H594" s="26">
        <v>6</v>
      </c>
      <c r="I594" s="26">
        <v>100</v>
      </c>
      <c r="J594" s="22">
        <v>600</v>
      </c>
    </row>
    <row r="595" spans="1:10" ht="18" x14ac:dyDescent="0.35">
      <c r="A595" s="25" t="s">
        <v>4074</v>
      </c>
      <c r="B595" s="25" t="s">
        <v>3347</v>
      </c>
      <c r="C595" s="25" t="s">
        <v>3318</v>
      </c>
      <c r="D595" s="25" t="s">
        <v>3319</v>
      </c>
      <c r="E595" s="25">
        <v>43543</v>
      </c>
      <c r="F595" s="25" t="s">
        <v>3348</v>
      </c>
      <c r="G595" s="25" t="s">
        <v>3349</v>
      </c>
      <c r="H595" s="26">
        <v>4</v>
      </c>
      <c r="I595" s="26">
        <v>75</v>
      </c>
      <c r="J595" s="22">
        <v>300</v>
      </c>
    </row>
    <row r="596" spans="1:10" ht="18" x14ac:dyDescent="0.35">
      <c r="A596" s="25" t="s">
        <v>4075</v>
      </c>
      <c r="B596" s="25" t="s">
        <v>3661</v>
      </c>
      <c r="C596" s="25" t="s">
        <v>3662</v>
      </c>
      <c r="D596" s="25" t="s">
        <v>3405</v>
      </c>
      <c r="E596" s="25">
        <v>43543</v>
      </c>
      <c r="F596" s="25" t="s">
        <v>3348</v>
      </c>
      <c r="G596" s="25" t="s">
        <v>3349</v>
      </c>
      <c r="H596" s="26">
        <v>3</v>
      </c>
      <c r="I596" s="26">
        <v>100</v>
      </c>
      <c r="J596" s="22">
        <v>300</v>
      </c>
    </row>
    <row r="597" spans="1:10" ht="18" x14ac:dyDescent="0.35">
      <c r="A597" s="25" t="s">
        <v>4076</v>
      </c>
      <c r="B597" s="25" t="s">
        <v>3324</v>
      </c>
      <c r="C597" s="25" t="s">
        <v>3325</v>
      </c>
      <c r="D597" s="25" t="s">
        <v>3326</v>
      </c>
      <c r="E597" s="25">
        <v>43543</v>
      </c>
      <c r="F597" s="25" t="s">
        <v>3327</v>
      </c>
      <c r="G597" s="25" t="s">
        <v>3321</v>
      </c>
      <c r="H597" s="26">
        <v>1</v>
      </c>
      <c r="I597" s="26">
        <v>195</v>
      </c>
      <c r="J597" s="22">
        <v>195</v>
      </c>
    </row>
    <row r="598" spans="1:10" ht="18" x14ac:dyDescent="0.35">
      <c r="A598" s="25" t="s">
        <v>4077</v>
      </c>
      <c r="B598" s="25" t="s">
        <v>3352</v>
      </c>
      <c r="C598" s="25" t="s">
        <v>3318</v>
      </c>
      <c r="D598" s="25" t="s">
        <v>3319</v>
      </c>
      <c r="E598" s="25">
        <v>43544</v>
      </c>
      <c r="F598" s="25" t="s">
        <v>3337</v>
      </c>
      <c r="G598" s="25" t="s">
        <v>3345</v>
      </c>
      <c r="H598" s="26">
        <v>3</v>
      </c>
      <c r="I598" s="26">
        <v>130</v>
      </c>
      <c r="J598" s="22">
        <v>390</v>
      </c>
    </row>
    <row r="599" spans="1:10" ht="18" x14ac:dyDescent="0.35">
      <c r="A599" s="25" t="s">
        <v>4078</v>
      </c>
      <c r="B599" s="25" t="s">
        <v>3371</v>
      </c>
      <c r="C599" s="25" t="s">
        <v>3318</v>
      </c>
      <c r="D599" s="25" t="s">
        <v>3319</v>
      </c>
      <c r="E599" s="25">
        <v>43544</v>
      </c>
      <c r="F599" s="25" t="s">
        <v>3320</v>
      </c>
      <c r="G599" s="25" t="s">
        <v>3321</v>
      </c>
      <c r="H599" s="26">
        <v>7</v>
      </c>
      <c r="I599" s="26">
        <v>55</v>
      </c>
      <c r="J599" s="22">
        <v>385</v>
      </c>
    </row>
    <row r="600" spans="1:10" ht="18" x14ac:dyDescent="0.35">
      <c r="A600" s="25" t="s">
        <v>4079</v>
      </c>
      <c r="B600" s="25" t="s">
        <v>3371</v>
      </c>
      <c r="C600" s="25" t="s">
        <v>3318</v>
      </c>
      <c r="D600" s="25" t="s">
        <v>3319</v>
      </c>
      <c r="E600" s="25">
        <v>43544</v>
      </c>
      <c r="F600" s="25" t="s">
        <v>3320</v>
      </c>
      <c r="G600" s="25" t="s">
        <v>3321</v>
      </c>
      <c r="H600" s="26">
        <v>6</v>
      </c>
      <c r="I600" s="26">
        <v>60</v>
      </c>
      <c r="J600" s="22">
        <v>360</v>
      </c>
    </row>
    <row r="601" spans="1:10" ht="18" x14ac:dyDescent="0.35">
      <c r="A601" s="25" t="s">
        <v>4080</v>
      </c>
      <c r="B601" s="25" t="s">
        <v>3577</v>
      </c>
      <c r="C601" s="25" t="s">
        <v>3489</v>
      </c>
      <c r="D601" s="25" t="s">
        <v>3405</v>
      </c>
      <c r="E601" s="25">
        <v>43544</v>
      </c>
      <c r="F601" s="25" t="s">
        <v>3348</v>
      </c>
      <c r="G601" s="25" t="s">
        <v>3349</v>
      </c>
      <c r="H601" s="26">
        <v>7</v>
      </c>
      <c r="I601" s="26">
        <v>80</v>
      </c>
      <c r="J601" s="22">
        <v>560</v>
      </c>
    </row>
    <row r="602" spans="1:10" ht="18" x14ac:dyDescent="0.35">
      <c r="A602" s="25" t="s">
        <v>4081</v>
      </c>
      <c r="B602" s="25" t="s">
        <v>3756</v>
      </c>
      <c r="C602" s="25" t="s">
        <v>3524</v>
      </c>
      <c r="D602" s="25" t="s">
        <v>3486</v>
      </c>
      <c r="E602" s="25">
        <v>43544</v>
      </c>
      <c r="F602" s="25" t="s">
        <v>3337</v>
      </c>
      <c r="G602" s="25" t="s">
        <v>3345</v>
      </c>
      <c r="H602" s="26">
        <v>7</v>
      </c>
      <c r="I602" s="26">
        <v>135</v>
      </c>
      <c r="J602" s="22">
        <v>945</v>
      </c>
    </row>
    <row r="603" spans="1:10" ht="18" x14ac:dyDescent="0.35">
      <c r="A603" s="25" t="s">
        <v>4082</v>
      </c>
      <c r="B603" s="25" t="s">
        <v>3363</v>
      </c>
      <c r="C603" s="25" t="s">
        <v>3364</v>
      </c>
      <c r="D603" s="25" t="s">
        <v>3365</v>
      </c>
      <c r="E603" s="25">
        <v>43544</v>
      </c>
      <c r="F603" s="25" t="s">
        <v>3366</v>
      </c>
      <c r="G603" s="25" t="s">
        <v>3345</v>
      </c>
      <c r="H603" s="26">
        <v>4</v>
      </c>
      <c r="I603" s="26">
        <v>40</v>
      </c>
      <c r="J603" s="22">
        <v>160</v>
      </c>
    </row>
    <row r="604" spans="1:10" ht="18" x14ac:dyDescent="0.35">
      <c r="A604" s="25" t="s">
        <v>4083</v>
      </c>
      <c r="B604" s="25" t="s">
        <v>3373</v>
      </c>
      <c r="C604" s="25" t="s">
        <v>3374</v>
      </c>
      <c r="D604" s="25" t="s">
        <v>3375</v>
      </c>
      <c r="E604" s="25">
        <v>43544</v>
      </c>
      <c r="F604" s="25" t="s">
        <v>3337</v>
      </c>
      <c r="G604" s="25" t="s">
        <v>3345</v>
      </c>
      <c r="H604" s="26">
        <v>1</v>
      </c>
      <c r="I604" s="26">
        <v>110</v>
      </c>
      <c r="J604" s="22">
        <v>110</v>
      </c>
    </row>
    <row r="605" spans="1:10" ht="18" x14ac:dyDescent="0.35">
      <c r="A605" s="25" t="s">
        <v>4084</v>
      </c>
      <c r="B605" s="25" t="s">
        <v>3344</v>
      </c>
      <c r="C605" s="25" t="s">
        <v>3318</v>
      </c>
      <c r="D605" s="25" t="s">
        <v>3319</v>
      </c>
      <c r="E605" s="25">
        <v>43545</v>
      </c>
      <c r="F605" s="25" t="s">
        <v>3337</v>
      </c>
      <c r="G605" s="25" t="s">
        <v>3345</v>
      </c>
      <c r="H605" s="26">
        <v>5</v>
      </c>
      <c r="I605" s="26">
        <v>125</v>
      </c>
      <c r="J605" s="22">
        <v>625</v>
      </c>
    </row>
    <row r="606" spans="1:10" ht="18" x14ac:dyDescent="0.35">
      <c r="A606" s="25" t="s">
        <v>4085</v>
      </c>
      <c r="B606" s="25" t="s">
        <v>3373</v>
      </c>
      <c r="C606" s="25" t="s">
        <v>3374</v>
      </c>
      <c r="D606" s="25" t="s">
        <v>3375</v>
      </c>
      <c r="E606" s="25">
        <v>43545</v>
      </c>
      <c r="F606" s="25" t="s">
        <v>3337</v>
      </c>
      <c r="G606" s="25" t="s">
        <v>3345</v>
      </c>
      <c r="H606" s="26">
        <v>1</v>
      </c>
      <c r="I606" s="26">
        <v>115</v>
      </c>
      <c r="J606" s="22">
        <v>115</v>
      </c>
    </row>
    <row r="607" spans="1:10" ht="18" x14ac:dyDescent="0.35">
      <c r="A607" s="25" t="s">
        <v>4086</v>
      </c>
      <c r="B607" s="25" t="s">
        <v>3559</v>
      </c>
      <c r="C607" s="25" t="s">
        <v>3489</v>
      </c>
      <c r="D607" s="25" t="s">
        <v>3405</v>
      </c>
      <c r="E607" s="25">
        <v>43545</v>
      </c>
      <c r="F607" s="25" t="s">
        <v>3366</v>
      </c>
      <c r="G607" s="25" t="s">
        <v>3345</v>
      </c>
      <c r="H607" s="26">
        <v>5</v>
      </c>
      <c r="I607" s="26">
        <v>50</v>
      </c>
      <c r="J607" s="22">
        <v>250</v>
      </c>
    </row>
    <row r="608" spans="1:10" ht="18" x14ac:dyDescent="0.35">
      <c r="A608" s="25" t="s">
        <v>4087</v>
      </c>
      <c r="B608" s="25" t="s">
        <v>3488</v>
      </c>
      <c r="C608" s="25" t="s">
        <v>3489</v>
      </c>
      <c r="D608" s="25" t="s">
        <v>3405</v>
      </c>
      <c r="E608" s="25">
        <v>43545</v>
      </c>
      <c r="F608" s="25" t="s">
        <v>3348</v>
      </c>
      <c r="G608" s="25" t="s">
        <v>3345</v>
      </c>
      <c r="H608" s="26">
        <v>1</v>
      </c>
      <c r="I608" s="26">
        <v>100</v>
      </c>
      <c r="J608" s="22">
        <v>100</v>
      </c>
    </row>
    <row r="609" spans="1:10" ht="18" x14ac:dyDescent="0.35">
      <c r="A609" s="25" t="s">
        <v>4088</v>
      </c>
      <c r="B609" s="25" t="s">
        <v>3881</v>
      </c>
      <c r="C609" s="25" t="s">
        <v>3401</v>
      </c>
      <c r="D609" s="25" t="s">
        <v>3333</v>
      </c>
      <c r="E609" s="25">
        <v>43546</v>
      </c>
      <c r="F609" s="25" t="s">
        <v>3327</v>
      </c>
      <c r="G609" s="25" t="s">
        <v>3321</v>
      </c>
      <c r="H609" s="26">
        <v>3</v>
      </c>
      <c r="I609" s="26">
        <v>200</v>
      </c>
      <c r="J609" s="22">
        <v>600</v>
      </c>
    </row>
    <row r="610" spans="1:10" ht="18" x14ac:dyDescent="0.35">
      <c r="A610" s="25" t="s">
        <v>4089</v>
      </c>
      <c r="B610" s="25" t="s">
        <v>3398</v>
      </c>
      <c r="C610" s="25" t="s">
        <v>3392</v>
      </c>
      <c r="D610" s="25" t="s">
        <v>3333</v>
      </c>
      <c r="E610" s="25">
        <v>43546</v>
      </c>
      <c r="F610" s="25" t="s">
        <v>3337</v>
      </c>
      <c r="G610" s="25" t="s">
        <v>3349</v>
      </c>
      <c r="H610" s="26">
        <v>4</v>
      </c>
      <c r="I610" s="26">
        <v>120</v>
      </c>
      <c r="J610" s="22">
        <v>480</v>
      </c>
    </row>
    <row r="611" spans="1:10" ht="18" x14ac:dyDescent="0.35">
      <c r="A611" s="25" t="s">
        <v>4090</v>
      </c>
      <c r="B611" s="25" t="s">
        <v>3398</v>
      </c>
      <c r="C611" s="25" t="s">
        <v>3392</v>
      </c>
      <c r="D611" s="25" t="s">
        <v>3333</v>
      </c>
      <c r="E611" s="25">
        <v>43546</v>
      </c>
      <c r="F611" s="25" t="s">
        <v>3348</v>
      </c>
      <c r="G611" s="25" t="s">
        <v>3349</v>
      </c>
      <c r="H611" s="26">
        <v>5</v>
      </c>
      <c r="I611" s="26">
        <v>75</v>
      </c>
      <c r="J611" s="22">
        <v>375</v>
      </c>
    </row>
    <row r="612" spans="1:10" ht="18" x14ac:dyDescent="0.35">
      <c r="A612" s="25" t="s">
        <v>4091</v>
      </c>
      <c r="B612" s="25" t="s">
        <v>3398</v>
      </c>
      <c r="C612" s="25" t="s">
        <v>3392</v>
      </c>
      <c r="D612" s="25" t="s">
        <v>3333</v>
      </c>
      <c r="E612" s="25">
        <v>43546</v>
      </c>
      <c r="F612" s="25" t="s">
        <v>3348</v>
      </c>
      <c r="G612" s="25" t="s">
        <v>3349</v>
      </c>
      <c r="H612" s="26">
        <v>2</v>
      </c>
      <c r="I612" s="26">
        <v>80</v>
      </c>
      <c r="J612" s="22">
        <v>160</v>
      </c>
    </row>
    <row r="613" spans="1:10" ht="18" x14ac:dyDescent="0.35">
      <c r="A613" s="25" t="s">
        <v>4092</v>
      </c>
      <c r="B613" s="25" t="s">
        <v>3324</v>
      </c>
      <c r="C613" s="25" t="s">
        <v>3325</v>
      </c>
      <c r="D613" s="25" t="s">
        <v>3326</v>
      </c>
      <c r="E613" s="25">
        <v>43546</v>
      </c>
      <c r="F613" s="25" t="s">
        <v>3427</v>
      </c>
      <c r="G613" s="25" t="s">
        <v>3345</v>
      </c>
      <c r="H613" s="26">
        <v>4</v>
      </c>
      <c r="I613" s="26">
        <v>70</v>
      </c>
      <c r="J613" s="22">
        <v>280</v>
      </c>
    </row>
    <row r="614" spans="1:10" ht="18" x14ac:dyDescent="0.35">
      <c r="A614" s="25" t="s">
        <v>4093</v>
      </c>
      <c r="B614" s="25" t="s">
        <v>3630</v>
      </c>
      <c r="C614" s="25" t="s">
        <v>3401</v>
      </c>
      <c r="D614" s="25" t="s">
        <v>3333</v>
      </c>
      <c r="E614" s="25">
        <v>43546</v>
      </c>
      <c r="F614" s="25" t="s">
        <v>3427</v>
      </c>
      <c r="G614" s="25" t="s">
        <v>3321</v>
      </c>
      <c r="H614" s="26">
        <v>5</v>
      </c>
      <c r="I614" s="26">
        <v>95</v>
      </c>
      <c r="J614" s="22">
        <v>475</v>
      </c>
    </row>
    <row r="615" spans="1:10" ht="18" x14ac:dyDescent="0.35">
      <c r="A615" s="25" t="s">
        <v>4094</v>
      </c>
      <c r="B615" s="25" t="s">
        <v>3398</v>
      </c>
      <c r="C615" s="25" t="s">
        <v>3392</v>
      </c>
      <c r="D615" s="25" t="s">
        <v>3333</v>
      </c>
      <c r="E615" s="25">
        <v>43546</v>
      </c>
      <c r="F615" s="25" t="s">
        <v>3337</v>
      </c>
      <c r="G615" s="25" t="s">
        <v>3349</v>
      </c>
      <c r="H615" s="26">
        <v>6</v>
      </c>
      <c r="I615" s="26">
        <v>115</v>
      </c>
      <c r="J615" s="22">
        <v>690</v>
      </c>
    </row>
    <row r="616" spans="1:10" ht="18" x14ac:dyDescent="0.35">
      <c r="A616" s="25" t="s">
        <v>4095</v>
      </c>
      <c r="B616" s="25" t="s">
        <v>3669</v>
      </c>
      <c r="C616" s="25" t="s">
        <v>3445</v>
      </c>
      <c r="D616" s="25" t="s">
        <v>3405</v>
      </c>
      <c r="E616" s="25">
        <v>43546</v>
      </c>
      <c r="F616" s="25" t="s">
        <v>3348</v>
      </c>
      <c r="G616" s="25" t="s">
        <v>3321</v>
      </c>
      <c r="H616" s="26">
        <v>2</v>
      </c>
      <c r="I616" s="26">
        <v>125</v>
      </c>
      <c r="J616" s="22">
        <v>250</v>
      </c>
    </row>
    <row r="617" spans="1:10" ht="18" x14ac:dyDescent="0.35">
      <c r="A617" s="25" t="s">
        <v>4096</v>
      </c>
      <c r="B617" s="25" t="s">
        <v>3530</v>
      </c>
      <c r="C617" s="25" t="s">
        <v>3489</v>
      </c>
      <c r="D617" s="25" t="s">
        <v>3405</v>
      </c>
      <c r="E617" s="25">
        <v>43546</v>
      </c>
      <c r="F617" s="25" t="s">
        <v>3348</v>
      </c>
      <c r="G617" s="25" t="s">
        <v>3349</v>
      </c>
      <c r="H617" s="26">
        <v>6</v>
      </c>
      <c r="I617" s="26">
        <v>95</v>
      </c>
      <c r="J617" s="22">
        <v>570</v>
      </c>
    </row>
    <row r="618" spans="1:10" ht="18" x14ac:dyDescent="0.35">
      <c r="A618" s="25" t="s">
        <v>4097</v>
      </c>
      <c r="B618" s="25" t="s">
        <v>3476</v>
      </c>
      <c r="C618" s="25" t="s">
        <v>3445</v>
      </c>
      <c r="D618" s="25" t="s">
        <v>3405</v>
      </c>
      <c r="E618" s="25">
        <v>43546</v>
      </c>
      <c r="F618" s="25" t="s">
        <v>3337</v>
      </c>
      <c r="G618" s="25" t="s">
        <v>3345</v>
      </c>
      <c r="H618" s="26">
        <v>6</v>
      </c>
      <c r="I618" s="26">
        <v>130</v>
      </c>
      <c r="J618" s="22">
        <v>780</v>
      </c>
    </row>
    <row r="619" spans="1:10" ht="18" x14ac:dyDescent="0.35">
      <c r="A619" s="25" t="s">
        <v>4098</v>
      </c>
      <c r="B619" s="25" t="s">
        <v>3344</v>
      </c>
      <c r="C619" s="25" t="s">
        <v>3318</v>
      </c>
      <c r="D619" s="25" t="s">
        <v>3319</v>
      </c>
      <c r="E619" s="25">
        <v>43549</v>
      </c>
      <c r="F619" s="25" t="s">
        <v>3337</v>
      </c>
      <c r="G619" s="25" t="s">
        <v>3345</v>
      </c>
      <c r="H619" s="26">
        <v>7</v>
      </c>
      <c r="I619" s="26">
        <v>110</v>
      </c>
      <c r="J619" s="22">
        <v>770</v>
      </c>
    </row>
    <row r="620" spans="1:10" ht="18" x14ac:dyDescent="0.35">
      <c r="A620" s="25" t="s">
        <v>4099</v>
      </c>
      <c r="B620" s="25" t="s">
        <v>3352</v>
      </c>
      <c r="C620" s="25" t="s">
        <v>3318</v>
      </c>
      <c r="D620" s="25" t="s">
        <v>3319</v>
      </c>
      <c r="E620" s="25">
        <v>43549</v>
      </c>
      <c r="F620" s="25" t="s">
        <v>3337</v>
      </c>
      <c r="G620" s="25" t="s">
        <v>3345</v>
      </c>
      <c r="H620" s="26">
        <v>2</v>
      </c>
      <c r="I620" s="26">
        <v>120</v>
      </c>
      <c r="J620" s="22">
        <v>240</v>
      </c>
    </row>
    <row r="621" spans="1:10" ht="18" x14ac:dyDescent="0.35">
      <c r="A621" s="25" t="s">
        <v>4100</v>
      </c>
      <c r="B621" s="25" t="s">
        <v>3425</v>
      </c>
      <c r="C621" s="25" t="s">
        <v>3318</v>
      </c>
      <c r="D621" s="25" t="s">
        <v>3319</v>
      </c>
      <c r="E621" s="25">
        <v>43549</v>
      </c>
      <c r="F621" s="25" t="s">
        <v>3320</v>
      </c>
      <c r="G621" s="25" t="s">
        <v>3321</v>
      </c>
      <c r="H621" s="26">
        <v>3</v>
      </c>
      <c r="I621" s="26">
        <v>70</v>
      </c>
      <c r="J621" s="22">
        <v>210</v>
      </c>
    </row>
    <row r="622" spans="1:10" ht="18" x14ac:dyDescent="0.35">
      <c r="A622" s="25" t="s">
        <v>4101</v>
      </c>
      <c r="B622" s="25" t="s">
        <v>3347</v>
      </c>
      <c r="C622" s="25" t="s">
        <v>3318</v>
      </c>
      <c r="D622" s="25" t="s">
        <v>3319</v>
      </c>
      <c r="E622" s="25">
        <v>43549</v>
      </c>
      <c r="F622" s="25" t="s">
        <v>3348</v>
      </c>
      <c r="G622" s="25" t="s">
        <v>3349</v>
      </c>
      <c r="H622" s="26">
        <v>4</v>
      </c>
      <c r="I622" s="26">
        <v>95</v>
      </c>
      <c r="J622" s="22">
        <v>380</v>
      </c>
    </row>
    <row r="623" spans="1:10" ht="18" x14ac:dyDescent="0.35">
      <c r="A623" s="25" t="s">
        <v>4102</v>
      </c>
      <c r="B623" s="25" t="s">
        <v>3356</v>
      </c>
      <c r="C623" s="25" t="s">
        <v>3318</v>
      </c>
      <c r="D623" s="25" t="s">
        <v>3319</v>
      </c>
      <c r="E623" s="25">
        <v>43549</v>
      </c>
      <c r="F623" s="25" t="s">
        <v>3337</v>
      </c>
      <c r="G623" s="25" t="s">
        <v>3349</v>
      </c>
      <c r="H623" s="26">
        <v>6</v>
      </c>
      <c r="I623" s="26">
        <v>120</v>
      </c>
      <c r="J623" s="22">
        <v>720</v>
      </c>
    </row>
    <row r="624" spans="1:10" ht="18" x14ac:dyDescent="0.35">
      <c r="A624" s="25" t="s">
        <v>4103</v>
      </c>
      <c r="B624" s="25" t="s">
        <v>3356</v>
      </c>
      <c r="C624" s="25" t="s">
        <v>3318</v>
      </c>
      <c r="D624" s="25" t="s">
        <v>3319</v>
      </c>
      <c r="E624" s="25">
        <v>43549</v>
      </c>
      <c r="F624" s="25" t="s">
        <v>3348</v>
      </c>
      <c r="G624" s="25" t="s">
        <v>3349</v>
      </c>
      <c r="H624" s="26">
        <v>2</v>
      </c>
      <c r="I624" s="26">
        <v>80</v>
      </c>
      <c r="J624" s="22">
        <v>160</v>
      </c>
    </row>
    <row r="625" spans="1:10" ht="18" x14ac:dyDescent="0.35">
      <c r="A625" s="25" t="s">
        <v>4104</v>
      </c>
      <c r="B625" s="25" t="s">
        <v>3425</v>
      </c>
      <c r="C625" s="25" t="s">
        <v>3318</v>
      </c>
      <c r="D625" s="25" t="s">
        <v>3319</v>
      </c>
      <c r="E625" s="25">
        <v>43549</v>
      </c>
      <c r="F625" s="25" t="s">
        <v>3320</v>
      </c>
      <c r="G625" s="25" t="s">
        <v>3321</v>
      </c>
      <c r="H625" s="26">
        <v>3</v>
      </c>
      <c r="I625" s="26">
        <v>65</v>
      </c>
      <c r="J625" s="22">
        <v>195</v>
      </c>
    </row>
    <row r="626" spans="1:10" ht="18" x14ac:dyDescent="0.35">
      <c r="A626" s="25" t="s">
        <v>4105</v>
      </c>
      <c r="B626" s="25" t="s">
        <v>3546</v>
      </c>
      <c r="C626" s="25" t="s">
        <v>3485</v>
      </c>
      <c r="D626" s="25" t="s">
        <v>3486</v>
      </c>
      <c r="E626" s="25">
        <v>43549</v>
      </c>
      <c r="F626" s="25" t="s">
        <v>3427</v>
      </c>
      <c r="G626" s="25" t="s">
        <v>3349</v>
      </c>
      <c r="H626" s="26">
        <v>3</v>
      </c>
      <c r="I626" s="26">
        <v>60</v>
      </c>
      <c r="J626" s="22">
        <v>180</v>
      </c>
    </row>
    <row r="627" spans="1:10" ht="18" x14ac:dyDescent="0.35">
      <c r="A627" s="25" t="s">
        <v>4106</v>
      </c>
      <c r="B627" s="25" t="s">
        <v>3518</v>
      </c>
      <c r="C627" s="25" t="s">
        <v>3383</v>
      </c>
      <c r="D627" s="25" t="s">
        <v>3333</v>
      </c>
      <c r="E627" s="25">
        <v>43549</v>
      </c>
      <c r="F627" s="25" t="s">
        <v>3471</v>
      </c>
      <c r="G627" s="25" t="s">
        <v>3321</v>
      </c>
      <c r="H627" s="26">
        <v>4</v>
      </c>
      <c r="I627" s="26">
        <v>80</v>
      </c>
      <c r="J627" s="22">
        <v>320</v>
      </c>
    </row>
    <row r="628" spans="1:10" ht="18" x14ac:dyDescent="0.35">
      <c r="A628" s="25" t="s">
        <v>4107</v>
      </c>
      <c r="B628" s="25" t="s">
        <v>3518</v>
      </c>
      <c r="C628" s="25" t="s">
        <v>3383</v>
      </c>
      <c r="D628" s="25" t="s">
        <v>3333</v>
      </c>
      <c r="E628" s="25">
        <v>43549</v>
      </c>
      <c r="F628" s="25" t="s">
        <v>3471</v>
      </c>
      <c r="G628" s="25" t="s">
        <v>3321</v>
      </c>
      <c r="H628" s="26">
        <v>5</v>
      </c>
      <c r="I628" s="26">
        <v>55</v>
      </c>
      <c r="J628" s="22">
        <v>275</v>
      </c>
    </row>
    <row r="629" spans="1:10" ht="18" x14ac:dyDescent="0.35">
      <c r="A629" s="25" t="s">
        <v>4108</v>
      </c>
      <c r="B629" s="25" t="s">
        <v>3518</v>
      </c>
      <c r="C629" s="25" t="s">
        <v>3383</v>
      </c>
      <c r="D629" s="25" t="s">
        <v>3333</v>
      </c>
      <c r="E629" s="25">
        <v>43549</v>
      </c>
      <c r="F629" s="25" t="s">
        <v>3320</v>
      </c>
      <c r="G629" s="25" t="s">
        <v>3321</v>
      </c>
      <c r="H629" s="26">
        <v>4</v>
      </c>
      <c r="I629" s="26">
        <v>65</v>
      </c>
      <c r="J629" s="22">
        <v>260</v>
      </c>
    </row>
    <row r="630" spans="1:10" ht="18" x14ac:dyDescent="0.35">
      <c r="A630" s="25" t="s">
        <v>4109</v>
      </c>
      <c r="B630" s="25" t="s">
        <v>4110</v>
      </c>
      <c r="C630" s="25" t="s">
        <v>3524</v>
      </c>
      <c r="D630" s="25" t="s">
        <v>3486</v>
      </c>
      <c r="E630" s="25">
        <v>43549</v>
      </c>
      <c r="F630" s="25" t="s">
        <v>3320</v>
      </c>
      <c r="G630" s="25" t="s">
        <v>3321</v>
      </c>
      <c r="H630" s="26">
        <v>7</v>
      </c>
      <c r="I630" s="26">
        <v>80</v>
      </c>
      <c r="J630" s="22">
        <v>560</v>
      </c>
    </row>
    <row r="631" spans="1:10" ht="18" x14ac:dyDescent="0.35">
      <c r="A631" s="25" t="s">
        <v>4111</v>
      </c>
      <c r="B631" s="25" t="s">
        <v>3324</v>
      </c>
      <c r="C631" s="25" t="s">
        <v>3325</v>
      </c>
      <c r="D631" s="25" t="s">
        <v>3326</v>
      </c>
      <c r="E631" s="25">
        <v>43549</v>
      </c>
      <c r="F631" s="25" t="s">
        <v>3327</v>
      </c>
      <c r="G631" s="25" t="s">
        <v>3321</v>
      </c>
      <c r="H631" s="26">
        <v>3</v>
      </c>
      <c r="I631" s="26">
        <v>190</v>
      </c>
      <c r="J631" s="22">
        <v>570</v>
      </c>
    </row>
    <row r="632" spans="1:10" ht="18" x14ac:dyDescent="0.35">
      <c r="A632" s="25" t="s">
        <v>4112</v>
      </c>
      <c r="B632" s="25" t="s">
        <v>3324</v>
      </c>
      <c r="C632" s="25" t="s">
        <v>3325</v>
      </c>
      <c r="D632" s="25" t="s">
        <v>3326</v>
      </c>
      <c r="E632" s="25">
        <v>43549</v>
      </c>
      <c r="F632" s="25" t="s">
        <v>3427</v>
      </c>
      <c r="G632" s="25" t="s">
        <v>3345</v>
      </c>
      <c r="H632" s="26">
        <v>4</v>
      </c>
      <c r="I632" s="26">
        <v>75</v>
      </c>
      <c r="J632" s="22">
        <v>300</v>
      </c>
    </row>
    <row r="633" spans="1:10" ht="18" x14ac:dyDescent="0.35">
      <c r="A633" s="25" t="s">
        <v>4113</v>
      </c>
      <c r="B633" s="25" t="s">
        <v>3423</v>
      </c>
      <c r="C633" s="25" t="s">
        <v>3318</v>
      </c>
      <c r="D633" s="25" t="s">
        <v>3319</v>
      </c>
      <c r="E633" s="25">
        <v>43550</v>
      </c>
      <c r="F633" s="25" t="s">
        <v>3320</v>
      </c>
      <c r="G633" s="25" t="s">
        <v>3321</v>
      </c>
      <c r="H633" s="26">
        <v>6</v>
      </c>
      <c r="I633" s="26">
        <v>75</v>
      </c>
      <c r="J633" s="22">
        <v>450</v>
      </c>
    </row>
    <row r="634" spans="1:10" ht="18" x14ac:dyDescent="0.35">
      <c r="A634" s="25" t="s">
        <v>4114</v>
      </c>
      <c r="B634" s="25" t="s">
        <v>3352</v>
      </c>
      <c r="C634" s="25" t="s">
        <v>3318</v>
      </c>
      <c r="D634" s="25" t="s">
        <v>3319</v>
      </c>
      <c r="E634" s="25">
        <v>43550</v>
      </c>
      <c r="F634" s="25" t="s">
        <v>3337</v>
      </c>
      <c r="G634" s="25" t="s">
        <v>3345</v>
      </c>
      <c r="H634" s="26">
        <v>2</v>
      </c>
      <c r="I634" s="26">
        <v>110</v>
      </c>
      <c r="J634" s="22">
        <v>220</v>
      </c>
    </row>
    <row r="635" spans="1:10" ht="18" x14ac:dyDescent="0.35">
      <c r="A635" s="25" t="s">
        <v>4115</v>
      </c>
      <c r="B635" s="25" t="s">
        <v>3356</v>
      </c>
      <c r="C635" s="25" t="s">
        <v>3318</v>
      </c>
      <c r="D635" s="25" t="s">
        <v>3319</v>
      </c>
      <c r="E635" s="25">
        <v>43550</v>
      </c>
      <c r="F635" s="25" t="s">
        <v>3348</v>
      </c>
      <c r="G635" s="25" t="s">
        <v>3349</v>
      </c>
      <c r="H635" s="26">
        <v>5</v>
      </c>
      <c r="I635" s="26">
        <v>90</v>
      </c>
      <c r="J635" s="22">
        <v>450</v>
      </c>
    </row>
    <row r="636" spans="1:10" ht="18" x14ac:dyDescent="0.35">
      <c r="A636" s="25" t="s">
        <v>4116</v>
      </c>
      <c r="B636" s="25" t="s">
        <v>3356</v>
      </c>
      <c r="C636" s="25" t="s">
        <v>3318</v>
      </c>
      <c r="D636" s="25" t="s">
        <v>3319</v>
      </c>
      <c r="E636" s="25">
        <v>43550</v>
      </c>
      <c r="F636" s="25" t="s">
        <v>3348</v>
      </c>
      <c r="G636" s="25" t="s">
        <v>3349</v>
      </c>
      <c r="H636" s="26">
        <v>6</v>
      </c>
      <c r="I636" s="26">
        <v>95</v>
      </c>
      <c r="J636" s="22">
        <v>570</v>
      </c>
    </row>
    <row r="637" spans="1:10" ht="18" x14ac:dyDescent="0.35">
      <c r="A637" s="25" t="s">
        <v>4117</v>
      </c>
      <c r="B637" s="25" t="s">
        <v>3356</v>
      </c>
      <c r="C637" s="25" t="s">
        <v>3318</v>
      </c>
      <c r="D637" s="25" t="s">
        <v>3319</v>
      </c>
      <c r="E637" s="25">
        <v>43550</v>
      </c>
      <c r="F637" s="25" t="s">
        <v>3348</v>
      </c>
      <c r="G637" s="25" t="s">
        <v>3349</v>
      </c>
      <c r="H637" s="26">
        <v>2</v>
      </c>
      <c r="I637" s="26">
        <v>100</v>
      </c>
      <c r="J637" s="22">
        <v>200</v>
      </c>
    </row>
    <row r="638" spans="1:10" ht="18" x14ac:dyDescent="0.35">
      <c r="A638" s="25" t="s">
        <v>4118</v>
      </c>
      <c r="B638" s="25" t="s">
        <v>3423</v>
      </c>
      <c r="C638" s="25" t="s">
        <v>3318</v>
      </c>
      <c r="D638" s="25" t="s">
        <v>3319</v>
      </c>
      <c r="E638" s="25">
        <v>43550</v>
      </c>
      <c r="F638" s="25" t="s">
        <v>3471</v>
      </c>
      <c r="G638" s="25" t="s">
        <v>3321</v>
      </c>
      <c r="H638" s="26">
        <v>1</v>
      </c>
      <c r="I638" s="26">
        <v>55</v>
      </c>
      <c r="J638" s="22">
        <v>55</v>
      </c>
    </row>
    <row r="639" spans="1:10" ht="18" x14ac:dyDescent="0.35">
      <c r="A639" s="25" t="s">
        <v>4119</v>
      </c>
      <c r="B639" s="25" t="s">
        <v>3360</v>
      </c>
      <c r="C639" s="25" t="s">
        <v>3318</v>
      </c>
      <c r="D639" s="25" t="s">
        <v>3319</v>
      </c>
      <c r="E639" s="25">
        <v>43551</v>
      </c>
      <c r="F639" s="25" t="s">
        <v>3348</v>
      </c>
      <c r="G639" s="25" t="s">
        <v>3349</v>
      </c>
      <c r="H639" s="26">
        <v>3</v>
      </c>
      <c r="I639" s="26">
        <v>95</v>
      </c>
      <c r="J639" s="22">
        <v>285</v>
      </c>
    </row>
    <row r="640" spans="1:10" ht="18" x14ac:dyDescent="0.35">
      <c r="A640" s="25" t="s">
        <v>4120</v>
      </c>
      <c r="B640" s="25" t="s">
        <v>3352</v>
      </c>
      <c r="C640" s="25" t="s">
        <v>3318</v>
      </c>
      <c r="D640" s="25" t="s">
        <v>3319</v>
      </c>
      <c r="E640" s="25">
        <v>43551</v>
      </c>
      <c r="F640" s="25" t="s">
        <v>3337</v>
      </c>
      <c r="G640" s="25" t="s">
        <v>3345</v>
      </c>
      <c r="H640" s="26">
        <v>4</v>
      </c>
      <c r="I640" s="26">
        <v>135</v>
      </c>
      <c r="J640" s="22">
        <v>540</v>
      </c>
    </row>
    <row r="641" spans="1:10" ht="18" x14ac:dyDescent="0.35">
      <c r="A641" s="25" t="s">
        <v>4121</v>
      </c>
      <c r="B641" s="25" t="s">
        <v>3344</v>
      </c>
      <c r="C641" s="25" t="s">
        <v>3318</v>
      </c>
      <c r="D641" s="25" t="s">
        <v>3319</v>
      </c>
      <c r="E641" s="25">
        <v>43551</v>
      </c>
      <c r="F641" s="25" t="s">
        <v>3337</v>
      </c>
      <c r="G641" s="25" t="s">
        <v>3345</v>
      </c>
      <c r="H641" s="26">
        <v>4</v>
      </c>
      <c r="I641" s="26">
        <v>115</v>
      </c>
      <c r="J641" s="22">
        <v>460</v>
      </c>
    </row>
    <row r="642" spans="1:10" ht="18" x14ac:dyDescent="0.35">
      <c r="A642" s="25" t="s">
        <v>4122</v>
      </c>
      <c r="B642" s="25" t="s">
        <v>4123</v>
      </c>
      <c r="C642" s="25" t="s">
        <v>3401</v>
      </c>
      <c r="D642" s="25" t="s">
        <v>3333</v>
      </c>
      <c r="E642" s="25">
        <v>43551</v>
      </c>
      <c r="F642" s="25" t="s">
        <v>3369</v>
      </c>
      <c r="G642" s="25" t="s">
        <v>3349</v>
      </c>
      <c r="H642" s="26">
        <v>5</v>
      </c>
      <c r="I642" s="26">
        <v>125</v>
      </c>
      <c r="J642" s="22">
        <v>625</v>
      </c>
    </row>
    <row r="643" spans="1:10" ht="18" x14ac:dyDescent="0.35">
      <c r="A643" s="25" t="s">
        <v>4124</v>
      </c>
      <c r="B643" s="25" t="s">
        <v>3378</v>
      </c>
      <c r="C643" s="25" t="s">
        <v>3379</v>
      </c>
      <c r="D643" s="25" t="s">
        <v>3333</v>
      </c>
      <c r="E643" s="25">
        <v>43551</v>
      </c>
      <c r="F643" s="25" t="s">
        <v>3327</v>
      </c>
      <c r="G643" s="25" t="s">
        <v>3321</v>
      </c>
      <c r="H643" s="26">
        <v>2</v>
      </c>
      <c r="I643" s="26">
        <v>200</v>
      </c>
      <c r="J643" s="22">
        <v>400</v>
      </c>
    </row>
    <row r="644" spans="1:10" ht="18" x14ac:dyDescent="0.35">
      <c r="A644" s="25" t="s">
        <v>4125</v>
      </c>
      <c r="B644" s="25" t="s">
        <v>4026</v>
      </c>
      <c r="C644" s="25" t="s">
        <v>3332</v>
      </c>
      <c r="D644" s="25" t="s">
        <v>3333</v>
      </c>
      <c r="E644" s="25">
        <v>43551</v>
      </c>
      <c r="F644" s="25" t="s">
        <v>3327</v>
      </c>
      <c r="G644" s="25" t="s">
        <v>3321</v>
      </c>
      <c r="H644" s="26">
        <v>1</v>
      </c>
      <c r="I644" s="26">
        <v>205</v>
      </c>
      <c r="J644" s="22">
        <v>205</v>
      </c>
    </row>
    <row r="645" spans="1:10" ht="18" x14ac:dyDescent="0.35">
      <c r="A645" s="25" t="s">
        <v>4126</v>
      </c>
      <c r="B645" s="25" t="s">
        <v>3324</v>
      </c>
      <c r="C645" s="25" t="s">
        <v>3325</v>
      </c>
      <c r="D645" s="25" t="s">
        <v>3326</v>
      </c>
      <c r="E645" s="25">
        <v>43551</v>
      </c>
      <c r="F645" s="25" t="s">
        <v>3334</v>
      </c>
      <c r="G645" s="25" t="s">
        <v>3349</v>
      </c>
      <c r="H645" s="26">
        <v>4</v>
      </c>
      <c r="I645" s="26">
        <v>25</v>
      </c>
      <c r="J645" s="22">
        <v>100</v>
      </c>
    </row>
    <row r="646" spans="1:10" ht="18" x14ac:dyDescent="0.35">
      <c r="A646" s="25" t="s">
        <v>4127</v>
      </c>
      <c r="B646" s="25" t="s">
        <v>3324</v>
      </c>
      <c r="C646" s="25" t="s">
        <v>3325</v>
      </c>
      <c r="D646" s="25" t="s">
        <v>3326</v>
      </c>
      <c r="E646" s="25">
        <v>43551</v>
      </c>
      <c r="F646" s="25" t="s">
        <v>3427</v>
      </c>
      <c r="G646" s="25" t="s">
        <v>3321</v>
      </c>
      <c r="H646" s="26">
        <v>6</v>
      </c>
      <c r="I646" s="26">
        <v>90</v>
      </c>
      <c r="J646" s="22">
        <v>540</v>
      </c>
    </row>
    <row r="647" spans="1:10" ht="18" x14ac:dyDescent="0.35">
      <c r="A647" s="25" t="s">
        <v>4128</v>
      </c>
      <c r="B647" s="25" t="s">
        <v>3324</v>
      </c>
      <c r="C647" s="25" t="s">
        <v>3325</v>
      </c>
      <c r="D647" s="25" t="s">
        <v>3326</v>
      </c>
      <c r="E647" s="25">
        <v>43551</v>
      </c>
      <c r="F647" s="25" t="s">
        <v>3434</v>
      </c>
      <c r="G647" s="25" t="s">
        <v>3345</v>
      </c>
      <c r="H647" s="26">
        <v>5</v>
      </c>
      <c r="I647" s="26">
        <v>80</v>
      </c>
      <c r="J647" s="22">
        <v>400</v>
      </c>
    </row>
    <row r="648" spans="1:10" ht="18" x14ac:dyDescent="0.35">
      <c r="A648" s="25" t="s">
        <v>4129</v>
      </c>
      <c r="B648" s="25" t="s">
        <v>3324</v>
      </c>
      <c r="C648" s="25" t="s">
        <v>3325</v>
      </c>
      <c r="D648" s="25" t="s">
        <v>3326</v>
      </c>
      <c r="E648" s="25">
        <v>43551</v>
      </c>
      <c r="F648" s="25" t="s">
        <v>3320</v>
      </c>
      <c r="G648" s="25" t="s">
        <v>3321</v>
      </c>
      <c r="H648" s="26">
        <v>7</v>
      </c>
      <c r="I648" s="26">
        <v>65</v>
      </c>
      <c r="J648" s="22">
        <v>455</v>
      </c>
    </row>
    <row r="649" spans="1:10" ht="18" x14ac:dyDescent="0.35">
      <c r="A649" s="25" t="s">
        <v>4130</v>
      </c>
      <c r="B649" s="25" t="s">
        <v>3324</v>
      </c>
      <c r="C649" s="25" t="s">
        <v>3325</v>
      </c>
      <c r="D649" s="25" t="s">
        <v>3326</v>
      </c>
      <c r="E649" s="25">
        <v>43551</v>
      </c>
      <c r="F649" s="25" t="s">
        <v>3434</v>
      </c>
      <c r="G649" s="25" t="s">
        <v>3345</v>
      </c>
      <c r="H649" s="26">
        <v>4</v>
      </c>
      <c r="I649" s="26">
        <v>90</v>
      </c>
      <c r="J649" s="22">
        <v>360</v>
      </c>
    </row>
    <row r="650" spans="1:10" ht="18" x14ac:dyDescent="0.35">
      <c r="A650" s="25" t="s">
        <v>4131</v>
      </c>
      <c r="B650" s="25" t="s">
        <v>3391</v>
      </c>
      <c r="C650" s="25" t="s">
        <v>3392</v>
      </c>
      <c r="D650" s="25" t="s">
        <v>3333</v>
      </c>
      <c r="E650" s="25">
        <v>43551</v>
      </c>
      <c r="F650" s="25" t="s">
        <v>3427</v>
      </c>
      <c r="G650" s="25" t="s">
        <v>3345</v>
      </c>
      <c r="H650" s="26">
        <v>6</v>
      </c>
      <c r="I650" s="26">
        <v>80</v>
      </c>
      <c r="J650" s="22">
        <v>480</v>
      </c>
    </row>
    <row r="651" spans="1:10" ht="18" x14ac:dyDescent="0.35">
      <c r="A651" s="25" t="s">
        <v>4132</v>
      </c>
      <c r="B651" s="25" t="s">
        <v>3391</v>
      </c>
      <c r="C651" s="25" t="s">
        <v>3392</v>
      </c>
      <c r="D651" s="25" t="s">
        <v>3333</v>
      </c>
      <c r="E651" s="25">
        <v>43551</v>
      </c>
      <c r="F651" s="25" t="s">
        <v>3427</v>
      </c>
      <c r="G651" s="25" t="s">
        <v>3345</v>
      </c>
      <c r="H651" s="26">
        <v>7</v>
      </c>
      <c r="I651" s="26">
        <v>85</v>
      </c>
      <c r="J651" s="22">
        <v>595</v>
      </c>
    </row>
    <row r="652" spans="1:10" ht="18" x14ac:dyDescent="0.35">
      <c r="A652" s="25" t="s">
        <v>4133</v>
      </c>
      <c r="B652" s="25" t="s">
        <v>3391</v>
      </c>
      <c r="C652" s="25" t="s">
        <v>3392</v>
      </c>
      <c r="D652" s="25" t="s">
        <v>3333</v>
      </c>
      <c r="E652" s="25">
        <v>43551</v>
      </c>
      <c r="F652" s="25" t="s">
        <v>3337</v>
      </c>
      <c r="G652" s="25" t="s">
        <v>3349</v>
      </c>
      <c r="H652" s="26">
        <v>1</v>
      </c>
      <c r="I652" s="26">
        <v>95</v>
      </c>
      <c r="J652" s="22">
        <v>95</v>
      </c>
    </row>
    <row r="653" spans="1:10" ht="18" x14ac:dyDescent="0.35">
      <c r="A653" s="25" t="s">
        <v>4134</v>
      </c>
      <c r="B653" s="25" t="s">
        <v>3391</v>
      </c>
      <c r="C653" s="25" t="s">
        <v>3392</v>
      </c>
      <c r="D653" s="25" t="s">
        <v>3333</v>
      </c>
      <c r="E653" s="25">
        <v>43551</v>
      </c>
      <c r="F653" s="25" t="s">
        <v>3393</v>
      </c>
      <c r="G653" s="25" t="s">
        <v>3345</v>
      </c>
      <c r="H653" s="26">
        <v>2</v>
      </c>
      <c r="I653" s="26">
        <v>60</v>
      </c>
      <c r="J653" s="22">
        <v>120</v>
      </c>
    </row>
    <row r="654" spans="1:10" ht="18" x14ac:dyDescent="0.35">
      <c r="A654" s="25" t="s">
        <v>4135</v>
      </c>
      <c r="B654" s="25" t="s">
        <v>3391</v>
      </c>
      <c r="C654" s="25" t="s">
        <v>3392</v>
      </c>
      <c r="D654" s="25" t="s">
        <v>3333</v>
      </c>
      <c r="E654" s="25">
        <v>43551</v>
      </c>
      <c r="F654" s="25" t="s">
        <v>3348</v>
      </c>
      <c r="G654" s="25" t="s">
        <v>3349</v>
      </c>
      <c r="H654" s="26">
        <v>3</v>
      </c>
      <c r="I654" s="26">
        <v>85</v>
      </c>
      <c r="J654" s="22">
        <v>255</v>
      </c>
    </row>
    <row r="655" spans="1:10" ht="18" x14ac:dyDescent="0.35">
      <c r="A655" s="25" t="s">
        <v>4136</v>
      </c>
      <c r="B655" s="25" t="s">
        <v>3391</v>
      </c>
      <c r="C655" s="25" t="s">
        <v>3392</v>
      </c>
      <c r="D655" s="25" t="s">
        <v>3333</v>
      </c>
      <c r="E655" s="25">
        <v>43551</v>
      </c>
      <c r="F655" s="25" t="s">
        <v>3369</v>
      </c>
      <c r="G655" s="25" t="s">
        <v>3321</v>
      </c>
      <c r="H655" s="26">
        <v>6</v>
      </c>
      <c r="I655" s="26">
        <v>150</v>
      </c>
      <c r="J655" s="22">
        <v>900</v>
      </c>
    </row>
    <row r="656" spans="1:10" ht="18" x14ac:dyDescent="0.35">
      <c r="A656" s="25" t="s">
        <v>4137</v>
      </c>
      <c r="B656" s="25" t="s">
        <v>3391</v>
      </c>
      <c r="C656" s="25" t="s">
        <v>3392</v>
      </c>
      <c r="D656" s="25" t="s">
        <v>3333</v>
      </c>
      <c r="E656" s="25">
        <v>43551</v>
      </c>
      <c r="F656" s="25" t="s">
        <v>3369</v>
      </c>
      <c r="G656" s="25" t="s">
        <v>3321</v>
      </c>
      <c r="H656" s="26">
        <v>4</v>
      </c>
      <c r="I656" s="26">
        <v>155</v>
      </c>
      <c r="J656" s="22">
        <v>620</v>
      </c>
    </row>
    <row r="657" spans="1:10" ht="18" x14ac:dyDescent="0.35">
      <c r="A657" s="25" t="s">
        <v>4138</v>
      </c>
      <c r="B657" s="25" t="s">
        <v>3391</v>
      </c>
      <c r="C657" s="25" t="s">
        <v>3392</v>
      </c>
      <c r="D657" s="25" t="s">
        <v>3333</v>
      </c>
      <c r="E657" s="25">
        <v>43551</v>
      </c>
      <c r="F657" s="25" t="s">
        <v>3348</v>
      </c>
      <c r="G657" s="25" t="s">
        <v>3349</v>
      </c>
      <c r="H657" s="26">
        <v>3</v>
      </c>
      <c r="I657" s="26">
        <v>80</v>
      </c>
      <c r="J657" s="22">
        <v>240</v>
      </c>
    </row>
    <row r="658" spans="1:10" ht="18" x14ac:dyDescent="0.35">
      <c r="A658" s="25" t="s">
        <v>4139</v>
      </c>
      <c r="B658" s="25" t="s">
        <v>3391</v>
      </c>
      <c r="C658" s="25" t="s">
        <v>3392</v>
      </c>
      <c r="D658" s="25" t="s">
        <v>3333</v>
      </c>
      <c r="E658" s="25">
        <v>43551</v>
      </c>
      <c r="F658" s="25" t="s">
        <v>3348</v>
      </c>
      <c r="G658" s="25" t="s">
        <v>3349</v>
      </c>
      <c r="H658" s="26">
        <v>5</v>
      </c>
      <c r="I658" s="26">
        <v>90</v>
      </c>
      <c r="J658" s="22">
        <v>450</v>
      </c>
    </row>
    <row r="659" spans="1:10" ht="18" x14ac:dyDescent="0.35">
      <c r="A659" s="25" t="s">
        <v>4140</v>
      </c>
      <c r="B659" s="25" t="s">
        <v>3877</v>
      </c>
      <c r="C659" s="25" t="s">
        <v>3383</v>
      </c>
      <c r="D659" s="25" t="s">
        <v>3333</v>
      </c>
      <c r="E659" s="25">
        <v>43551</v>
      </c>
      <c r="F659" s="25" t="s">
        <v>3434</v>
      </c>
      <c r="G659" s="25" t="s">
        <v>3349</v>
      </c>
      <c r="H659" s="26">
        <v>2</v>
      </c>
      <c r="I659" s="26">
        <v>70</v>
      </c>
      <c r="J659" s="22">
        <v>140</v>
      </c>
    </row>
    <row r="660" spans="1:10" ht="18" x14ac:dyDescent="0.35">
      <c r="A660" s="25" t="s">
        <v>4141</v>
      </c>
      <c r="B660" s="25" t="s">
        <v>3431</v>
      </c>
      <c r="C660" s="25" t="s">
        <v>3318</v>
      </c>
      <c r="D660" s="25" t="s">
        <v>3319</v>
      </c>
      <c r="E660" s="25">
        <v>43551</v>
      </c>
      <c r="F660" s="25" t="s">
        <v>3327</v>
      </c>
      <c r="G660" s="25" t="s">
        <v>3321</v>
      </c>
      <c r="H660" s="26">
        <v>1</v>
      </c>
      <c r="I660" s="26">
        <v>180</v>
      </c>
      <c r="J660" s="22">
        <v>180</v>
      </c>
    </row>
    <row r="661" spans="1:10" ht="18" x14ac:dyDescent="0.35">
      <c r="A661" s="25" t="s">
        <v>4142</v>
      </c>
      <c r="B661" s="25" t="s">
        <v>4143</v>
      </c>
      <c r="C661" s="25" t="s">
        <v>3383</v>
      </c>
      <c r="D661" s="25" t="s">
        <v>3333</v>
      </c>
      <c r="E661" s="25">
        <v>43551</v>
      </c>
      <c r="F661" s="25" t="s">
        <v>3434</v>
      </c>
      <c r="G661" s="25" t="s">
        <v>3321</v>
      </c>
      <c r="H661" s="26">
        <v>7</v>
      </c>
      <c r="I661" s="26">
        <v>95</v>
      </c>
      <c r="J661" s="22">
        <v>665</v>
      </c>
    </row>
    <row r="662" spans="1:10" ht="18" x14ac:dyDescent="0.35">
      <c r="A662" s="25" t="s">
        <v>4144</v>
      </c>
      <c r="B662" s="25" t="s">
        <v>3360</v>
      </c>
      <c r="C662" s="25" t="s">
        <v>3318</v>
      </c>
      <c r="D662" s="25" t="s">
        <v>3319</v>
      </c>
      <c r="E662" s="25">
        <v>43552</v>
      </c>
      <c r="F662" s="25" t="s">
        <v>3337</v>
      </c>
      <c r="G662" s="25" t="s">
        <v>3349</v>
      </c>
      <c r="H662" s="26">
        <v>6</v>
      </c>
      <c r="I662" s="26">
        <v>110</v>
      </c>
      <c r="J662" s="22">
        <v>660</v>
      </c>
    </row>
    <row r="663" spans="1:10" ht="18" x14ac:dyDescent="0.35">
      <c r="A663" s="25" t="s">
        <v>4145</v>
      </c>
      <c r="B663" s="25" t="s">
        <v>3664</v>
      </c>
      <c r="C663" s="25" t="s">
        <v>3401</v>
      </c>
      <c r="D663" s="25" t="s">
        <v>3333</v>
      </c>
      <c r="E663" s="25">
        <v>43552</v>
      </c>
      <c r="F663" s="25" t="s">
        <v>3327</v>
      </c>
      <c r="G663" s="25" t="s">
        <v>3321</v>
      </c>
      <c r="H663" s="26">
        <v>4</v>
      </c>
      <c r="I663" s="26">
        <v>195</v>
      </c>
      <c r="J663" s="22">
        <v>780</v>
      </c>
    </row>
    <row r="664" spans="1:10" ht="18" x14ac:dyDescent="0.35">
      <c r="A664" s="25" t="s">
        <v>4146</v>
      </c>
      <c r="B664" s="25" t="s">
        <v>3675</v>
      </c>
      <c r="C664" s="25" t="s">
        <v>3401</v>
      </c>
      <c r="D664" s="25" t="s">
        <v>3333</v>
      </c>
      <c r="E664" s="25">
        <v>43552</v>
      </c>
      <c r="F664" s="25" t="s">
        <v>3327</v>
      </c>
      <c r="G664" s="25" t="s">
        <v>3321</v>
      </c>
      <c r="H664" s="26">
        <v>7</v>
      </c>
      <c r="I664" s="26">
        <v>200</v>
      </c>
      <c r="J664" s="22">
        <v>1400</v>
      </c>
    </row>
    <row r="665" spans="1:10" ht="18" x14ac:dyDescent="0.35">
      <c r="A665" s="25" t="s">
        <v>4147</v>
      </c>
      <c r="B665" s="25" t="s">
        <v>3400</v>
      </c>
      <c r="C665" s="25" t="s">
        <v>3401</v>
      </c>
      <c r="D665" s="25" t="s">
        <v>3333</v>
      </c>
      <c r="E665" s="25">
        <v>43552</v>
      </c>
      <c r="F665" s="25" t="s">
        <v>3369</v>
      </c>
      <c r="G665" s="25" t="s">
        <v>3349</v>
      </c>
      <c r="H665" s="26">
        <v>6</v>
      </c>
      <c r="I665" s="26">
        <v>140</v>
      </c>
      <c r="J665" s="22">
        <v>840</v>
      </c>
    </row>
    <row r="666" spans="1:10" ht="18" x14ac:dyDescent="0.35">
      <c r="A666" s="25" t="s">
        <v>4148</v>
      </c>
      <c r="B666" s="25" t="s">
        <v>3609</v>
      </c>
      <c r="C666" s="25" t="s">
        <v>3383</v>
      </c>
      <c r="D666" s="25" t="s">
        <v>3333</v>
      </c>
      <c r="E666" s="25">
        <v>43552</v>
      </c>
      <c r="F666" s="25" t="s">
        <v>3320</v>
      </c>
      <c r="G666" s="25" t="s">
        <v>3349</v>
      </c>
      <c r="H666" s="26">
        <v>5</v>
      </c>
      <c r="I666" s="26">
        <v>15</v>
      </c>
      <c r="J666" s="22">
        <v>75</v>
      </c>
    </row>
    <row r="667" spans="1:10" ht="18" x14ac:dyDescent="0.35">
      <c r="A667" s="25" t="s">
        <v>4149</v>
      </c>
      <c r="B667" s="25" t="s">
        <v>3484</v>
      </c>
      <c r="C667" s="25" t="s">
        <v>3485</v>
      </c>
      <c r="D667" s="25" t="s">
        <v>3486</v>
      </c>
      <c r="E667" s="25">
        <v>43552</v>
      </c>
      <c r="F667" s="25" t="s">
        <v>3334</v>
      </c>
      <c r="G667" s="25" t="s">
        <v>3321</v>
      </c>
      <c r="H667" s="26">
        <v>7</v>
      </c>
      <c r="I667" s="26">
        <v>90</v>
      </c>
      <c r="J667" s="22">
        <v>630</v>
      </c>
    </row>
    <row r="668" spans="1:10" ht="18" x14ac:dyDescent="0.35">
      <c r="A668" s="25" t="s">
        <v>4150</v>
      </c>
      <c r="B668" s="25" t="s">
        <v>3602</v>
      </c>
      <c r="C668" s="25" t="s">
        <v>3401</v>
      </c>
      <c r="D668" s="25" t="s">
        <v>3333</v>
      </c>
      <c r="E668" s="25">
        <v>43552</v>
      </c>
      <c r="F668" s="25" t="s">
        <v>3369</v>
      </c>
      <c r="G668" s="25" t="s">
        <v>3321</v>
      </c>
      <c r="H668" s="26">
        <v>7</v>
      </c>
      <c r="I668" s="26">
        <v>140</v>
      </c>
      <c r="J668" s="22">
        <v>980</v>
      </c>
    </row>
    <row r="669" spans="1:10" ht="18" x14ac:dyDescent="0.35">
      <c r="A669" s="25" t="s">
        <v>4151</v>
      </c>
      <c r="B669" s="25" t="s">
        <v>3673</v>
      </c>
      <c r="C669" s="25" t="s">
        <v>3401</v>
      </c>
      <c r="D669" s="25" t="s">
        <v>3333</v>
      </c>
      <c r="E669" s="25">
        <v>43552</v>
      </c>
      <c r="F669" s="25" t="s">
        <v>3327</v>
      </c>
      <c r="G669" s="25" t="s">
        <v>3321</v>
      </c>
      <c r="H669" s="26">
        <v>1</v>
      </c>
      <c r="I669" s="26">
        <v>195</v>
      </c>
      <c r="J669" s="22">
        <v>195</v>
      </c>
    </row>
    <row r="670" spans="1:10" ht="18" x14ac:dyDescent="0.35">
      <c r="A670" s="25" t="s">
        <v>4152</v>
      </c>
      <c r="B670" s="25" t="s">
        <v>3391</v>
      </c>
      <c r="C670" s="25" t="s">
        <v>3392</v>
      </c>
      <c r="D670" s="25" t="s">
        <v>3333</v>
      </c>
      <c r="E670" s="25">
        <v>43552</v>
      </c>
      <c r="F670" s="25" t="s">
        <v>3348</v>
      </c>
      <c r="G670" s="25" t="s">
        <v>3321</v>
      </c>
      <c r="H670" s="26">
        <v>4</v>
      </c>
      <c r="I670" s="26">
        <v>120</v>
      </c>
      <c r="J670" s="22">
        <v>480</v>
      </c>
    </row>
    <row r="671" spans="1:10" ht="18" x14ac:dyDescent="0.35">
      <c r="A671" s="25" t="s">
        <v>4153</v>
      </c>
      <c r="B671" s="25" t="s">
        <v>3391</v>
      </c>
      <c r="C671" s="25" t="s">
        <v>3392</v>
      </c>
      <c r="D671" s="25" t="s">
        <v>3333</v>
      </c>
      <c r="E671" s="25">
        <v>43552</v>
      </c>
      <c r="F671" s="25" t="s">
        <v>3348</v>
      </c>
      <c r="G671" s="25" t="s">
        <v>3321</v>
      </c>
      <c r="H671" s="26">
        <v>3</v>
      </c>
      <c r="I671" s="26">
        <v>140</v>
      </c>
      <c r="J671" s="22">
        <v>420</v>
      </c>
    </row>
    <row r="672" spans="1:10" ht="18" x14ac:dyDescent="0.35">
      <c r="A672" s="25" t="s">
        <v>4154</v>
      </c>
      <c r="B672" s="25" t="s">
        <v>3391</v>
      </c>
      <c r="C672" s="25" t="s">
        <v>3392</v>
      </c>
      <c r="D672" s="25" t="s">
        <v>3333</v>
      </c>
      <c r="E672" s="25">
        <v>43552</v>
      </c>
      <c r="F672" s="25" t="s">
        <v>3348</v>
      </c>
      <c r="G672" s="25" t="s">
        <v>3349</v>
      </c>
      <c r="H672" s="26">
        <v>7</v>
      </c>
      <c r="I672" s="26">
        <v>75</v>
      </c>
      <c r="J672" s="22">
        <v>525</v>
      </c>
    </row>
    <row r="673" spans="1:10" ht="18" x14ac:dyDescent="0.35">
      <c r="A673" s="25" t="s">
        <v>4155</v>
      </c>
      <c r="B673" s="25" t="s">
        <v>3391</v>
      </c>
      <c r="C673" s="25" t="s">
        <v>3392</v>
      </c>
      <c r="D673" s="25" t="s">
        <v>3333</v>
      </c>
      <c r="E673" s="25">
        <v>43552</v>
      </c>
      <c r="F673" s="25" t="s">
        <v>3348</v>
      </c>
      <c r="G673" s="25" t="s">
        <v>3349</v>
      </c>
      <c r="H673" s="26">
        <v>3</v>
      </c>
      <c r="I673" s="26">
        <v>85</v>
      </c>
      <c r="J673" s="22">
        <v>255</v>
      </c>
    </row>
    <row r="674" spans="1:10" ht="18" x14ac:dyDescent="0.35">
      <c r="A674" s="25" t="s">
        <v>4156</v>
      </c>
      <c r="B674" s="25" t="s">
        <v>3391</v>
      </c>
      <c r="C674" s="25" t="s">
        <v>3392</v>
      </c>
      <c r="D674" s="25" t="s">
        <v>3333</v>
      </c>
      <c r="E674" s="25">
        <v>43552</v>
      </c>
      <c r="F674" s="25" t="s">
        <v>3369</v>
      </c>
      <c r="G674" s="25" t="s">
        <v>3321</v>
      </c>
      <c r="H674" s="26">
        <v>5</v>
      </c>
      <c r="I674" s="26">
        <v>150</v>
      </c>
      <c r="J674" s="22">
        <v>750</v>
      </c>
    </row>
    <row r="675" spans="1:10" ht="18" x14ac:dyDescent="0.35">
      <c r="A675" s="25" t="s">
        <v>4157</v>
      </c>
      <c r="B675" s="25" t="s">
        <v>3398</v>
      </c>
      <c r="C675" s="25" t="s">
        <v>3392</v>
      </c>
      <c r="D675" s="25" t="s">
        <v>3333</v>
      </c>
      <c r="E675" s="25">
        <v>43552</v>
      </c>
      <c r="F675" s="25" t="s">
        <v>3393</v>
      </c>
      <c r="G675" s="25" t="s">
        <v>3321</v>
      </c>
      <c r="H675" s="26">
        <v>2</v>
      </c>
      <c r="I675" s="26">
        <v>100</v>
      </c>
      <c r="J675" s="22">
        <v>200</v>
      </c>
    </row>
    <row r="676" spans="1:10" ht="18" x14ac:dyDescent="0.35">
      <c r="A676" s="25" t="s">
        <v>4158</v>
      </c>
      <c r="B676" s="25" t="s">
        <v>3398</v>
      </c>
      <c r="C676" s="25" t="s">
        <v>3392</v>
      </c>
      <c r="D676" s="25" t="s">
        <v>3333</v>
      </c>
      <c r="E676" s="25">
        <v>43552</v>
      </c>
      <c r="F676" s="25" t="s">
        <v>3369</v>
      </c>
      <c r="G676" s="25" t="s">
        <v>3321</v>
      </c>
      <c r="H676" s="26">
        <v>5</v>
      </c>
      <c r="I676" s="26">
        <v>135</v>
      </c>
      <c r="J676" s="22">
        <v>675</v>
      </c>
    </row>
    <row r="677" spans="1:10" ht="18" x14ac:dyDescent="0.35">
      <c r="A677" s="25" t="s">
        <v>4159</v>
      </c>
      <c r="B677" s="25" t="s">
        <v>4160</v>
      </c>
      <c r="C677" s="25" t="s">
        <v>3383</v>
      </c>
      <c r="D677" s="25" t="s">
        <v>3333</v>
      </c>
      <c r="E677" s="25">
        <v>43552</v>
      </c>
      <c r="F677" s="25" t="s">
        <v>3410</v>
      </c>
      <c r="G677" s="25" t="s">
        <v>3345</v>
      </c>
      <c r="H677" s="26">
        <v>7</v>
      </c>
      <c r="I677" s="26">
        <v>55</v>
      </c>
      <c r="J677" s="22">
        <v>385</v>
      </c>
    </row>
    <row r="678" spans="1:10" ht="18" x14ac:dyDescent="0.35">
      <c r="A678" s="25" t="s">
        <v>4161</v>
      </c>
      <c r="B678" s="25" t="s">
        <v>3797</v>
      </c>
      <c r="C678" s="25" t="s">
        <v>3318</v>
      </c>
      <c r="D678" s="25" t="s">
        <v>3319</v>
      </c>
      <c r="E678" s="25">
        <v>43552</v>
      </c>
      <c r="F678" s="25" t="s">
        <v>3348</v>
      </c>
      <c r="G678" s="25" t="s">
        <v>3321</v>
      </c>
      <c r="H678" s="26">
        <v>1</v>
      </c>
      <c r="I678" s="26">
        <v>140</v>
      </c>
      <c r="J678" s="22">
        <v>140</v>
      </c>
    </row>
    <row r="679" spans="1:10" ht="18" x14ac:dyDescent="0.35">
      <c r="A679" s="25" t="s">
        <v>4162</v>
      </c>
      <c r="B679" s="25" t="s">
        <v>4163</v>
      </c>
      <c r="C679" s="25" t="s">
        <v>3401</v>
      </c>
      <c r="D679" s="25" t="s">
        <v>3333</v>
      </c>
      <c r="E679" s="25">
        <v>43552</v>
      </c>
      <c r="F679" s="25" t="s">
        <v>3327</v>
      </c>
      <c r="G679" s="25" t="s">
        <v>3321</v>
      </c>
      <c r="H679" s="26">
        <v>5</v>
      </c>
      <c r="I679" s="26">
        <v>185</v>
      </c>
      <c r="J679" s="22">
        <v>925</v>
      </c>
    </row>
    <row r="680" spans="1:10" ht="18" x14ac:dyDescent="0.35">
      <c r="A680" s="25" t="s">
        <v>4164</v>
      </c>
      <c r="B680" s="25" t="s">
        <v>3881</v>
      </c>
      <c r="C680" s="25" t="s">
        <v>3401</v>
      </c>
      <c r="D680" s="25" t="s">
        <v>3333</v>
      </c>
      <c r="E680" s="25">
        <v>43552</v>
      </c>
      <c r="F680" s="25" t="s">
        <v>3327</v>
      </c>
      <c r="G680" s="25" t="s">
        <v>3321</v>
      </c>
      <c r="H680" s="26">
        <v>6</v>
      </c>
      <c r="I680" s="26">
        <v>190</v>
      </c>
      <c r="J680" s="22">
        <v>1140</v>
      </c>
    </row>
    <row r="681" spans="1:10" ht="18" x14ac:dyDescent="0.35">
      <c r="A681" s="25" t="s">
        <v>4165</v>
      </c>
      <c r="B681" s="25" t="s">
        <v>4123</v>
      </c>
      <c r="C681" s="25" t="s">
        <v>3401</v>
      </c>
      <c r="D681" s="25" t="s">
        <v>3333</v>
      </c>
      <c r="E681" s="25">
        <v>43552</v>
      </c>
      <c r="F681" s="25" t="s">
        <v>3369</v>
      </c>
      <c r="G681" s="25" t="s">
        <v>3349</v>
      </c>
      <c r="H681" s="26">
        <v>2</v>
      </c>
      <c r="I681" s="26">
        <v>130</v>
      </c>
      <c r="J681" s="22">
        <v>260</v>
      </c>
    </row>
    <row r="682" spans="1:10" ht="18" x14ac:dyDescent="0.35">
      <c r="A682" s="25" t="s">
        <v>4166</v>
      </c>
      <c r="B682" s="25" t="s">
        <v>3448</v>
      </c>
      <c r="C682" s="25" t="s">
        <v>3445</v>
      </c>
      <c r="D682" s="25" t="s">
        <v>3405</v>
      </c>
      <c r="E682" s="25">
        <v>43552</v>
      </c>
      <c r="F682" s="25" t="s">
        <v>3348</v>
      </c>
      <c r="G682" s="25" t="s">
        <v>3349</v>
      </c>
      <c r="H682" s="26">
        <v>1</v>
      </c>
      <c r="I682" s="26">
        <v>95</v>
      </c>
      <c r="J682" s="22">
        <v>95</v>
      </c>
    </row>
    <row r="683" spans="1:10" ht="18" x14ac:dyDescent="0.35">
      <c r="A683" s="25" t="s">
        <v>4167</v>
      </c>
      <c r="B683" s="25" t="s">
        <v>3400</v>
      </c>
      <c r="C683" s="25" t="s">
        <v>3401</v>
      </c>
      <c r="D683" s="25" t="s">
        <v>3333</v>
      </c>
      <c r="E683" s="25">
        <v>43552</v>
      </c>
      <c r="F683" s="25" t="s">
        <v>3327</v>
      </c>
      <c r="G683" s="25" t="s">
        <v>3321</v>
      </c>
      <c r="H683" s="26">
        <v>2</v>
      </c>
      <c r="I683" s="26">
        <v>195</v>
      </c>
      <c r="J683" s="22">
        <v>390</v>
      </c>
    </row>
    <row r="684" spans="1:10" ht="18" x14ac:dyDescent="0.35">
      <c r="A684" s="25" t="s">
        <v>4168</v>
      </c>
      <c r="B684" s="25" t="s">
        <v>3768</v>
      </c>
      <c r="C684" s="25" t="s">
        <v>3445</v>
      </c>
      <c r="D684" s="25" t="s">
        <v>3405</v>
      </c>
      <c r="E684" s="25">
        <v>43552</v>
      </c>
      <c r="F684" s="25" t="s">
        <v>3348</v>
      </c>
      <c r="G684" s="25" t="s">
        <v>3349</v>
      </c>
      <c r="H684" s="26">
        <v>3</v>
      </c>
      <c r="I684" s="26">
        <v>100</v>
      </c>
      <c r="J684" s="22">
        <v>300</v>
      </c>
    </row>
    <row r="685" spans="1:10" ht="18" x14ac:dyDescent="0.35">
      <c r="A685" s="25" t="s">
        <v>4169</v>
      </c>
      <c r="B685" s="25" t="s">
        <v>3630</v>
      </c>
      <c r="C685" s="25" t="s">
        <v>3401</v>
      </c>
      <c r="D685" s="25" t="s">
        <v>3333</v>
      </c>
      <c r="E685" s="25">
        <v>43552</v>
      </c>
      <c r="F685" s="25" t="s">
        <v>3320</v>
      </c>
      <c r="G685" s="25" t="s">
        <v>3321</v>
      </c>
      <c r="H685" s="26">
        <v>4</v>
      </c>
      <c r="I685" s="26">
        <v>75</v>
      </c>
      <c r="J685" s="22">
        <v>300</v>
      </c>
    </row>
    <row r="686" spans="1:10" ht="18" x14ac:dyDescent="0.35">
      <c r="A686" s="25" t="s">
        <v>4170</v>
      </c>
      <c r="B686" s="25" t="s">
        <v>4171</v>
      </c>
      <c r="C686" s="25" t="s">
        <v>3485</v>
      </c>
      <c r="D686" s="25" t="s">
        <v>3486</v>
      </c>
      <c r="E686" s="25">
        <v>43552</v>
      </c>
      <c r="F686" s="25" t="s">
        <v>3334</v>
      </c>
      <c r="G686" s="25" t="s">
        <v>3321</v>
      </c>
      <c r="H686" s="26">
        <v>5</v>
      </c>
      <c r="I686" s="26">
        <v>90</v>
      </c>
      <c r="J686" s="22">
        <v>450</v>
      </c>
    </row>
    <row r="687" spans="1:10" ht="18" x14ac:dyDescent="0.35">
      <c r="A687" s="25" t="s">
        <v>4172</v>
      </c>
      <c r="B687" s="25" t="s">
        <v>4173</v>
      </c>
      <c r="C687" s="25" t="s">
        <v>3404</v>
      </c>
      <c r="D687" s="25" t="s">
        <v>3405</v>
      </c>
      <c r="E687" s="25">
        <v>43552</v>
      </c>
      <c r="F687" s="25" t="s">
        <v>3327</v>
      </c>
      <c r="G687" s="25" t="s">
        <v>3321</v>
      </c>
      <c r="H687" s="26">
        <v>4</v>
      </c>
      <c r="I687" s="26">
        <v>185</v>
      </c>
      <c r="J687" s="22">
        <v>740</v>
      </c>
    </row>
    <row r="688" spans="1:10" ht="18" x14ac:dyDescent="0.35">
      <c r="A688" s="25" t="s">
        <v>4174</v>
      </c>
      <c r="B688" s="25" t="s">
        <v>3611</v>
      </c>
      <c r="C688" s="25" t="s">
        <v>3485</v>
      </c>
      <c r="D688" s="25" t="s">
        <v>3486</v>
      </c>
      <c r="E688" s="25">
        <v>43552</v>
      </c>
      <c r="F688" s="25" t="s">
        <v>3366</v>
      </c>
      <c r="G688" s="25" t="s">
        <v>3345</v>
      </c>
      <c r="H688" s="26">
        <v>5</v>
      </c>
      <c r="I688" s="26">
        <v>35</v>
      </c>
      <c r="J688" s="22">
        <v>175</v>
      </c>
    </row>
    <row r="689" spans="1:10" ht="18" x14ac:dyDescent="0.35">
      <c r="A689" s="25" t="s">
        <v>4175</v>
      </c>
      <c r="B689" s="25" t="s">
        <v>3827</v>
      </c>
      <c r="C689" s="25" t="s">
        <v>3485</v>
      </c>
      <c r="D689" s="25" t="s">
        <v>3486</v>
      </c>
      <c r="E689" s="25">
        <v>43552</v>
      </c>
      <c r="F689" s="25" t="s">
        <v>3320</v>
      </c>
      <c r="G689" s="25" t="s">
        <v>3321</v>
      </c>
      <c r="H689" s="26">
        <v>4</v>
      </c>
      <c r="I689" s="26">
        <v>60</v>
      </c>
      <c r="J689" s="22">
        <v>240</v>
      </c>
    </row>
    <row r="690" spans="1:10" ht="18" x14ac:dyDescent="0.35">
      <c r="A690" s="25" t="s">
        <v>4176</v>
      </c>
      <c r="B690" s="25" t="s">
        <v>3827</v>
      </c>
      <c r="C690" s="25" t="s">
        <v>3485</v>
      </c>
      <c r="D690" s="25" t="s">
        <v>3486</v>
      </c>
      <c r="E690" s="25">
        <v>43552</v>
      </c>
      <c r="F690" s="25" t="s">
        <v>3320</v>
      </c>
      <c r="G690" s="25" t="s">
        <v>3321</v>
      </c>
      <c r="H690" s="26">
        <v>5</v>
      </c>
      <c r="I690" s="26">
        <v>65</v>
      </c>
      <c r="J690" s="22">
        <v>325</v>
      </c>
    </row>
    <row r="691" spans="1:10" ht="18" x14ac:dyDescent="0.35">
      <c r="A691" s="25" t="s">
        <v>4177</v>
      </c>
      <c r="B691" s="25" t="s">
        <v>3324</v>
      </c>
      <c r="C691" s="25" t="s">
        <v>3325</v>
      </c>
      <c r="D691" s="25" t="s">
        <v>3326</v>
      </c>
      <c r="E691" s="25">
        <v>43552</v>
      </c>
      <c r="F691" s="25" t="s">
        <v>3434</v>
      </c>
      <c r="G691" s="25" t="s">
        <v>3349</v>
      </c>
      <c r="H691" s="26">
        <v>5</v>
      </c>
      <c r="I691" s="26">
        <v>60</v>
      </c>
      <c r="J691" s="22">
        <v>300</v>
      </c>
    </row>
    <row r="692" spans="1:10" ht="18" x14ac:dyDescent="0.35">
      <c r="A692" s="25" t="s">
        <v>4178</v>
      </c>
      <c r="B692" s="25" t="s">
        <v>4179</v>
      </c>
      <c r="C692" s="25" t="s">
        <v>3401</v>
      </c>
      <c r="D692" s="25" t="s">
        <v>3333</v>
      </c>
      <c r="E692" s="25">
        <v>43552</v>
      </c>
      <c r="F692" s="25" t="s">
        <v>3509</v>
      </c>
      <c r="G692" s="25" t="s">
        <v>3345</v>
      </c>
      <c r="H692" s="26">
        <v>2</v>
      </c>
      <c r="I692" s="26">
        <v>50</v>
      </c>
      <c r="J692" s="22">
        <v>100</v>
      </c>
    </row>
    <row r="693" spans="1:10" ht="18" x14ac:dyDescent="0.35">
      <c r="A693" s="25" t="s">
        <v>4180</v>
      </c>
      <c r="B693" s="25" t="s">
        <v>3347</v>
      </c>
      <c r="C693" s="25" t="s">
        <v>3318</v>
      </c>
      <c r="D693" s="25" t="s">
        <v>3319</v>
      </c>
      <c r="E693" s="25">
        <v>43553</v>
      </c>
      <c r="F693" s="25" t="s">
        <v>3471</v>
      </c>
      <c r="G693" s="25" t="s">
        <v>3321</v>
      </c>
      <c r="H693" s="26">
        <v>3</v>
      </c>
      <c r="I693" s="26">
        <v>55</v>
      </c>
      <c r="J693" s="22">
        <v>165</v>
      </c>
    </row>
    <row r="694" spans="1:10" ht="18" x14ac:dyDescent="0.35">
      <c r="A694" s="25" t="s">
        <v>4181</v>
      </c>
      <c r="B694" s="25" t="s">
        <v>3572</v>
      </c>
      <c r="C694" s="25" t="s">
        <v>3318</v>
      </c>
      <c r="D694" s="25" t="s">
        <v>3319</v>
      </c>
      <c r="E694" s="25">
        <v>43553</v>
      </c>
      <c r="F694" s="25" t="s">
        <v>3410</v>
      </c>
      <c r="G694" s="25" t="s">
        <v>3321</v>
      </c>
      <c r="H694" s="26">
        <v>4</v>
      </c>
      <c r="I694" s="26">
        <v>65</v>
      </c>
      <c r="J694" s="22">
        <v>260</v>
      </c>
    </row>
    <row r="695" spans="1:10" ht="18" x14ac:dyDescent="0.35">
      <c r="A695" s="25" t="s">
        <v>4182</v>
      </c>
      <c r="B695" s="25" t="s">
        <v>3797</v>
      </c>
      <c r="C695" s="25" t="s">
        <v>3318</v>
      </c>
      <c r="D695" s="25" t="s">
        <v>3319</v>
      </c>
      <c r="E695" s="25">
        <v>43553</v>
      </c>
      <c r="F695" s="25" t="s">
        <v>3348</v>
      </c>
      <c r="G695" s="25" t="s">
        <v>3321</v>
      </c>
      <c r="H695" s="26">
        <v>3</v>
      </c>
      <c r="I695" s="26">
        <v>145</v>
      </c>
      <c r="J695" s="22">
        <v>435</v>
      </c>
    </row>
    <row r="696" spans="1:10" ht="18" x14ac:dyDescent="0.35">
      <c r="A696" s="25" t="s">
        <v>4183</v>
      </c>
      <c r="B696" s="25" t="s">
        <v>3667</v>
      </c>
      <c r="C696" s="25" t="s">
        <v>3445</v>
      </c>
      <c r="D696" s="25" t="s">
        <v>3405</v>
      </c>
      <c r="E696" s="25">
        <v>43553</v>
      </c>
      <c r="F696" s="25" t="s">
        <v>3348</v>
      </c>
      <c r="G696" s="25" t="s">
        <v>3349</v>
      </c>
      <c r="H696" s="26">
        <v>6</v>
      </c>
      <c r="I696" s="26">
        <v>100</v>
      </c>
      <c r="J696" s="22">
        <v>600</v>
      </c>
    </row>
    <row r="697" spans="1:10" ht="18" x14ac:dyDescent="0.35">
      <c r="A697" s="25" t="s">
        <v>4184</v>
      </c>
      <c r="B697" s="25" t="s">
        <v>3628</v>
      </c>
      <c r="C697" s="25" t="s">
        <v>3404</v>
      </c>
      <c r="D697" s="25" t="s">
        <v>3405</v>
      </c>
      <c r="E697" s="25">
        <v>43553</v>
      </c>
      <c r="F697" s="25" t="s">
        <v>3348</v>
      </c>
      <c r="G697" s="25" t="s">
        <v>3349</v>
      </c>
      <c r="H697" s="26">
        <v>4</v>
      </c>
      <c r="I697" s="26">
        <v>85</v>
      </c>
      <c r="J697" s="22">
        <v>340</v>
      </c>
    </row>
    <row r="698" spans="1:10" ht="18" x14ac:dyDescent="0.35">
      <c r="A698" s="25" t="s">
        <v>4185</v>
      </c>
      <c r="B698" s="25" t="s">
        <v>4186</v>
      </c>
      <c r="C698" s="25" t="s">
        <v>3551</v>
      </c>
      <c r="D698" s="25" t="s">
        <v>3486</v>
      </c>
      <c r="E698" s="25">
        <v>43553</v>
      </c>
      <c r="F698" s="25" t="s">
        <v>3434</v>
      </c>
      <c r="G698" s="25" t="s">
        <v>3345</v>
      </c>
      <c r="H698" s="26">
        <v>5</v>
      </c>
      <c r="I698" s="26">
        <v>90</v>
      </c>
      <c r="J698" s="22">
        <v>450</v>
      </c>
    </row>
    <row r="699" spans="1:10" ht="18" x14ac:dyDescent="0.35">
      <c r="A699" s="25" t="s">
        <v>4187</v>
      </c>
      <c r="B699" s="25" t="s">
        <v>3877</v>
      </c>
      <c r="C699" s="25" t="s">
        <v>3383</v>
      </c>
      <c r="D699" s="25" t="s">
        <v>3333</v>
      </c>
      <c r="E699" s="25">
        <v>43553</v>
      </c>
      <c r="F699" s="25" t="s">
        <v>3509</v>
      </c>
      <c r="G699" s="25" t="s">
        <v>3345</v>
      </c>
      <c r="H699" s="26">
        <v>7</v>
      </c>
      <c r="I699" s="26">
        <v>50</v>
      </c>
      <c r="J699" s="22">
        <v>350</v>
      </c>
    </row>
    <row r="700" spans="1:10" ht="18" x14ac:dyDescent="0.35">
      <c r="A700" s="25" t="s">
        <v>4188</v>
      </c>
      <c r="B700" s="25" t="s">
        <v>3400</v>
      </c>
      <c r="C700" s="25" t="s">
        <v>3401</v>
      </c>
      <c r="D700" s="25" t="s">
        <v>3333</v>
      </c>
      <c r="E700" s="25">
        <v>43553</v>
      </c>
      <c r="F700" s="25" t="s">
        <v>3348</v>
      </c>
      <c r="G700" s="25" t="s">
        <v>3349</v>
      </c>
      <c r="H700" s="26">
        <v>6</v>
      </c>
      <c r="I700" s="26">
        <v>100</v>
      </c>
      <c r="J700" s="22">
        <v>600</v>
      </c>
    </row>
    <row r="701" spans="1:10" ht="18" x14ac:dyDescent="0.35">
      <c r="A701" s="25" t="s">
        <v>4189</v>
      </c>
      <c r="B701" s="25" t="s">
        <v>4143</v>
      </c>
      <c r="C701" s="25" t="s">
        <v>3383</v>
      </c>
      <c r="D701" s="25" t="s">
        <v>3333</v>
      </c>
      <c r="E701" s="25">
        <v>43553</v>
      </c>
      <c r="F701" s="25" t="s">
        <v>3434</v>
      </c>
      <c r="G701" s="25" t="s">
        <v>3321</v>
      </c>
      <c r="H701" s="26">
        <v>3</v>
      </c>
      <c r="I701" s="26">
        <v>85</v>
      </c>
      <c r="J701" s="22">
        <v>255</v>
      </c>
    </row>
    <row r="702" spans="1:10" ht="18" x14ac:dyDescent="0.35">
      <c r="A702" s="25" t="s">
        <v>4190</v>
      </c>
      <c r="B702" s="25" t="s">
        <v>3476</v>
      </c>
      <c r="C702" s="25" t="s">
        <v>3445</v>
      </c>
      <c r="D702" s="25" t="s">
        <v>3405</v>
      </c>
      <c r="E702" s="25">
        <v>43553</v>
      </c>
      <c r="F702" s="25" t="s">
        <v>3348</v>
      </c>
      <c r="G702" s="25" t="s">
        <v>3321</v>
      </c>
      <c r="H702" s="26">
        <v>5</v>
      </c>
      <c r="I702" s="26">
        <v>145</v>
      </c>
      <c r="J702" s="22">
        <v>725</v>
      </c>
    </row>
    <row r="703" spans="1:10" ht="18" x14ac:dyDescent="0.35">
      <c r="A703" s="25" t="s">
        <v>4191</v>
      </c>
      <c r="B703" s="25" t="s">
        <v>4173</v>
      </c>
      <c r="C703" s="25" t="s">
        <v>3404</v>
      </c>
      <c r="D703" s="25" t="s">
        <v>3405</v>
      </c>
      <c r="E703" s="25">
        <v>43553</v>
      </c>
      <c r="F703" s="25" t="s">
        <v>3327</v>
      </c>
      <c r="G703" s="25" t="s">
        <v>3321</v>
      </c>
      <c r="H703" s="26">
        <v>3</v>
      </c>
      <c r="I703" s="26">
        <v>200</v>
      </c>
      <c r="J703" s="22">
        <v>600</v>
      </c>
    </row>
    <row r="704" spans="1:10" ht="18" x14ac:dyDescent="0.35">
      <c r="A704" s="25" t="s">
        <v>4192</v>
      </c>
      <c r="B704" s="25" t="s">
        <v>4193</v>
      </c>
      <c r="C704" s="25" t="s">
        <v>3401</v>
      </c>
      <c r="D704" s="25" t="s">
        <v>3333</v>
      </c>
      <c r="E704" s="25">
        <v>43553</v>
      </c>
      <c r="F704" s="25" t="s">
        <v>3427</v>
      </c>
      <c r="G704" s="25" t="s">
        <v>3345</v>
      </c>
      <c r="H704" s="26">
        <v>4</v>
      </c>
      <c r="I704" s="26">
        <v>85</v>
      </c>
      <c r="J704" s="22">
        <v>340</v>
      </c>
    </row>
    <row r="705" spans="1:10" ht="18" x14ac:dyDescent="0.35">
      <c r="A705" s="25" t="s">
        <v>4194</v>
      </c>
      <c r="B705" s="25" t="s">
        <v>3636</v>
      </c>
      <c r="C705" s="25" t="s">
        <v>3318</v>
      </c>
      <c r="D705" s="25" t="s">
        <v>3319</v>
      </c>
      <c r="E705" s="25">
        <v>43553</v>
      </c>
      <c r="F705" s="25" t="s">
        <v>3337</v>
      </c>
      <c r="G705" s="25" t="s">
        <v>3345</v>
      </c>
      <c r="H705" s="26">
        <v>6</v>
      </c>
      <c r="I705" s="26">
        <v>110</v>
      </c>
      <c r="J705" s="22">
        <v>660</v>
      </c>
    </row>
    <row r="706" spans="1:10" ht="18" x14ac:dyDescent="0.35">
      <c r="A706" s="25" t="s">
        <v>4195</v>
      </c>
      <c r="B706" s="25" t="s">
        <v>3673</v>
      </c>
      <c r="C706" s="25" t="s">
        <v>3401</v>
      </c>
      <c r="D706" s="25" t="s">
        <v>3333</v>
      </c>
      <c r="E706" s="25">
        <v>43553</v>
      </c>
      <c r="F706" s="25" t="s">
        <v>3369</v>
      </c>
      <c r="G706" s="25" t="s">
        <v>3321</v>
      </c>
      <c r="H706" s="26">
        <v>5</v>
      </c>
      <c r="I706" s="26">
        <v>130</v>
      </c>
      <c r="J706" s="22">
        <v>650</v>
      </c>
    </row>
    <row r="707" spans="1:10" ht="18" x14ac:dyDescent="0.35">
      <c r="A707" s="25" t="s">
        <v>4196</v>
      </c>
      <c r="B707" s="25" t="s">
        <v>3324</v>
      </c>
      <c r="C707" s="25" t="s">
        <v>3325</v>
      </c>
      <c r="D707" s="25" t="s">
        <v>3326</v>
      </c>
      <c r="E707" s="25">
        <v>43553</v>
      </c>
      <c r="F707" s="25" t="s">
        <v>3320</v>
      </c>
      <c r="G707" s="25" t="s">
        <v>3321</v>
      </c>
      <c r="H707" s="26">
        <v>2</v>
      </c>
      <c r="I707" s="26">
        <v>60</v>
      </c>
      <c r="J707" s="22">
        <v>120</v>
      </c>
    </row>
    <row r="708" spans="1:10" ht="18" x14ac:dyDescent="0.35">
      <c r="A708" s="25" t="s">
        <v>4197</v>
      </c>
      <c r="B708" s="25" t="s">
        <v>3324</v>
      </c>
      <c r="C708" s="25" t="s">
        <v>3325</v>
      </c>
      <c r="D708" s="25" t="s">
        <v>3326</v>
      </c>
      <c r="E708" s="25">
        <v>43553</v>
      </c>
      <c r="F708" s="25" t="s">
        <v>3393</v>
      </c>
      <c r="G708" s="25" t="s">
        <v>3345</v>
      </c>
      <c r="H708" s="26">
        <v>1</v>
      </c>
      <c r="I708" s="26">
        <v>65</v>
      </c>
      <c r="J708" s="22">
        <v>65</v>
      </c>
    </row>
    <row r="709" spans="1:10" ht="18" x14ac:dyDescent="0.35">
      <c r="A709" s="25" t="s">
        <v>4198</v>
      </c>
      <c r="B709" s="25" t="s">
        <v>3591</v>
      </c>
      <c r="C709" s="25" t="s">
        <v>3318</v>
      </c>
      <c r="D709" s="25" t="s">
        <v>3319</v>
      </c>
      <c r="E709" s="25">
        <v>43553</v>
      </c>
      <c r="F709" s="25" t="s">
        <v>3327</v>
      </c>
      <c r="G709" s="25" t="s">
        <v>3321</v>
      </c>
      <c r="H709" s="26">
        <v>3</v>
      </c>
      <c r="I709" s="26">
        <v>195</v>
      </c>
      <c r="J709" s="22">
        <v>585</v>
      </c>
    </row>
    <row r="710" spans="1:10" ht="18" x14ac:dyDescent="0.35">
      <c r="A710" s="25" t="s">
        <v>4199</v>
      </c>
      <c r="B710" s="25" t="s">
        <v>3862</v>
      </c>
      <c r="C710" s="25" t="s">
        <v>3489</v>
      </c>
      <c r="D710" s="25" t="s">
        <v>3405</v>
      </c>
      <c r="E710" s="25">
        <v>43553</v>
      </c>
      <c r="F710" s="25" t="s">
        <v>3348</v>
      </c>
      <c r="G710" s="25" t="s">
        <v>3349</v>
      </c>
      <c r="H710" s="26">
        <v>5</v>
      </c>
      <c r="I710" s="26">
        <v>90</v>
      </c>
      <c r="J710" s="22">
        <v>450</v>
      </c>
    </row>
    <row r="711" spans="1:10" ht="18" x14ac:dyDescent="0.35">
      <c r="A711" s="25" t="s">
        <v>4200</v>
      </c>
      <c r="B711" s="25" t="s">
        <v>3500</v>
      </c>
      <c r="C711" s="25" t="s">
        <v>3401</v>
      </c>
      <c r="D711" s="25" t="s">
        <v>3333</v>
      </c>
      <c r="E711" s="25">
        <v>43553</v>
      </c>
      <c r="F711" s="25" t="s">
        <v>3369</v>
      </c>
      <c r="G711" s="25" t="s">
        <v>3349</v>
      </c>
      <c r="H711" s="26">
        <v>5</v>
      </c>
      <c r="I711" s="26">
        <v>115</v>
      </c>
      <c r="J711" s="22">
        <v>575</v>
      </c>
    </row>
    <row r="712" spans="1:10" ht="18" x14ac:dyDescent="0.35">
      <c r="A712" s="25" t="s">
        <v>4201</v>
      </c>
      <c r="B712" s="25" t="s">
        <v>3630</v>
      </c>
      <c r="C712" s="25" t="s">
        <v>3401</v>
      </c>
      <c r="D712" s="25" t="s">
        <v>3333</v>
      </c>
      <c r="E712" s="25">
        <v>43553</v>
      </c>
      <c r="F712" s="25" t="s">
        <v>3320</v>
      </c>
      <c r="G712" s="25" t="s">
        <v>3321</v>
      </c>
      <c r="H712" s="26">
        <v>4</v>
      </c>
      <c r="I712" s="26">
        <v>75</v>
      </c>
      <c r="J712" s="22">
        <v>300</v>
      </c>
    </row>
    <row r="713" spans="1:10" ht="18" x14ac:dyDescent="0.35">
      <c r="A713" s="25" t="s">
        <v>4202</v>
      </c>
      <c r="B713" s="25" t="s">
        <v>3344</v>
      </c>
      <c r="C713" s="25" t="s">
        <v>3318</v>
      </c>
      <c r="D713" s="25" t="s">
        <v>3319</v>
      </c>
      <c r="E713" s="25">
        <v>43554</v>
      </c>
      <c r="F713" s="25" t="s">
        <v>3337</v>
      </c>
      <c r="G713" s="25" t="s">
        <v>3345</v>
      </c>
      <c r="H713" s="26">
        <v>7</v>
      </c>
      <c r="I713" s="26">
        <v>135</v>
      </c>
      <c r="J713" s="22">
        <v>945</v>
      </c>
    </row>
    <row r="714" spans="1:10" ht="18" x14ac:dyDescent="0.35">
      <c r="A714" s="25" t="s">
        <v>4203</v>
      </c>
      <c r="B714" s="25" t="s">
        <v>3484</v>
      </c>
      <c r="C714" s="25" t="s">
        <v>3485</v>
      </c>
      <c r="D714" s="25" t="s">
        <v>3486</v>
      </c>
      <c r="E714" s="25">
        <v>43555</v>
      </c>
      <c r="F714" s="25" t="s">
        <v>3334</v>
      </c>
      <c r="G714" s="25" t="s">
        <v>3321</v>
      </c>
      <c r="H714" s="26">
        <v>2</v>
      </c>
      <c r="I714" s="26">
        <v>75</v>
      </c>
      <c r="J714" s="22">
        <v>150</v>
      </c>
    </row>
    <row r="715" spans="1:10" ht="18" x14ac:dyDescent="0.35">
      <c r="A715" s="25" t="s">
        <v>4204</v>
      </c>
      <c r="B715" s="25" t="s">
        <v>3462</v>
      </c>
      <c r="C715" s="25" t="s">
        <v>3463</v>
      </c>
      <c r="D715" s="25" t="s">
        <v>3464</v>
      </c>
      <c r="E715" s="25">
        <v>43555</v>
      </c>
      <c r="F715" s="25" t="s">
        <v>3334</v>
      </c>
      <c r="G715" s="25" t="s">
        <v>3321</v>
      </c>
      <c r="H715" s="26">
        <v>7</v>
      </c>
      <c r="I715" s="26">
        <v>85</v>
      </c>
      <c r="J715" s="22">
        <v>595</v>
      </c>
    </row>
    <row r="716" spans="1:10" ht="18" x14ac:dyDescent="0.35">
      <c r="A716" s="25" t="s">
        <v>4205</v>
      </c>
      <c r="B716" s="25" t="s">
        <v>3352</v>
      </c>
      <c r="C716" s="25" t="s">
        <v>3318</v>
      </c>
      <c r="D716" s="25" t="s">
        <v>3319</v>
      </c>
      <c r="E716" s="25">
        <v>43556</v>
      </c>
      <c r="F716" s="25" t="s">
        <v>3337</v>
      </c>
      <c r="G716" s="25" t="s">
        <v>3345</v>
      </c>
      <c r="H716" s="26">
        <v>4</v>
      </c>
      <c r="I716" s="26">
        <v>130</v>
      </c>
      <c r="J716" s="22">
        <v>520</v>
      </c>
    </row>
    <row r="717" spans="1:10" ht="18" x14ac:dyDescent="0.35">
      <c r="A717" s="25" t="s">
        <v>4206</v>
      </c>
      <c r="B717" s="25" t="s">
        <v>3356</v>
      </c>
      <c r="C717" s="25" t="s">
        <v>3318</v>
      </c>
      <c r="D717" s="25" t="s">
        <v>3319</v>
      </c>
      <c r="E717" s="25">
        <v>43556</v>
      </c>
      <c r="F717" s="25" t="s">
        <v>3348</v>
      </c>
      <c r="G717" s="25" t="s">
        <v>3349</v>
      </c>
      <c r="H717" s="26">
        <v>6</v>
      </c>
      <c r="I717" s="26">
        <v>75</v>
      </c>
      <c r="J717" s="22">
        <v>450</v>
      </c>
    </row>
    <row r="718" spans="1:10" ht="18" x14ac:dyDescent="0.35">
      <c r="A718" s="25" t="s">
        <v>4207</v>
      </c>
      <c r="B718" s="25" t="s">
        <v>3317</v>
      </c>
      <c r="C718" s="25" t="s">
        <v>3318</v>
      </c>
      <c r="D718" s="25" t="s">
        <v>3319</v>
      </c>
      <c r="E718" s="25">
        <v>43557</v>
      </c>
      <c r="F718" s="25" t="s">
        <v>3320</v>
      </c>
      <c r="G718" s="25" t="s">
        <v>3321</v>
      </c>
      <c r="H718" s="26">
        <v>4</v>
      </c>
      <c r="I718" s="26">
        <v>65</v>
      </c>
      <c r="J718" s="22">
        <v>260</v>
      </c>
    </row>
    <row r="719" spans="1:10" ht="18" x14ac:dyDescent="0.35">
      <c r="A719" s="25" t="s">
        <v>4208</v>
      </c>
      <c r="B719" s="25" t="s">
        <v>3344</v>
      </c>
      <c r="C719" s="25" t="s">
        <v>3318</v>
      </c>
      <c r="D719" s="25" t="s">
        <v>3319</v>
      </c>
      <c r="E719" s="25">
        <v>43557</v>
      </c>
      <c r="F719" s="25" t="s">
        <v>3337</v>
      </c>
      <c r="G719" s="25" t="s">
        <v>3345</v>
      </c>
      <c r="H719" s="26">
        <v>2</v>
      </c>
      <c r="I719" s="26">
        <v>125</v>
      </c>
      <c r="J719" s="22">
        <v>250</v>
      </c>
    </row>
    <row r="720" spans="1:10" ht="18" x14ac:dyDescent="0.35">
      <c r="A720" s="25" t="s">
        <v>4209</v>
      </c>
      <c r="B720" s="25" t="s">
        <v>3317</v>
      </c>
      <c r="C720" s="25" t="s">
        <v>3318</v>
      </c>
      <c r="D720" s="25" t="s">
        <v>3319</v>
      </c>
      <c r="E720" s="25">
        <v>43558</v>
      </c>
      <c r="F720" s="25" t="s">
        <v>3320</v>
      </c>
      <c r="G720" s="25" t="s">
        <v>3321</v>
      </c>
      <c r="H720" s="26">
        <v>6</v>
      </c>
      <c r="I720" s="26">
        <v>65</v>
      </c>
      <c r="J720" s="22">
        <v>390</v>
      </c>
    </row>
    <row r="721" spans="1:10" ht="18" x14ac:dyDescent="0.35">
      <c r="A721" s="25" t="s">
        <v>4210</v>
      </c>
      <c r="B721" s="25" t="s">
        <v>3347</v>
      </c>
      <c r="C721" s="25" t="s">
        <v>3318</v>
      </c>
      <c r="D721" s="25" t="s">
        <v>3319</v>
      </c>
      <c r="E721" s="25">
        <v>43558</v>
      </c>
      <c r="F721" s="25" t="s">
        <v>3348</v>
      </c>
      <c r="G721" s="25" t="s">
        <v>3349</v>
      </c>
      <c r="H721" s="26">
        <v>1</v>
      </c>
      <c r="I721" s="26">
        <v>95</v>
      </c>
      <c r="J721" s="22">
        <v>95</v>
      </c>
    </row>
    <row r="722" spans="1:10" ht="18" x14ac:dyDescent="0.35">
      <c r="A722" s="25" t="s">
        <v>4211</v>
      </c>
      <c r="B722" s="25" t="s">
        <v>3360</v>
      </c>
      <c r="C722" s="25" t="s">
        <v>3318</v>
      </c>
      <c r="D722" s="25" t="s">
        <v>3319</v>
      </c>
      <c r="E722" s="25">
        <v>43558</v>
      </c>
      <c r="F722" s="25" t="s">
        <v>3348</v>
      </c>
      <c r="G722" s="25" t="s">
        <v>3349</v>
      </c>
      <c r="H722" s="26">
        <v>2</v>
      </c>
      <c r="I722" s="26">
        <v>100</v>
      </c>
      <c r="J722" s="22">
        <v>200</v>
      </c>
    </row>
    <row r="723" spans="1:10" ht="18" x14ac:dyDescent="0.35">
      <c r="A723" s="25" t="s">
        <v>4212</v>
      </c>
      <c r="B723" s="25" t="s">
        <v>3352</v>
      </c>
      <c r="C723" s="25" t="s">
        <v>3318</v>
      </c>
      <c r="D723" s="25" t="s">
        <v>3319</v>
      </c>
      <c r="E723" s="25">
        <v>43558</v>
      </c>
      <c r="F723" s="25" t="s">
        <v>3337</v>
      </c>
      <c r="G723" s="25" t="s">
        <v>3345</v>
      </c>
      <c r="H723" s="26">
        <v>3</v>
      </c>
      <c r="I723" s="26">
        <v>110</v>
      </c>
      <c r="J723" s="22">
        <v>330</v>
      </c>
    </row>
    <row r="724" spans="1:10" ht="18" x14ac:dyDescent="0.35">
      <c r="A724" s="25" t="s">
        <v>4213</v>
      </c>
      <c r="B724" s="25" t="s">
        <v>3368</v>
      </c>
      <c r="C724" s="25" t="s">
        <v>3318</v>
      </c>
      <c r="D724" s="25" t="s">
        <v>3319</v>
      </c>
      <c r="E724" s="25">
        <v>43558</v>
      </c>
      <c r="F724" s="25" t="s">
        <v>3509</v>
      </c>
      <c r="G724" s="25" t="s">
        <v>3321</v>
      </c>
      <c r="H724" s="26">
        <v>4</v>
      </c>
      <c r="I724" s="26">
        <v>55</v>
      </c>
      <c r="J724" s="22">
        <v>220</v>
      </c>
    </row>
    <row r="725" spans="1:10" ht="18" x14ac:dyDescent="0.35">
      <c r="A725" s="25" t="s">
        <v>4214</v>
      </c>
      <c r="B725" s="25" t="s">
        <v>3624</v>
      </c>
      <c r="C725" s="25" t="s">
        <v>3401</v>
      </c>
      <c r="D725" s="25" t="s">
        <v>3333</v>
      </c>
      <c r="E725" s="25">
        <v>43559</v>
      </c>
      <c r="F725" s="25" t="s">
        <v>3327</v>
      </c>
      <c r="G725" s="25" t="s">
        <v>3321</v>
      </c>
      <c r="H725" s="26">
        <v>4</v>
      </c>
      <c r="I725" s="26">
        <v>200</v>
      </c>
      <c r="J725" s="22">
        <v>800</v>
      </c>
    </row>
    <row r="726" spans="1:10" ht="18" x14ac:dyDescent="0.35">
      <c r="A726" s="25" t="s">
        <v>4215</v>
      </c>
      <c r="B726" s="25" t="s">
        <v>3391</v>
      </c>
      <c r="C726" s="25" t="s">
        <v>3392</v>
      </c>
      <c r="D726" s="25" t="s">
        <v>3333</v>
      </c>
      <c r="E726" s="25">
        <v>43559</v>
      </c>
      <c r="F726" s="25" t="s">
        <v>3369</v>
      </c>
      <c r="G726" s="25" t="s">
        <v>3321</v>
      </c>
      <c r="H726" s="26">
        <v>7</v>
      </c>
      <c r="I726" s="26">
        <v>155</v>
      </c>
      <c r="J726" s="22">
        <v>1085</v>
      </c>
    </row>
    <row r="727" spans="1:10" ht="18" x14ac:dyDescent="0.35">
      <c r="A727" s="25" t="s">
        <v>4216</v>
      </c>
      <c r="B727" s="25" t="s">
        <v>3391</v>
      </c>
      <c r="C727" s="25" t="s">
        <v>3392</v>
      </c>
      <c r="D727" s="25" t="s">
        <v>3333</v>
      </c>
      <c r="E727" s="25">
        <v>43559</v>
      </c>
      <c r="F727" s="25" t="s">
        <v>3337</v>
      </c>
      <c r="G727" s="25" t="s">
        <v>3349</v>
      </c>
      <c r="H727" s="26">
        <v>6</v>
      </c>
      <c r="I727" s="26">
        <v>100</v>
      </c>
      <c r="J727" s="22">
        <v>600</v>
      </c>
    </row>
    <row r="728" spans="1:10" ht="18" x14ac:dyDescent="0.35">
      <c r="A728" s="25" t="s">
        <v>4217</v>
      </c>
      <c r="B728" s="25" t="s">
        <v>3398</v>
      </c>
      <c r="C728" s="25" t="s">
        <v>3392</v>
      </c>
      <c r="D728" s="25" t="s">
        <v>3333</v>
      </c>
      <c r="E728" s="25">
        <v>43559</v>
      </c>
      <c r="F728" s="25" t="s">
        <v>3348</v>
      </c>
      <c r="G728" s="25" t="s">
        <v>3321</v>
      </c>
      <c r="H728" s="26">
        <v>1</v>
      </c>
      <c r="I728" s="26">
        <v>135</v>
      </c>
      <c r="J728" s="22">
        <v>135</v>
      </c>
    </row>
    <row r="729" spans="1:10" ht="18" x14ac:dyDescent="0.35">
      <c r="A729" s="25" t="s">
        <v>4218</v>
      </c>
      <c r="B729" s="25" t="s">
        <v>3391</v>
      </c>
      <c r="C729" s="25" t="s">
        <v>3392</v>
      </c>
      <c r="D729" s="25" t="s">
        <v>3333</v>
      </c>
      <c r="E729" s="25">
        <v>43559</v>
      </c>
      <c r="F729" s="25" t="s">
        <v>3348</v>
      </c>
      <c r="G729" s="25" t="s">
        <v>3349</v>
      </c>
      <c r="H729" s="26">
        <v>2</v>
      </c>
      <c r="I729" s="26">
        <v>95</v>
      </c>
      <c r="J729" s="22">
        <v>190</v>
      </c>
    </row>
    <row r="730" spans="1:10" ht="18" x14ac:dyDescent="0.35">
      <c r="A730" s="25" t="s">
        <v>4219</v>
      </c>
      <c r="B730" s="25" t="s">
        <v>3391</v>
      </c>
      <c r="C730" s="25" t="s">
        <v>3392</v>
      </c>
      <c r="D730" s="25" t="s">
        <v>3333</v>
      </c>
      <c r="E730" s="25">
        <v>43559</v>
      </c>
      <c r="F730" s="25" t="s">
        <v>3348</v>
      </c>
      <c r="G730" s="25" t="s">
        <v>3321</v>
      </c>
      <c r="H730" s="26">
        <v>4</v>
      </c>
      <c r="I730" s="26">
        <v>130</v>
      </c>
      <c r="J730" s="22">
        <v>520</v>
      </c>
    </row>
    <row r="731" spans="1:10" ht="18" x14ac:dyDescent="0.35">
      <c r="A731" s="25" t="s">
        <v>4220</v>
      </c>
      <c r="B731" s="25" t="s">
        <v>3398</v>
      </c>
      <c r="C731" s="25" t="s">
        <v>3392</v>
      </c>
      <c r="D731" s="25" t="s">
        <v>3333</v>
      </c>
      <c r="E731" s="25">
        <v>43559</v>
      </c>
      <c r="F731" s="25" t="s">
        <v>3337</v>
      </c>
      <c r="G731" s="25" t="s">
        <v>3349</v>
      </c>
      <c r="H731" s="26">
        <v>2</v>
      </c>
      <c r="I731" s="26">
        <v>110</v>
      </c>
      <c r="J731" s="22">
        <v>220</v>
      </c>
    </row>
    <row r="732" spans="1:10" ht="18" x14ac:dyDescent="0.35">
      <c r="A732" s="25" t="s">
        <v>4221</v>
      </c>
      <c r="B732" s="25" t="s">
        <v>3391</v>
      </c>
      <c r="C732" s="25" t="s">
        <v>3392</v>
      </c>
      <c r="D732" s="25" t="s">
        <v>3333</v>
      </c>
      <c r="E732" s="25">
        <v>43559</v>
      </c>
      <c r="F732" s="25" t="s">
        <v>3348</v>
      </c>
      <c r="G732" s="25" t="s">
        <v>3349</v>
      </c>
      <c r="H732" s="26">
        <v>3</v>
      </c>
      <c r="I732" s="26">
        <v>95</v>
      </c>
      <c r="J732" s="22">
        <v>285</v>
      </c>
    </row>
    <row r="733" spans="1:10" ht="18" x14ac:dyDescent="0.35">
      <c r="A733" s="25" t="s">
        <v>4222</v>
      </c>
      <c r="B733" s="25" t="s">
        <v>3385</v>
      </c>
      <c r="C733" s="25" t="s">
        <v>3386</v>
      </c>
      <c r="D733" s="25" t="s">
        <v>3333</v>
      </c>
      <c r="E733" s="25">
        <v>43559</v>
      </c>
      <c r="F733" s="25" t="s">
        <v>3327</v>
      </c>
      <c r="G733" s="25" t="s">
        <v>3321</v>
      </c>
      <c r="H733" s="26">
        <v>5</v>
      </c>
      <c r="I733" s="26">
        <v>180</v>
      </c>
      <c r="J733" s="22">
        <v>900</v>
      </c>
    </row>
    <row r="734" spans="1:10" ht="18" x14ac:dyDescent="0.35">
      <c r="A734" s="25" t="s">
        <v>4223</v>
      </c>
      <c r="B734" s="25" t="s">
        <v>3391</v>
      </c>
      <c r="C734" s="25" t="s">
        <v>3392</v>
      </c>
      <c r="D734" s="25" t="s">
        <v>3333</v>
      </c>
      <c r="E734" s="25">
        <v>43559</v>
      </c>
      <c r="F734" s="25" t="s">
        <v>3337</v>
      </c>
      <c r="G734" s="25" t="s">
        <v>3321</v>
      </c>
      <c r="H734" s="26">
        <v>6</v>
      </c>
      <c r="I734" s="26">
        <v>145</v>
      </c>
      <c r="J734" s="22">
        <v>870</v>
      </c>
    </row>
    <row r="735" spans="1:10" ht="18" x14ac:dyDescent="0.35">
      <c r="A735" s="25" t="s">
        <v>4224</v>
      </c>
      <c r="B735" s="25" t="s">
        <v>3423</v>
      </c>
      <c r="C735" s="25" t="s">
        <v>3318</v>
      </c>
      <c r="D735" s="25" t="s">
        <v>3319</v>
      </c>
      <c r="E735" s="25">
        <v>43560</v>
      </c>
      <c r="F735" s="25" t="s">
        <v>3369</v>
      </c>
      <c r="G735" s="25" t="s">
        <v>3321</v>
      </c>
      <c r="H735" s="26">
        <v>2</v>
      </c>
      <c r="I735" s="26">
        <v>140</v>
      </c>
      <c r="J735" s="22">
        <v>280</v>
      </c>
    </row>
    <row r="736" spans="1:10" ht="18" x14ac:dyDescent="0.35">
      <c r="A736" s="25" t="s">
        <v>4225</v>
      </c>
      <c r="B736" s="25" t="s">
        <v>3423</v>
      </c>
      <c r="C736" s="25" t="s">
        <v>3318</v>
      </c>
      <c r="D736" s="25" t="s">
        <v>3319</v>
      </c>
      <c r="E736" s="25">
        <v>43560</v>
      </c>
      <c r="F736" s="25" t="s">
        <v>3471</v>
      </c>
      <c r="G736" s="25" t="s">
        <v>3321</v>
      </c>
      <c r="H736" s="26">
        <v>1</v>
      </c>
      <c r="I736" s="26">
        <v>70</v>
      </c>
      <c r="J736" s="22">
        <v>70</v>
      </c>
    </row>
    <row r="737" spans="1:10" ht="18" x14ac:dyDescent="0.35">
      <c r="A737" s="25" t="s">
        <v>4226</v>
      </c>
      <c r="B737" s="25" t="s">
        <v>3344</v>
      </c>
      <c r="C737" s="25" t="s">
        <v>3318</v>
      </c>
      <c r="D737" s="25" t="s">
        <v>3319</v>
      </c>
      <c r="E737" s="25">
        <v>43560</v>
      </c>
      <c r="F737" s="25" t="s">
        <v>3337</v>
      </c>
      <c r="G737" s="25" t="s">
        <v>3345</v>
      </c>
      <c r="H737" s="26">
        <v>3</v>
      </c>
      <c r="I737" s="26">
        <v>130</v>
      </c>
      <c r="J737" s="22">
        <v>390</v>
      </c>
    </row>
    <row r="738" spans="1:10" ht="18" x14ac:dyDescent="0.35">
      <c r="A738" s="25" t="s">
        <v>4227</v>
      </c>
      <c r="B738" s="25" t="s">
        <v>3572</v>
      </c>
      <c r="C738" s="25" t="s">
        <v>3318</v>
      </c>
      <c r="D738" s="25" t="s">
        <v>3319</v>
      </c>
      <c r="E738" s="25">
        <v>43560</v>
      </c>
      <c r="F738" s="25" t="s">
        <v>3410</v>
      </c>
      <c r="G738" s="25" t="s">
        <v>3321</v>
      </c>
      <c r="H738" s="26">
        <v>7</v>
      </c>
      <c r="I738" s="26">
        <v>60</v>
      </c>
      <c r="J738" s="22">
        <v>420</v>
      </c>
    </row>
    <row r="739" spans="1:10" ht="18" x14ac:dyDescent="0.35">
      <c r="A739" s="25" t="s">
        <v>4228</v>
      </c>
      <c r="B739" s="25" t="s">
        <v>3356</v>
      </c>
      <c r="C739" s="25" t="s">
        <v>3318</v>
      </c>
      <c r="D739" s="25" t="s">
        <v>3319</v>
      </c>
      <c r="E739" s="25">
        <v>43560</v>
      </c>
      <c r="F739" s="25" t="s">
        <v>3348</v>
      </c>
      <c r="G739" s="25" t="s">
        <v>3349</v>
      </c>
      <c r="H739" s="26">
        <v>3</v>
      </c>
      <c r="I739" s="26">
        <v>85</v>
      </c>
      <c r="J739" s="22">
        <v>255</v>
      </c>
    </row>
    <row r="740" spans="1:10" ht="18" x14ac:dyDescent="0.35">
      <c r="A740" s="25" t="s">
        <v>4229</v>
      </c>
      <c r="B740" s="25" t="s">
        <v>3356</v>
      </c>
      <c r="C740" s="25" t="s">
        <v>3318</v>
      </c>
      <c r="D740" s="25" t="s">
        <v>3319</v>
      </c>
      <c r="E740" s="25">
        <v>43560</v>
      </c>
      <c r="F740" s="25" t="s">
        <v>3348</v>
      </c>
      <c r="G740" s="25" t="s">
        <v>3349</v>
      </c>
      <c r="H740" s="26">
        <v>4</v>
      </c>
      <c r="I740" s="26">
        <v>90</v>
      </c>
      <c r="J740" s="22">
        <v>360</v>
      </c>
    </row>
    <row r="741" spans="1:10" ht="18" x14ac:dyDescent="0.35">
      <c r="A741" s="25" t="s">
        <v>4230</v>
      </c>
      <c r="B741" s="25" t="s">
        <v>3356</v>
      </c>
      <c r="C741" s="25" t="s">
        <v>3318</v>
      </c>
      <c r="D741" s="25" t="s">
        <v>3319</v>
      </c>
      <c r="E741" s="25">
        <v>43560</v>
      </c>
      <c r="F741" s="25" t="s">
        <v>3348</v>
      </c>
      <c r="G741" s="25" t="s">
        <v>3349</v>
      </c>
      <c r="H741" s="26">
        <v>5</v>
      </c>
      <c r="I741" s="26">
        <v>95</v>
      </c>
      <c r="J741" s="22">
        <v>475</v>
      </c>
    </row>
    <row r="742" spans="1:10" ht="18" x14ac:dyDescent="0.35">
      <c r="A742" s="25" t="s">
        <v>4231</v>
      </c>
      <c r="B742" s="25" t="s">
        <v>3356</v>
      </c>
      <c r="C742" s="25" t="s">
        <v>3318</v>
      </c>
      <c r="D742" s="25" t="s">
        <v>3319</v>
      </c>
      <c r="E742" s="25">
        <v>43560</v>
      </c>
      <c r="F742" s="25" t="s">
        <v>3348</v>
      </c>
      <c r="G742" s="25" t="s">
        <v>3349</v>
      </c>
      <c r="H742" s="26">
        <v>2</v>
      </c>
      <c r="I742" s="26">
        <v>100</v>
      </c>
      <c r="J742" s="22">
        <v>200</v>
      </c>
    </row>
    <row r="743" spans="1:10" ht="18" x14ac:dyDescent="0.35">
      <c r="A743" s="25" t="s">
        <v>4232</v>
      </c>
      <c r="B743" s="25" t="s">
        <v>3431</v>
      </c>
      <c r="C743" s="25" t="s">
        <v>3318</v>
      </c>
      <c r="D743" s="25" t="s">
        <v>3319</v>
      </c>
      <c r="E743" s="25">
        <v>43560</v>
      </c>
      <c r="F743" s="25" t="s">
        <v>3337</v>
      </c>
      <c r="G743" s="25" t="s">
        <v>3321</v>
      </c>
      <c r="H743" s="26">
        <v>4</v>
      </c>
      <c r="I743" s="26">
        <v>140</v>
      </c>
      <c r="J743" s="22">
        <v>560</v>
      </c>
    </row>
    <row r="744" spans="1:10" ht="18" x14ac:dyDescent="0.35">
      <c r="A744" s="25" t="s">
        <v>4233</v>
      </c>
      <c r="B744" s="25" t="s">
        <v>3444</v>
      </c>
      <c r="C744" s="25" t="s">
        <v>3445</v>
      </c>
      <c r="D744" s="25" t="s">
        <v>3405</v>
      </c>
      <c r="E744" s="25">
        <v>43560</v>
      </c>
      <c r="F744" s="25" t="s">
        <v>3337</v>
      </c>
      <c r="G744" s="25" t="s">
        <v>3321</v>
      </c>
      <c r="H744" s="26">
        <v>2</v>
      </c>
      <c r="I744" s="26">
        <v>160</v>
      </c>
      <c r="J744" s="22">
        <v>320</v>
      </c>
    </row>
    <row r="745" spans="1:10" ht="18" x14ac:dyDescent="0.35">
      <c r="A745" s="25" t="s">
        <v>4234</v>
      </c>
      <c r="B745" s="25" t="s">
        <v>3324</v>
      </c>
      <c r="C745" s="25" t="s">
        <v>3325</v>
      </c>
      <c r="D745" s="25" t="s">
        <v>3326</v>
      </c>
      <c r="E745" s="25">
        <v>43560</v>
      </c>
      <c r="F745" s="25" t="s">
        <v>3327</v>
      </c>
      <c r="G745" s="25" t="s">
        <v>3321</v>
      </c>
      <c r="H745" s="26">
        <v>3</v>
      </c>
      <c r="I745" s="26">
        <v>205</v>
      </c>
      <c r="J745" s="22">
        <v>615</v>
      </c>
    </row>
    <row r="746" spans="1:10" ht="18" x14ac:dyDescent="0.35">
      <c r="A746" s="25" t="s">
        <v>4235</v>
      </c>
      <c r="B746" s="25" t="s">
        <v>3352</v>
      </c>
      <c r="C746" s="25" t="s">
        <v>3318</v>
      </c>
      <c r="D746" s="25" t="s">
        <v>3319</v>
      </c>
      <c r="E746" s="25">
        <v>43564</v>
      </c>
      <c r="F746" s="25" t="s">
        <v>3337</v>
      </c>
      <c r="G746" s="25" t="s">
        <v>3345</v>
      </c>
      <c r="H746" s="26">
        <v>2</v>
      </c>
      <c r="I746" s="26">
        <v>120</v>
      </c>
      <c r="J746" s="22">
        <v>240</v>
      </c>
    </row>
    <row r="747" spans="1:10" ht="18" x14ac:dyDescent="0.35">
      <c r="A747" s="25" t="s">
        <v>4236</v>
      </c>
      <c r="B747" s="25" t="s">
        <v>3317</v>
      </c>
      <c r="C747" s="25" t="s">
        <v>3318</v>
      </c>
      <c r="D747" s="25" t="s">
        <v>3319</v>
      </c>
      <c r="E747" s="25">
        <v>43564</v>
      </c>
      <c r="F747" s="25" t="s">
        <v>3320</v>
      </c>
      <c r="G747" s="25" t="s">
        <v>3321</v>
      </c>
      <c r="H747" s="26">
        <v>4</v>
      </c>
      <c r="I747" s="26">
        <v>75</v>
      </c>
      <c r="J747" s="22">
        <v>300</v>
      </c>
    </row>
    <row r="748" spans="1:10" ht="18" x14ac:dyDescent="0.35">
      <c r="A748" s="25" t="s">
        <v>4237</v>
      </c>
      <c r="B748" s="25" t="s">
        <v>3317</v>
      </c>
      <c r="C748" s="25" t="s">
        <v>3318</v>
      </c>
      <c r="D748" s="25" t="s">
        <v>3319</v>
      </c>
      <c r="E748" s="25">
        <v>43564</v>
      </c>
      <c r="F748" s="25" t="s">
        <v>3471</v>
      </c>
      <c r="G748" s="25" t="s">
        <v>3321</v>
      </c>
      <c r="H748" s="26">
        <v>5</v>
      </c>
      <c r="I748" s="26">
        <v>80</v>
      </c>
      <c r="J748" s="22">
        <v>400</v>
      </c>
    </row>
    <row r="749" spans="1:10" ht="18" x14ac:dyDescent="0.35">
      <c r="A749" s="25" t="s">
        <v>4238</v>
      </c>
      <c r="B749" s="25" t="s">
        <v>3317</v>
      </c>
      <c r="C749" s="25" t="s">
        <v>3318</v>
      </c>
      <c r="D749" s="25" t="s">
        <v>3319</v>
      </c>
      <c r="E749" s="25">
        <v>43564</v>
      </c>
      <c r="F749" s="25" t="s">
        <v>3320</v>
      </c>
      <c r="G749" s="25" t="s">
        <v>3321</v>
      </c>
      <c r="H749" s="26">
        <v>6</v>
      </c>
      <c r="I749" s="26">
        <v>55</v>
      </c>
      <c r="J749" s="22">
        <v>330</v>
      </c>
    </row>
    <row r="750" spans="1:10" ht="18" x14ac:dyDescent="0.35">
      <c r="A750" s="25" t="s">
        <v>4239</v>
      </c>
      <c r="B750" s="25" t="s">
        <v>3356</v>
      </c>
      <c r="C750" s="25" t="s">
        <v>3318</v>
      </c>
      <c r="D750" s="25" t="s">
        <v>3319</v>
      </c>
      <c r="E750" s="25">
        <v>43564</v>
      </c>
      <c r="F750" s="25" t="s">
        <v>3348</v>
      </c>
      <c r="G750" s="25" t="s">
        <v>3349</v>
      </c>
      <c r="H750" s="26">
        <v>2</v>
      </c>
      <c r="I750" s="26">
        <v>80</v>
      </c>
      <c r="J750" s="22">
        <v>160</v>
      </c>
    </row>
    <row r="751" spans="1:10" ht="18" x14ac:dyDescent="0.35">
      <c r="A751" s="25" t="s">
        <v>4240</v>
      </c>
      <c r="B751" s="25" t="s">
        <v>3356</v>
      </c>
      <c r="C751" s="25" t="s">
        <v>3318</v>
      </c>
      <c r="D751" s="25" t="s">
        <v>3319</v>
      </c>
      <c r="E751" s="25">
        <v>43564</v>
      </c>
      <c r="F751" s="25" t="s">
        <v>3348</v>
      </c>
      <c r="G751" s="25" t="s">
        <v>3349</v>
      </c>
      <c r="H751" s="26">
        <v>1</v>
      </c>
      <c r="I751" s="26">
        <v>85</v>
      </c>
      <c r="J751" s="22">
        <v>85</v>
      </c>
    </row>
    <row r="752" spans="1:10" ht="18" x14ac:dyDescent="0.35">
      <c r="A752" s="25" t="s">
        <v>4241</v>
      </c>
      <c r="B752" s="25" t="s">
        <v>3356</v>
      </c>
      <c r="C752" s="25" t="s">
        <v>3318</v>
      </c>
      <c r="D752" s="25" t="s">
        <v>3319</v>
      </c>
      <c r="E752" s="25">
        <v>43564</v>
      </c>
      <c r="F752" s="25" t="s">
        <v>3348</v>
      </c>
      <c r="G752" s="25" t="s">
        <v>3349</v>
      </c>
      <c r="H752" s="26">
        <v>4</v>
      </c>
      <c r="I752" s="26">
        <v>90</v>
      </c>
      <c r="J752" s="22">
        <v>360</v>
      </c>
    </row>
    <row r="753" spans="1:10" ht="18" x14ac:dyDescent="0.35">
      <c r="A753" s="25" t="s">
        <v>4242</v>
      </c>
      <c r="B753" s="25" t="s">
        <v>3356</v>
      </c>
      <c r="C753" s="25" t="s">
        <v>3318</v>
      </c>
      <c r="D753" s="25" t="s">
        <v>3319</v>
      </c>
      <c r="E753" s="25">
        <v>43564</v>
      </c>
      <c r="F753" s="25" t="s">
        <v>3348</v>
      </c>
      <c r="G753" s="25" t="s">
        <v>3349</v>
      </c>
      <c r="H753" s="26">
        <v>6</v>
      </c>
      <c r="I753" s="26">
        <v>100</v>
      </c>
      <c r="J753" s="22">
        <v>600</v>
      </c>
    </row>
    <row r="754" spans="1:10" ht="18" x14ac:dyDescent="0.35">
      <c r="A754" s="25" t="s">
        <v>4243</v>
      </c>
      <c r="B754" s="25" t="s">
        <v>3356</v>
      </c>
      <c r="C754" s="25" t="s">
        <v>3318</v>
      </c>
      <c r="D754" s="25" t="s">
        <v>3319</v>
      </c>
      <c r="E754" s="25">
        <v>43564</v>
      </c>
      <c r="F754" s="25" t="s">
        <v>3348</v>
      </c>
      <c r="G754" s="25" t="s">
        <v>3349</v>
      </c>
      <c r="H754" s="26">
        <v>2</v>
      </c>
      <c r="I754" s="26">
        <v>80</v>
      </c>
      <c r="J754" s="22">
        <v>160</v>
      </c>
    </row>
    <row r="755" spans="1:10" ht="18" x14ac:dyDescent="0.35">
      <c r="A755" s="25" t="s">
        <v>4244</v>
      </c>
      <c r="B755" s="25" t="s">
        <v>3423</v>
      </c>
      <c r="C755" s="25" t="s">
        <v>3318</v>
      </c>
      <c r="D755" s="25" t="s">
        <v>3319</v>
      </c>
      <c r="E755" s="25">
        <v>43564</v>
      </c>
      <c r="F755" s="25" t="s">
        <v>3369</v>
      </c>
      <c r="G755" s="25" t="s">
        <v>3321</v>
      </c>
      <c r="H755" s="26">
        <v>1</v>
      </c>
      <c r="I755" s="26">
        <v>140</v>
      </c>
      <c r="J755" s="22">
        <v>140</v>
      </c>
    </row>
    <row r="756" spans="1:10" ht="18" x14ac:dyDescent="0.35">
      <c r="A756" s="25" t="s">
        <v>4245</v>
      </c>
      <c r="B756" s="25" t="s">
        <v>3423</v>
      </c>
      <c r="C756" s="25" t="s">
        <v>3318</v>
      </c>
      <c r="D756" s="25" t="s">
        <v>3319</v>
      </c>
      <c r="E756" s="25">
        <v>43564</v>
      </c>
      <c r="F756" s="25" t="s">
        <v>3471</v>
      </c>
      <c r="G756" s="25" t="s">
        <v>3321</v>
      </c>
      <c r="H756" s="26">
        <v>3</v>
      </c>
      <c r="I756" s="26">
        <v>70</v>
      </c>
      <c r="J756" s="22">
        <v>210</v>
      </c>
    </row>
    <row r="757" spans="1:10" ht="18" x14ac:dyDescent="0.35">
      <c r="A757" s="25" t="s">
        <v>4246</v>
      </c>
      <c r="B757" s="25" t="s">
        <v>3368</v>
      </c>
      <c r="C757" s="25" t="s">
        <v>3318</v>
      </c>
      <c r="D757" s="25" t="s">
        <v>3319</v>
      </c>
      <c r="E757" s="25">
        <v>43565</v>
      </c>
      <c r="F757" s="25" t="s">
        <v>3327</v>
      </c>
      <c r="G757" s="25" t="s">
        <v>3321</v>
      </c>
      <c r="H757" s="26">
        <v>6</v>
      </c>
      <c r="I757" s="26">
        <v>195</v>
      </c>
      <c r="J757" s="22">
        <v>1170</v>
      </c>
    </row>
    <row r="758" spans="1:10" ht="18" x14ac:dyDescent="0.35">
      <c r="A758" s="25" t="s">
        <v>4247</v>
      </c>
      <c r="B758" s="25" t="s">
        <v>3352</v>
      </c>
      <c r="C758" s="25" t="s">
        <v>3318</v>
      </c>
      <c r="D758" s="25" t="s">
        <v>3319</v>
      </c>
      <c r="E758" s="25">
        <v>43565</v>
      </c>
      <c r="F758" s="25" t="s">
        <v>3337</v>
      </c>
      <c r="G758" s="25" t="s">
        <v>3345</v>
      </c>
      <c r="H758" s="26">
        <v>3</v>
      </c>
      <c r="I758" s="26">
        <v>130</v>
      </c>
      <c r="J758" s="22">
        <v>390</v>
      </c>
    </row>
    <row r="759" spans="1:10" ht="18" x14ac:dyDescent="0.35">
      <c r="A759" s="25" t="s">
        <v>4248</v>
      </c>
      <c r="B759" s="25" t="s">
        <v>3344</v>
      </c>
      <c r="C759" s="25" t="s">
        <v>3318</v>
      </c>
      <c r="D759" s="25" t="s">
        <v>3319</v>
      </c>
      <c r="E759" s="25">
        <v>43565</v>
      </c>
      <c r="F759" s="25" t="s">
        <v>3337</v>
      </c>
      <c r="G759" s="25" t="s">
        <v>3345</v>
      </c>
      <c r="H759" s="26">
        <v>4</v>
      </c>
      <c r="I759" s="26">
        <v>135</v>
      </c>
      <c r="J759" s="22">
        <v>540</v>
      </c>
    </row>
    <row r="760" spans="1:10" ht="18" x14ac:dyDescent="0.35">
      <c r="A760" s="25" t="s">
        <v>4249</v>
      </c>
      <c r="B760" s="25" t="s">
        <v>3363</v>
      </c>
      <c r="C760" s="25" t="s">
        <v>3364</v>
      </c>
      <c r="D760" s="25" t="s">
        <v>3365</v>
      </c>
      <c r="E760" s="25">
        <v>43565</v>
      </c>
      <c r="F760" s="25" t="s">
        <v>3366</v>
      </c>
      <c r="G760" s="25" t="s">
        <v>3345</v>
      </c>
      <c r="H760" s="26">
        <v>6</v>
      </c>
      <c r="I760" s="26">
        <v>50</v>
      </c>
      <c r="J760" s="22">
        <v>300</v>
      </c>
    </row>
    <row r="761" spans="1:10" ht="18" x14ac:dyDescent="0.35">
      <c r="A761" s="25" t="s">
        <v>4250</v>
      </c>
      <c r="B761" s="25" t="s">
        <v>3344</v>
      </c>
      <c r="C761" s="25" t="s">
        <v>3318</v>
      </c>
      <c r="D761" s="25" t="s">
        <v>3319</v>
      </c>
      <c r="E761" s="25">
        <v>43566</v>
      </c>
      <c r="F761" s="25" t="s">
        <v>3337</v>
      </c>
      <c r="G761" s="25" t="s">
        <v>3345</v>
      </c>
      <c r="H761" s="26">
        <v>2</v>
      </c>
      <c r="I761" s="26">
        <v>110</v>
      </c>
      <c r="J761" s="22">
        <v>220</v>
      </c>
    </row>
    <row r="762" spans="1:10" ht="18" x14ac:dyDescent="0.35">
      <c r="A762" s="25" t="s">
        <v>4251</v>
      </c>
      <c r="B762" s="25" t="s">
        <v>3360</v>
      </c>
      <c r="C762" s="25" t="s">
        <v>3318</v>
      </c>
      <c r="D762" s="25" t="s">
        <v>3319</v>
      </c>
      <c r="E762" s="25">
        <v>43566</v>
      </c>
      <c r="F762" s="25" t="s">
        <v>3348</v>
      </c>
      <c r="G762" s="25" t="s">
        <v>3349</v>
      </c>
      <c r="H762" s="26">
        <v>1</v>
      </c>
      <c r="I762" s="26">
        <v>80</v>
      </c>
      <c r="J762" s="22">
        <v>80</v>
      </c>
    </row>
    <row r="763" spans="1:10" ht="18" x14ac:dyDescent="0.35">
      <c r="A763" s="25" t="s">
        <v>4252</v>
      </c>
      <c r="B763" s="25" t="s">
        <v>3360</v>
      </c>
      <c r="C763" s="25" t="s">
        <v>3318</v>
      </c>
      <c r="D763" s="25" t="s">
        <v>3319</v>
      </c>
      <c r="E763" s="25">
        <v>43566</v>
      </c>
      <c r="F763" s="25" t="s">
        <v>3348</v>
      </c>
      <c r="G763" s="25" t="s">
        <v>3349</v>
      </c>
      <c r="H763" s="26">
        <v>4</v>
      </c>
      <c r="I763" s="26">
        <v>85</v>
      </c>
      <c r="J763" s="22">
        <v>340</v>
      </c>
    </row>
    <row r="764" spans="1:10" ht="18" x14ac:dyDescent="0.35">
      <c r="A764" s="25" t="s">
        <v>4253</v>
      </c>
      <c r="B764" s="25" t="s">
        <v>3484</v>
      </c>
      <c r="C764" s="25" t="s">
        <v>3485</v>
      </c>
      <c r="D764" s="25" t="s">
        <v>3486</v>
      </c>
      <c r="E764" s="25">
        <v>43566</v>
      </c>
      <c r="F764" s="25" t="s">
        <v>3434</v>
      </c>
      <c r="G764" s="25" t="s">
        <v>3321</v>
      </c>
      <c r="H764" s="26">
        <v>4</v>
      </c>
      <c r="I764" s="26">
        <v>100</v>
      </c>
      <c r="J764" s="22">
        <v>400</v>
      </c>
    </row>
    <row r="765" spans="1:10" ht="18" x14ac:dyDescent="0.35">
      <c r="A765" s="25" t="s">
        <v>4254</v>
      </c>
      <c r="B765" s="25" t="s">
        <v>3530</v>
      </c>
      <c r="C765" s="25" t="s">
        <v>3489</v>
      </c>
      <c r="D765" s="25" t="s">
        <v>3405</v>
      </c>
      <c r="E765" s="25">
        <v>43566</v>
      </c>
      <c r="F765" s="25" t="s">
        <v>3348</v>
      </c>
      <c r="G765" s="25" t="s">
        <v>3349</v>
      </c>
      <c r="H765" s="26">
        <v>6</v>
      </c>
      <c r="I765" s="26">
        <v>85</v>
      </c>
      <c r="J765" s="22">
        <v>510</v>
      </c>
    </row>
    <row r="766" spans="1:10" ht="18" x14ac:dyDescent="0.35">
      <c r="A766" s="25" t="s">
        <v>4255</v>
      </c>
      <c r="B766" s="25" t="s">
        <v>3324</v>
      </c>
      <c r="C766" s="25" t="s">
        <v>3325</v>
      </c>
      <c r="D766" s="25" t="s">
        <v>3326</v>
      </c>
      <c r="E766" s="25">
        <v>43566</v>
      </c>
      <c r="F766" s="25" t="s">
        <v>3548</v>
      </c>
      <c r="G766" s="25" t="s">
        <v>3349</v>
      </c>
      <c r="H766" s="26">
        <v>3</v>
      </c>
      <c r="I766" s="26">
        <v>75</v>
      </c>
      <c r="J766" s="22">
        <v>225</v>
      </c>
    </row>
    <row r="767" spans="1:10" ht="18" x14ac:dyDescent="0.35">
      <c r="A767" s="25" t="s">
        <v>4256</v>
      </c>
      <c r="B767" s="25" t="s">
        <v>3352</v>
      </c>
      <c r="C767" s="25" t="s">
        <v>3318</v>
      </c>
      <c r="D767" s="25" t="s">
        <v>3319</v>
      </c>
      <c r="E767" s="25">
        <v>43567</v>
      </c>
      <c r="F767" s="25" t="s">
        <v>3337</v>
      </c>
      <c r="G767" s="25" t="s">
        <v>3345</v>
      </c>
      <c r="H767" s="26">
        <v>4</v>
      </c>
      <c r="I767" s="26">
        <v>115</v>
      </c>
      <c r="J767" s="22">
        <v>460</v>
      </c>
    </row>
    <row r="768" spans="1:10" ht="18" x14ac:dyDescent="0.35">
      <c r="A768" s="25" t="s">
        <v>4257</v>
      </c>
      <c r="B768" s="25" t="s">
        <v>3344</v>
      </c>
      <c r="C768" s="25" t="s">
        <v>3318</v>
      </c>
      <c r="D768" s="25" t="s">
        <v>3319</v>
      </c>
      <c r="E768" s="25">
        <v>43567</v>
      </c>
      <c r="F768" s="25" t="s">
        <v>3337</v>
      </c>
      <c r="G768" s="25" t="s">
        <v>3345</v>
      </c>
      <c r="H768" s="26">
        <v>5</v>
      </c>
      <c r="I768" s="26">
        <v>120</v>
      </c>
      <c r="J768" s="22">
        <v>600</v>
      </c>
    </row>
    <row r="769" spans="1:10" ht="18" x14ac:dyDescent="0.35">
      <c r="A769" s="25" t="s">
        <v>4258</v>
      </c>
      <c r="B769" s="25" t="s">
        <v>4259</v>
      </c>
      <c r="C769" s="25" t="s">
        <v>3318</v>
      </c>
      <c r="D769" s="25" t="s">
        <v>3319</v>
      </c>
      <c r="E769" s="25">
        <v>43567</v>
      </c>
      <c r="F769" s="25" t="s">
        <v>3320</v>
      </c>
      <c r="G769" s="25" t="s">
        <v>3321</v>
      </c>
      <c r="H769" s="26">
        <v>2</v>
      </c>
      <c r="I769" s="26">
        <v>75</v>
      </c>
      <c r="J769" s="22">
        <v>150</v>
      </c>
    </row>
    <row r="770" spans="1:10" ht="18" x14ac:dyDescent="0.35">
      <c r="A770" s="25" t="s">
        <v>4260</v>
      </c>
      <c r="B770" s="25" t="s">
        <v>4026</v>
      </c>
      <c r="C770" s="25" t="s">
        <v>3332</v>
      </c>
      <c r="D770" s="25" t="s">
        <v>3333</v>
      </c>
      <c r="E770" s="25">
        <v>43567</v>
      </c>
      <c r="F770" s="25" t="s">
        <v>3327</v>
      </c>
      <c r="G770" s="25" t="s">
        <v>3321</v>
      </c>
      <c r="H770" s="26">
        <v>5</v>
      </c>
      <c r="I770" s="26">
        <v>205</v>
      </c>
      <c r="J770" s="22">
        <v>1025</v>
      </c>
    </row>
    <row r="771" spans="1:10" ht="18" x14ac:dyDescent="0.35">
      <c r="A771" s="25" t="s">
        <v>4261</v>
      </c>
      <c r="B771" s="25" t="s">
        <v>4262</v>
      </c>
      <c r="C771" s="25" t="s">
        <v>3383</v>
      </c>
      <c r="D771" s="25" t="s">
        <v>3333</v>
      </c>
      <c r="E771" s="25">
        <v>43567</v>
      </c>
      <c r="F771" s="25" t="s">
        <v>3369</v>
      </c>
      <c r="G771" s="25" t="s">
        <v>3349</v>
      </c>
      <c r="H771" s="26">
        <v>2</v>
      </c>
      <c r="I771" s="26">
        <v>115</v>
      </c>
      <c r="J771" s="22">
        <v>230</v>
      </c>
    </row>
    <row r="772" spans="1:10" ht="18" x14ac:dyDescent="0.35">
      <c r="A772" s="25" t="s">
        <v>4263</v>
      </c>
      <c r="B772" s="25" t="s">
        <v>3881</v>
      </c>
      <c r="C772" s="25" t="s">
        <v>3401</v>
      </c>
      <c r="D772" s="25" t="s">
        <v>3333</v>
      </c>
      <c r="E772" s="25">
        <v>43567</v>
      </c>
      <c r="F772" s="25" t="s">
        <v>3369</v>
      </c>
      <c r="G772" s="25" t="s">
        <v>3349</v>
      </c>
      <c r="H772" s="26">
        <v>1</v>
      </c>
      <c r="I772" s="26">
        <v>120</v>
      </c>
      <c r="J772" s="22">
        <v>120</v>
      </c>
    </row>
    <row r="773" spans="1:10" ht="18" x14ac:dyDescent="0.35">
      <c r="A773" s="25" t="s">
        <v>4264</v>
      </c>
      <c r="B773" s="25" t="s">
        <v>3881</v>
      </c>
      <c r="C773" s="25" t="s">
        <v>3401</v>
      </c>
      <c r="D773" s="25" t="s">
        <v>3333</v>
      </c>
      <c r="E773" s="25">
        <v>43567</v>
      </c>
      <c r="F773" s="25" t="s">
        <v>3369</v>
      </c>
      <c r="G773" s="25" t="s">
        <v>3349</v>
      </c>
      <c r="H773" s="26">
        <v>3</v>
      </c>
      <c r="I773" s="26">
        <v>125</v>
      </c>
      <c r="J773" s="22">
        <v>375</v>
      </c>
    </row>
    <row r="774" spans="1:10" ht="18" x14ac:dyDescent="0.35">
      <c r="A774" s="25" t="s">
        <v>4265</v>
      </c>
      <c r="B774" s="25" t="s">
        <v>3400</v>
      </c>
      <c r="C774" s="25" t="s">
        <v>3401</v>
      </c>
      <c r="D774" s="25" t="s">
        <v>3333</v>
      </c>
      <c r="E774" s="25">
        <v>43567</v>
      </c>
      <c r="F774" s="25" t="s">
        <v>3369</v>
      </c>
      <c r="G774" s="25" t="s">
        <v>3321</v>
      </c>
      <c r="H774" s="26">
        <v>4</v>
      </c>
      <c r="I774" s="26">
        <v>145</v>
      </c>
      <c r="J774" s="22">
        <v>580</v>
      </c>
    </row>
    <row r="775" spans="1:10" ht="18" x14ac:dyDescent="0.35">
      <c r="A775" s="25" t="s">
        <v>4266</v>
      </c>
      <c r="B775" s="25" t="s">
        <v>3626</v>
      </c>
      <c r="C775" s="25" t="s">
        <v>3401</v>
      </c>
      <c r="D775" s="25" t="s">
        <v>3333</v>
      </c>
      <c r="E775" s="25">
        <v>43567</v>
      </c>
      <c r="F775" s="25" t="s">
        <v>3327</v>
      </c>
      <c r="G775" s="25" t="s">
        <v>3321</v>
      </c>
      <c r="H775" s="26">
        <v>7</v>
      </c>
      <c r="I775" s="26">
        <v>200</v>
      </c>
      <c r="J775" s="22">
        <v>1400</v>
      </c>
    </row>
    <row r="776" spans="1:10" ht="18" x14ac:dyDescent="0.35">
      <c r="A776" s="25" t="s">
        <v>4267</v>
      </c>
      <c r="B776" s="25" t="s">
        <v>3626</v>
      </c>
      <c r="C776" s="25" t="s">
        <v>3401</v>
      </c>
      <c r="D776" s="25" t="s">
        <v>3333</v>
      </c>
      <c r="E776" s="25">
        <v>43567</v>
      </c>
      <c r="F776" s="25" t="s">
        <v>3327</v>
      </c>
      <c r="G776" s="25" t="s">
        <v>3321</v>
      </c>
      <c r="H776" s="26">
        <v>2</v>
      </c>
      <c r="I776" s="26">
        <v>195</v>
      </c>
      <c r="J776" s="22">
        <v>390</v>
      </c>
    </row>
    <row r="777" spans="1:10" ht="18" x14ac:dyDescent="0.35">
      <c r="A777" s="25" t="s">
        <v>4268</v>
      </c>
      <c r="B777" s="25" t="s">
        <v>3391</v>
      </c>
      <c r="C777" s="25" t="s">
        <v>3392</v>
      </c>
      <c r="D777" s="25" t="s">
        <v>3333</v>
      </c>
      <c r="E777" s="25">
        <v>43567</v>
      </c>
      <c r="F777" s="25" t="s">
        <v>3348</v>
      </c>
      <c r="G777" s="25" t="s">
        <v>3349</v>
      </c>
      <c r="H777" s="26">
        <v>3</v>
      </c>
      <c r="I777" s="26">
        <v>95</v>
      </c>
      <c r="J777" s="22">
        <v>285</v>
      </c>
    </row>
    <row r="778" spans="1:10" ht="18" x14ac:dyDescent="0.35">
      <c r="A778" s="25" t="s">
        <v>4269</v>
      </c>
      <c r="B778" s="25" t="s">
        <v>3391</v>
      </c>
      <c r="C778" s="25" t="s">
        <v>3392</v>
      </c>
      <c r="D778" s="25" t="s">
        <v>3333</v>
      </c>
      <c r="E778" s="25">
        <v>43567</v>
      </c>
      <c r="F778" s="25" t="s">
        <v>3348</v>
      </c>
      <c r="G778" s="25" t="s">
        <v>3349</v>
      </c>
      <c r="H778" s="26">
        <v>6</v>
      </c>
      <c r="I778" s="26">
        <v>75</v>
      </c>
      <c r="J778" s="22">
        <v>450</v>
      </c>
    </row>
    <row r="779" spans="1:10" ht="18" x14ac:dyDescent="0.35">
      <c r="A779" s="25" t="s">
        <v>4270</v>
      </c>
      <c r="B779" s="25" t="s">
        <v>3391</v>
      </c>
      <c r="C779" s="25" t="s">
        <v>3392</v>
      </c>
      <c r="D779" s="25" t="s">
        <v>3333</v>
      </c>
      <c r="E779" s="25">
        <v>43567</v>
      </c>
      <c r="F779" s="25" t="s">
        <v>3348</v>
      </c>
      <c r="G779" s="25" t="s">
        <v>3349</v>
      </c>
      <c r="H779" s="26">
        <v>2</v>
      </c>
      <c r="I779" s="26">
        <v>85</v>
      </c>
      <c r="J779" s="22">
        <v>170</v>
      </c>
    </row>
    <row r="780" spans="1:10" ht="18" x14ac:dyDescent="0.35">
      <c r="A780" s="25" t="s">
        <v>4271</v>
      </c>
      <c r="B780" s="25" t="s">
        <v>3398</v>
      </c>
      <c r="C780" s="25" t="s">
        <v>3392</v>
      </c>
      <c r="D780" s="25" t="s">
        <v>3333</v>
      </c>
      <c r="E780" s="25">
        <v>43567</v>
      </c>
      <c r="F780" s="25" t="s">
        <v>3348</v>
      </c>
      <c r="G780" s="25" t="s">
        <v>3349</v>
      </c>
      <c r="H780" s="26">
        <v>2</v>
      </c>
      <c r="I780" s="26">
        <v>80</v>
      </c>
      <c r="J780" s="22">
        <v>160</v>
      </c>
    </row>
    <row r="781" spans="1:10" ht="18" x14ac:dyDescent="0.35">
      <c r="A781" s="25" t="s">
        <v>4272</v>
      </c>
      <c r="B781" s="25" t="s">
        <v>3391</v>
      </c>
      <c r="C781" s="25" t="s">
        <v>3392</v>
      </c>
      <c r="D781" s="25" t="s">
        <v>3333</v>
      </c>
      <c r="E781" s="25">
        <v>43567</v>
      </c>
      <c r="F781" s="25" t="s">
        <v>3348</v>
      </c>
      <c r="G781" s="25" t="s">
        <v>3349</v>
      </c>
      <c r="H781" s="26">
        <v>1</v>
      </c>
      <c r="I781" s="26">
        <v>85</v>
      </c>
      <c r="J781" s="22">
        <v>85</v>
      </c>
    </row>
    <row r="782" spans="1:10" ht="18" x14ac:dyDescent="0.35">
      <c r="A782" s="25" t="s">
        <v>4273</v>
      </c>
      <c r="B782" s="25" t="s">
        <v>3391</v>
      </c>
      <c r="C782" s="25" t="s">
        <v>3392</v>
      </c>
      <c r="D782" s="25" t="s">
        <v>3333</v>
      </c>
      <c r="E782" s="25">
        <v>43567</v>
      </c>
      <c r="F782" s="25" t="s">
        <v>3410</v>
      </c>
      <c r="G782" s="25" t="s">
        <v>3345</v>
      </c>
      <c r="H782" s="26">
        <v>6</v>
      </c>
      <c r="I782" s="26">
        <v>65</v>
      </c>
      <c r="J782" s="22">
        <v>390</v>
      </c>
    </row>
    <row r="783" spans="1:10" ht="18" x14ac:dyDescent="0.35">
      <c r="A783" s="25" t="s">
        <v>4274</v>
      </c>
      <c r="B783" s="25" t="s">
        <v>3398</v>
      </c>
      <c r="C783" s="25" t="s">
        <v>3392</v>
      </c>
      <c r="D783" s="25" t="s">
        <v>3333</v>
      </c>
      <c r="E783" s="25">
        <v>43567</v>
      </c>
      <c r="F783" s="25" t="s">
        <v>3369</v>
      </c>
      <c r="G783" s="25" t="s">
        <v>3321</v>
      </c>
      <c r="H783" s="26">
        <v>5</v>
      </c>
      <c r="I783" s="26">
        <v>130</v>
      </c>
      <c r="J783" s="22">
        <v>650</v>
      </c>
    </row>
    <row r="784" spans="1:10" ht="18" x14ac:dyDescent="0.35">
      <c r="A784" s="25" t="s">
        <v>4275</v>
      </c>
      <c r="B784" s="25" t="s">
        <v>3398</v>
      </c>
      <c r="C784" s="25" t="s">
        <v>3392</v>
      </c>
      <c r="D784" s="25" t="s">
        <v>3333</v>
      </c>
      <c r="E784" s="25">
        <v>43567</v>
      </c>
      <c r="F784" s="25" t="s">
        <v>3366</v>
      </c>
      <c r="G784" s="25" t="s">
        <v>3345</v>
      </c>
      <c r="H784" s="26">
        <v>2</v>
      </c>
      <c r="I784" s="26">
        <v>30</v>
      </c>
      <c r="J784" s="22">
        <v>60</v>
      </c>
    </row>
    <row r="785" spans="1:10" ht="18" x14ac:dyDescent="0.35">
      <c r="A785" s="25" t="s">
        <v>4276</v>
      </c>
      <c r="B785" s="25" t="s">
        <v>3324</v>
      </c>
      <c r="C785" s="25" t="s">
        <v>3325</v>
      </c>
      <c r="D785" s="25" t="s">
        <v>3326</v>
      </c>
      <c r="E785" s="25">
        <v>43567</v>
      </c>
      <c r="F785" s="25" t="s">
        <v>3393</v>
      </c>
      <c r="G785" s="25" t="s">
        <v>3345</v>
      </c>
      <c r="H785" s="26">
        <v>2</v>
      </c>
      <c r="I785" s="26">
        <v>75</v>
      </c>
      <c r="J785" s="22">
        <v>150</v>
      </c>
    </row>
    <row r="786" spans="1:10" ht="18" x14ac:dyDescent="0.35">
      <c r="A786" s="25" t="s">
        <v>4277</v>
      </c>
      <c r="B786" s="25" t="s">
        <v>3324</v>
      </c>
      <c r="C786" s="25" t="s">
        <v>3325</v>
      </c>
      <c r="D786" s="25" t="s">
        <v>3326</v>
      </c>
      <c r="E786" s="25">
        <v>43567</v>
      </c>
      <c r="F786" s="25" t="s">
        <v>3393</v>
      </c>
      <c r="G786" s="25" t="s">
        <v>3345</v>
      </c>
      <c r="H786" s="26">
        <v>5</v>
      </c>
      <c r="I786" s="26">
        <v>55</v>
      </c>
      <c r="J786" s="22">
        <v>275</v>
      </c>
    </row>
    <row r="787" spans="1:10" ht="18" x14ac:dyDescent="0.35">
      <c r="A787" s="25" t="s">
        <v>4278</v>
      </c>
      <c r="B787" s="25" t="s">
        <v>4279</v>
      </c>
      <c r="C787" s="25" t="s">
        <v>3383</v>
      </c>
      <c r="D787" s="25" t="s">
        <v>3333</v>
      </c>
      <c r="E787" s="25">
        <v>43567</v>
      </c>
      <c r="F787" s="25" t="s">
        <v>3393</v>
      </c>
      <c r="G787" s="25" t="s">
        <v>3345</v>
      </c>
      <c r="H787" s="26">
        <v>6</v>
      </c>
      <c r="I787" s="26">
        <v>60</v>
      </c>
      <c r="J787" s="22">
        <v>360</v>
      </c>
    </row>
    <row r="788" spans="1:10" ht="18" x14ac:dyDescent="0.35">
      <c r="A788" s="25" t="s">
        <v>4280</v>
      </c>
      <c r="B788" s="25" t="s">
        <v>3607</v>
      </c>
      <c r="C788" s="25" t="s">
        <v>3401</v>
      </c>
      <c r="D788" s="25" t="s">
        <v>3333</v>
      </c>
      <c r="E788" s="25">
        <v>43568</v>
      </c>
      <c r="F788" s="25" t="s">
        <v>3369</v>
      </c>
      <c r="G788" s="25" t="s">
        <v>3349</v>
      </c>
      <c r="H788" s="26">
        <v>1</v>
      </c>
      <c r="I788" s="26">
        <v>130</v>
      </c>
      <c r="J788" s="22">
        <v>130</v>
      </c>
    </row>
    <row r="789" spans="1:10" ht="18" x14ac:dyDescent="0.35">
      <c r="A789" s="25" t="s">
        <v>4281</v>
      </c>
      <c r="B789" s="25" t="s">
        <v>3607</v>
      </c>
      <c r="C789" s="25" t="s">
        <v>3401</v>
      </c>
      <c r="D789" s="25" t="s">
        <v>3333</v>
      </c>
      <c r="E789" s="25">
        <v>43568</v>
      </c>
      <c r="F789" s="25" t="s">
        <v>3369</v>
      </c>
      <c r="G789" s="25" t="s">
        <v>3349</v>
      </c>
      <c r="H789" s="26">
        <v>2</v>
      </c>
      <c r="I789" s="26">
        <v>135</v>
      </c>
      <c r="J789" s="22">
        <v>270</v>
      </c>
    </row>
    <row r="790" spans="1:10" ht="18" x14ac:dyDescent="0.35">
      <c r="A790" s="25" t="s">
        <v>4282</v>
      </c>
      <c r="B790" s="25" t="s">
        <v>3607</v>
      </c>
      <c r="C790" s="25" t="s">
        <v>3401</v>
      </c>
      <c r="D790" s="25" t="s">
        <v>3333</v>
      </c>
      <c r="E790" s="25">
        <v>43568</v>
      </c>
      <c r="F790" s="25" t="s">
        <v>3369</v>
      </c>
      <c r="G790" s="25" t="s">
        <v>3349</v>
      </c>
      <c r="H790" s="26">
        <v>3</v>
      </c>
      <c r="I790" s="26">
        <v>140</v>
      </c>
      <c r="J790" s="22">
        <v>420</v>
      </c>
    </row>
    <row r="791" spans="1:10" ht="18" x14ac:dyDescent="0.35">
      <c r="A791" s="25" t="s">
        <v>4283</v>
      </c>
      <c r="B791" s="25" t="s">
        <v>3356</v>
      </c>
      <c r="C791" s="25" t="s">
        <v>3318</v>
      </c>
      <c r="D791" s="25" t="s">
        <v>3319</v>
      </c>
      <c r="E791" s="25">
        <v>43570</v>
      </c>
      <c r="F791" s="25" t="s">
        <v>3337</v>
      </c>
      <c r="G791" s="25" t="s">
        <v>3349</v>
      </c>
      <c r="H791" s="26">
        <v>6</v>
      </c>
      <c r="I791" s="26">
        <v>100</v>
      </c>
      <c r="J791" s="22">
        <v>600</v>
      </c>
    </row>
    <row r="792" spans="1:10" ht="18" x14ac:dyDescent="0.35">
      <c r="A792" s="25" t="s">
        <v>4284</v>
      </c>
      <c r="B792" s="25" t="s">
        <v>3356</v>
      </c>
      <c r="C792" s="25" t="s">
        <v>3318</v>
      </c>
      <c r="D792" s="25" t="s">
        <v>3319</v>
      </c>
      <c r="E792" s="25">
        <v>43570</v>
      </c>
      <c r="F792" s="25" t="s">
        <v>3348</v>
      </c>
      <c r="G792" s="25" t="s">
        <v>3349</v>
      </c>
      <c r="H792" s="26">
        <v>2</v>
      </c>
      <c r="I792" s="26">
        <v>90</v>
      </c>
      <c r="J792" s="22">
        <v>180</v>
      </c>
    </row>
    <row r="793" spans="1:10" ht="18" x14ac:dyDescent="0.35">
      <c r="A793" s="25" t="s">
        <v>4285</v>
      </c>
      <c r="B793" s="25" t="s">
        <v>3356</v>
      </c>
      <c r="C793" s="25" t="s">
        <v>3318</v>
      </c>
      <c r="D793" s="25" t="s">
        <v>3319</v>
      </c>
      <c r="E793" s="25">
        <v>43570</v>
      </c>
      <c r="F793" s="25" t="s">
        <v>3348</v>
      </c>
      <c r="G793" s="25" t="s">
        <v>3349</v>
      </c>
      <c r="H793" s="26">
        <v>3</v>
      </c>
      <c r="I793" s="26">
        <v>95</v>
      </c>
      <c r="J793" s="22">
        <v>285</v>
      </c>
    </row>
    <row r="794" spans="1:10" ht="18" x14ac:dyDescent="0.35">
      <c r="A794" s="25" t="s">
        <v>4286</v>
      </c>
      <c r="B794" s="25" t="s">
        <v>3360</v>
      </c>
      <c r="C794" s="25" t="s">
        <v>3318</v>
      </c>
      <c r="D794" s="25" t="s">
        <v>3319</v>
      </c>
      <c r="E794" s="25">
        <v>43570</v>
      </c>
      <c r="F794" s="25" t="s">
        <v>3337</v>
      </c>
      <c r="G794" s="25" t="s">
        <v>3349</v>
      </c>
      <c r="H794" s="26">
        <v>4</v>
      </c>
      <c r="I794" s="26">
        <v>120</v>
      </c>
      <c r="J794" s="22">
        <v>480</v>
      </c>
    </row>
    <row r="795" spans="1:10" ht="18" x14ac:dyDescent="0.35">
      <c r="A795" s="25" t="s">
        <v>4287</v>
      </c>
      <c r="B795" s="25" t="s">
        <v>3360</v>
      </c>
      <c r="C795" s="25" t="s">
        <v>3318</v>
      </c>
      <c r="D795" s="25" t="s">
        <v>3319</v>
      </c>
      <c r="E795" s="25">
        <v>43570</v>
      </c>
      <c r="F795" s="25" t="s">
        <v>3348</v>
      </c>
      <c r="G795" s="25" t="s">
        <v>3349</v>
      </c>
      <c r="H795" s="26">
        <v>4</v>
      </c>
      <c r="I795" s="26">
        <v>95</v>
      </c>
      <c r="J795" s="22">
        <v>380</v>
      </c>
    </row>
    <row r="796" spans="1:10" ht="18" x14ac:dyDescent="0.35">
      <c r="A796" s="25" t="s">
        <v>4288</v>
      </c>
      <c r="B796" s="25" t="s">
        <v>3360</v>
      </c>
      <c r="C796" s="25" t="s">
        <v>3318</v>
      </c>
      <c r="D796" s="25" t="s">
        <v>3319</v>
      </c>
      <c r="E796" s="25">
        <v>43570</v>
      </c>
      <c r="F796" s="25" t="s">
        <v>3348</v>
      </c>
      <c r="G796" s="25" t="s">
        <v>3349</v>
      </c>
      <c r="H796" s="26">
        <v>7</v>
      </c>
      <c r="I796" s="26">
        <v>100</v>
      </c>
      <c r="J796" s="22">
        <v>700</v>
      </c>
    </row>
    <row r="797" spans="1:10" ht="18" x14ac:dyDescent="0.35">
      <c r="A797" s="25" t="s">
        <v>4289</v>
      </c>
      <c r="B797" s="25" t="s">
        <v>3352</v>
      </c>
      <c r="C797" s="25" t="s">
        <v>3318</v>
      </c>
      <c r="D797" s="25" t="s">
        <v>3319</v>
      </c>
      <c r="E797" s="25">
        <v>43570</v>
      </c>
      <c r="F797" s="25" t="s">
        <v>3337</v>
      </c>
      <c r="G797" s="25" t="s">
        <v>3345</v>
      </c>
      <c r="H797" s="26">
        <v>5</v>
      </c>
      <c r="I797" s="26">
        <v>115</v>
      </c>
      <c r="J797" s="22">
        <v>575</v>
      </c>
    </row>
    <row r="798" spans="1:10" ht="18" x14ac:dyDescent="0.35">
      <c r="A798" s="25" t="s">
        <v>4290</v>
      </c>
      <c r="B798" s="25" t="s">
        <v>3352</v>
      </c>
      <c r="C798" s="25" t="s">
        <v>3318</v>
      </c>
      <c r="D798" s="25" t="s">
        <v>3319</v>
      </c>
      <c r="E798" s="25">
        <v>43570</v>
      </c>
      <c r="F798" s="25" t="s">
        <v>3337</v>
      </c>
      <c r="G798" s="25" t="s">
        <v>3345</v>
      </c>
      <c r="H798" s="26">
        <v>1</v>
      </c>
      <c r="I798" s="26">
        <v>125</v>
      </c>
      <c r="J798" s="22">
        <v>125</v>
      </c>
    </row>
    <row r="799" spans="1:10" ht="18" x14ac:dyDescent="0.35">
      <c r="A799" s="25" t="s">
        <v>4291</v>
      </c>
      <c r="B799" s="25" t="s">
        <v>3344</v>
      </c>
      <c r="C799" s="25" t="s">
        <v>3318</v>
      </c>
      <c r="D799" s="25" t="s">
        <v>3319</v>
      </c>
      <c r="E799" s="25">
        <v>43570</v>
      </c>
      <c r="F799" s="25" t="s">
        <v>3337</v>
      </c>
      <c r="G799" s="25" t="s">
        <v>3345</v>
      </c>
      <c r="H799" s="26">
        <v>4</v>
      </c>
      <c r="I799" s="26">
        <v>135</v>
      </c>
      <c r="J799" s="22">
        <v>540</v>
      </c>
    </row>
    <row r="800" spans="1:10" ht="18" x14ac:dyDescent="0.35">
      <c r="A800" s="25" t="s">
        <v>4292</v>
      </c>
      <c r="B800" s="25" t="s">
        <v>3360</v>
      </c>
      <c r="C800" s="25" t="s">
        <v>3318</v>
      </c>
      <c r="D800" s="25" t="s">
        <v>3319</v>
      </c>
      <c r="E800" s="25">
        <v>43570</v>
      </c>
      <c r="F800" s="25" t="s">
        <v>3348</v>
      </c>
      <c r="G800" s="25" t="s">
        <v>3349</v>
      </c>
      <c r="H800" s="26">
        <v>7</v>
      </c>
      <c r="I800" s="26">
        <v>75</v>
      </c>
      <c r="J800" s="22">
        <v>525</v>
      </c>
    </row>
    <row r="801" spans="1:10" ht="18" x14ac:dyDescent="0.35">
      <c r="A801" s="25" t="s">
        <v>4293</v>
      </c>
      <c r="B801" s="25" t="s">
        <v>3360</v>
      </c>
      <c r="C801" s="25" t="s">
        <v>3318</v>
      </c>
      <c r="D801" s="25" t="s">
        <v>3319</v>
      </c>
      <c r="E801" s="25">
        <v>43570</v>
      </c>
      <c r="F801" s="25" t="s">
        <v>3348</v>
      </c>
      <c r="G801" s="25" t="s">
        <v>3349</v>
      </c>
      <c r="H801" s="26">
        <v>6</v>
      </c>
      <c r="I801" s="26">
        <v>80</v>
      </c>
      <c r="J801" s="22">
        <v>480</v>
      </c>
    </row>
    <row r="802" spans="1:10" ht="18" x14ac:dyDescent="0.35">
      <c r="A802" s="25" t="s">
        <v>4294</v>
      </c>
      <c r="B802" s="25" t="s">
        <v>4295</v>
      </c>
      <c r="C802" s="25" t="s">
        <v>4296</v>
      </c>
      <c r="D802" s="25" t="s">
        <v>3375</v>
      </c>
      <c r="E802" s="25">
        <v>43570</v>
      </c>
      <c r="F802" s="25" t="s">
        <v>3366</v>
      </c>
      <c r="G802" s="25" t="s">
        <v>3345</v>
      </c>
      <c r="H802" s="26">
        <v>4</v>
      </c>
      <c r="I802" s="26">
        <v>40</v>
      </c>
      <c r="J802" s="22">
        <v>160</v>
      </c>
    </row>
    <row r="803" spans="1:10" ht="18" x14ac:dyDescent="0.35">
      <c r="A803" s="25" t="s">
        <v>4297</v>
      </c>
      <c r="B803" s="25" t="s">
        <v>3324</v>
      </c>
      <c r="C803" s="25" t="s">
        <v>3325</v>
      </c>
      <c r="D803" s="25" t="s">
        <v>3326</v>
      </c>
      <c r="E803" s="25">
        <v>43570</v>
      </c>
      <c r="F803" s="25" t="s">
        <v>3427</v>
      </c>
      <c r="G803" s="25" t="s">
        <v>3321</v>
      </c>
      <c r="H803" s="26">
        <v>3</v>
      </c>
      <c r="I803" s="26">
        <v>95</v>
      </c>
      <c r="J803" s="22">
        <v>285</v>
      </c>
    </row>
    <row r="804" spans="1:10" ht="18" x14ac:dyDescent="0.35">
      <c r="A804" s="25" t="s">
        <v>4298</v>
      </c>
      <c r="B804" s="25" t="s">
        <v>3324</v>
      </c>
      <c r="C804" s="25" t="s">
        <v>3325</v>
      </c>
      <c r="D804" s="25" t="s">
        <v>3326</v>
      </c>
      <c r="E804" s="25">
        <v>43570</v>
      </c>
      <c r="F804" s="25" t="s">
        <v>3393</v>
      </c>
      <c r="G804" s="25" t="s">
        <v>3321</v>
      </c>
      <c r="H804" s="26">
        <v>4</v>
      </c>
      <c r="I804" s="26">
        <v>95</v>
      </c>
      <c r="J804" s="22">
        <v>380</v>
      </c>
    </row>
    <row r="805" spans="1:10" ht="18" x14ac:dyDescent="0.35">
      <c r="A805" s="25" t="s">
        <v>4299</v>
      </c>
      <c r="B805" s="25" t="s">
        <v>3324</v>
      </c>
      <c r="C805" s="25" t="s">
        <v>3325</v>
      </c>
      <c r="D805" s="25" t="s">
        <v>3326</v>
      </c>
      <c r="E805" s="25">
        <v>43570</v>
      </c>
      <c r="F805" s="25" t="s">
        <v>3427</v>
      </c>
      <c r="G805" s="25" t="s">
        <v>3321</v>
      </c>
      <c r="H805" s="26">
        <v>7</v>
      </c>
      <c r="I805" s="26">
        <v>105</v>
      </c>
      <c r="J805" s="22">
        <v>735</v>
      </c>
    </row>
    <row r="806" spans="1:10" ht="18" x14ac:dyDescent="0.35">
      <c r="A806" s="25" t="s">
        <v>4300</v>
      </c>
      <c r="B806" s="25" t="s">
        <v>3677</v>
      </c>
      <c r="C806" s="25" t="s">
        <v>3401</v>
      </c>
      <c r="D806" s="25" t="s">
        <v>3333</v>
      </c>
      <c r="E806" s="25">
        <v>43570</v>
      </c>
      <c r="F806" s="25" t="s">
        <v>3327</v>
      </c>
      <c r="G806" s="25" t="s">
        <v>3321</v>
      </c>
      <c r="H806" s="26">
        <v>6</v>
      </c>
      <c r="I806" s="26">
        <v>180</v>
      </c>
      <c r="J806" s="22">
        <v>1080</v>
      </c>
    </row>
    <row r="807" spans="1:10" ht="18" x14ac:dyDescent="0.35">
      <c r="A807" s="25" t="s">
        <v>4301</v>
      </c>
      <c r="B807" s="25" t="s">
        <v>3356</v>
      </c>
      <c r="C807" s="25" t="s">
        <v>3318</v>
      </c>
      <c r="D807" s="25" t="s">
        <v>3319</v>
      </c>
      <c r="E807" s="25">
        <v>43571</v>
      </c>
      <c r="F807" s="25" t="s">
        <v>3348</v>
      </c>
      <c r="G807" s="25" t="s">
        <v>3349</v>
      </c>
      <c r="H807" s="26">
        <v>2</v>
      </c>
      <c r="I807" s="26">
        <v>95</v>
      </c>
      <c r="J807" s="22">
        <v>190</v>
      </c>
    </row>
    <row r="808" spans="1:10" ht="18" x14ac:dyDescent="0.35">
      <c r="A808" s="25" t="s">
        <v>4302</v>
      </c>
      <c r="B808" s="25" t="s">
        <v>3423</v>
      </c>
      <c r="C808" s="25" t="s">
        <v>3318</v>
      </c>
      <c r="D808" s="25" t="s">
        <v>3319</v>
      </c>
      <c r="E808" s="25">
        <v>43571</v>
      </c>
      <c r="F808" s="25" t="s">
        <v>3320</v>
      </c>
      <c r="G808" s="25" t="s">
        <v>3321</v>
      </c>
      <c r="H808" s="26">
        <v>3</v>
      </c>
      <c r="I808" s="26">
        <v>80</v>
      </c>
      <c r="J808" s="22">
        <v>240</v>
      </c>
    </row>
    <row r="809" spans="1:10" ht="18" x14ac:dyDescent="0.35">
      <c r="A809" s="25" t="s">
        <v>4303</v>
      </c>
      <c r="B809" s="25" t="s">
        <v>3356</v>
      </c>
      <c r="C809" s="25" t="s">
        <v>3318</v>
      </c>
      <c r="D809" s="25" t="s">
        <v>3319</v>
      </c>
      <c r="E809" s="25">
        <v>43571</v>
      </c>
      <c r="F809" s="25" t="s">
        <v>3348</v>
      </c>
      <c r="G809" s="25" t="s">
        <v>3349</v>
      </c>
      <c r="H809" s="26">
        <v>4</v>
      </c>
      <c r="I809" s="26">
        <v>75</v>
      </c>
      <c r="J809" s="22">
        <v>300</v>
      </c>
    </row>
    <row r="810" spans="1:10" ht="18" x14ac:dyDescent="0.35">
      <c r="A810" s="25" t="s">
        <v>4304</v>
      </c>
      <c r="B810" s="25" t="s">
        <v>3347</v>
      </c>
      <c r="C810" s="25" t="s">
        <v>3318</v>
      </c>
      <c r="D810" s="25" t="s">
        <v>3319</v>
      </c>
      <c r="E810" s="25">
        <v>43571</v>
      </c>
      <c r="F810" s="25" t="s">
        <v>3348</v>
      </c>
      <c r="G810" s="25" t="s">
        <v>3349</v>
      </c>
      <c r="H810" s="26">
        <v>6</v>
      </c>
      <c r="I810" s="26">
        <v>80</v>
      </c>
      <c r="J810" s="22">
        <v>480</v>
      </c>
    </row>
    <row r="811" spans="1:10" ht="18" x14ac:dyDescent="0.35">
      <c r="A811" s="25" t="s">
        <v>4305</v>
      </c>
      <c r="B811" s="25" t="s">
        <v>3371</v>
      </c>
      <c r="C811" s="25" t="s">
        <v>3318</v>
      </c>
      <c r="D811" s="25" t="s">
        <v>3319</v>
      </c>
      <c r="E811" s="25">
        <v>43571</v>
      </c>
      <c r="F811" s="25" t="s">
        <v>3320</v>
      </c>
      <c r="G811" s="25" t="s">
        <v>3321</v>
      </c>
      <c r="H811" s="26">
        <v>4</v>
      </c>
      <c r="I811" s="26">
        <v>65</v>
      </c>
      <c r="J811" s="22">
        <v>260</v>
      </c>
    </row>
    <row r="812" spans="1:10" ht="18" x14ac:dyDescent="0.35">
      <c r="A812" s="25" t="s">
        <v>4306</v>
      </c>
      <c r="B812" s="25" t="s">
        <v>3583</v>
      </c>
      <c r="C812" s="25" t="s">
        <v>3584</v>
      </c>
      <c r="D812" s="25" t="s">
        <v>3333</v>
      </c>
      <c r="E812" s="25">
        <v>43571</v>
      </c>
      <c r="F812" s="25" t="s">
        <v>3327</v>
      </c>
      <c r="G812" s="25" t="s">
        <v>3321</v>
      </c>
      <c r="H812" s="26">
        <v>7</v>
      </c>
      <c r="I812" s="26">
        <v>185</v>
      </c>
      <c r="J812" s="22">
        <v>1295</v>
      </c>
    </row>
    <row r="813" spans="1:10" ht="18" x14ac:dyDescent="0.35">
      <c r="A813" s="25" t="s">
        <v>4307</v>
      </c>
      <c r="B813" s="25" t="s">
        <v>3685</v>
      </c>
      <c r="C813" s="25" t="s">
        <v>3392</v>
      </c>
      <c r="D813" s="25" t="s">
        <v>3333</v>
      </c>
      <c r="E813" s="25">
        <v>43571</v>
      </c>
      <c r="F813" s="25" t="s">
        <v>3348</v>
      </c>
      <c r="G813" s="25" t="s">
        <v>3349</v>
      </c>
      <c r="H813" s="26">
        <v>2</v>
      </c>
      <c r="I813" s="26">
        <v>95</v>
      </c>
      <c r="J813" s="22">
        <v>190</v>
      </c>
    </row>
    <row r="814" spans="1:10" ht="18" x14ac:dyDescent="0.35">
      <c r="A814" s="25" t="s">
        <v>4308</v>
      </c>
      <c r="B814" s="25" t="s">
        <v>3408</v>
      </c>
      <c r="C814" s="25" t="s">
        <v>3401</v>
      </c>
      <c r="D814" s="25" t="s">
        <v>3333</v>
      </c>
      <c r="E814" s="25">
        <v>43571</v>
      </c>
      <c r="F814" s="25" t="s">
        <v>3369</v>
      </c>
      <c r="G814" s="25" t="s">
        <v>3349</v>
      </c>
      <c r="H814" s="26">
        <v>1</v>
      </c>
      <c r="I814" s="26">
        <v>140</v>
      </c>
      <c r="J814" s="22">
        <v>140</v>
      </c>
    </row>
    <row r="815" spans="1:10" ht="18" x14ac:dyDescent="0.35">
      <c r="A815" s="25" t="s">
        <v>4309</v>
      </c>
      <c r="B815" s="25" t="s">
        <v>3360</v>
      </c>
      <c r="C815" s="25" t="s">
        <v>3318</v>
      </c>
      <c r="D815" s="25" t="s">
        <v>3319</v>
      </c>
      <c r="E815" s="25">
        <v>43572</v>
      </c>
      <c r="F815" s="25" t="s">
        <v>3348</v>
      </c>
      <c r="G815" s="25" t="s">
        <v>3349</v>
      </c>
      <c r="H815" s="26">
        <v>4</v>
      </c>
      <c r="I815" s="26">
        <v>80</v>
      </c>
      <c r="J815" s="22">
        <v>320</v>
      </c>
    </row>
    <row r="816" spans="1:10" ht="18" x14ac:dyDescent="0.35">
      <c r="A816" s="25" t="s">
        <v>4310</v>
      </c>
      <c r="B816" s="25" t="s">
        <v>3423</v>
      </c>
      <c r="C816" s="25" t="s">
        <v>3318</v>
      </c>
      <c r="D816" s="25" t="s">
        <v>3319</v>
      </c>
      <c r="E816" s="25">
        <v>43572</v>
      </c>
      <c r="F816" s="25" t="s">
        <v>3320</v>
      </c>
      <c r="G816" s="25" t="s">
        <v>3321</v>
      </c>
      <c r="H816" s="26">
        <v>6</v>
      </c>
      <c r="I816" s="26">
        <v>70</v>
      </c>
      <c r="J816" s="22">
        <v>420</v>
      </c>
    </row>
    <row r="817" spans="1:10" ht="18" x14ac:dyDescent="0.35">
      <c r="A817" s="25" t="s">
        <v>4311</v>
      </c>
      <c r="B817" s="25" t="s">
        <v>3484</v>
      </c>
      <c r="C817" s="25" t="s">
        <v>3485</v>
      </c>
      <c r="D817" s="25" t="s">
        <v>3486</v>
      </c>
      <c r="E817" s="25">
        <v>43572</v>
      </c>
      <c r="F817" s="25" t="s">
        <v>3334</v>
      </c>
      <c r="G817" s="25" t="s">
        <v>3321</v>
      </c>
      <c r="H817" s="26">
        <v>4</v>
      </c>
      <c r="I817" s="26">
        <v>75</v>
      </c>
      <c r="J817" s="22">
        <v>300</v>
      </c>
    </row>
    <row r="818" spans="1:10" ht="18" x14ac:dyDescent="0.35">
      <c r="A818" s="25" t="s">
        <v>4312</v>
      </c>
      <c r="B818" s="25" t="s">
        <v>3378</v>
      </c>
      <c r="C818" s="25" t="s">
        <v>3379</v>
      </c>
      <c r="D818" s="25" t="s">
        <v>3333</v>
      </c>
      <c r="E818" s="25">
        <v>43572</v>
      </c>
      <c r="F818" s="25" t="s">
        <v>3327</v>
      </c>
      <c r="G818" s="25" t="s">
        <v>3321</v>
      </c>
      <c r="H818" s="26">
        <v>6</v>
      </c>
      <c r="I818" s="26">
        <v>205</v>
      </c>
      <c r="J818" s="22">
        <v>1230</v>
      </c>
    </row>
    <row r="819" spans="1:10" ht="18" x14ac:dyDescent="0.35">
      <c r="A819" s="25" t="s">
        <v>4313</v>
      </c>
      <c r="B819" s="25" t="s">
        <v>3378</v>
      </c>
      <c r="C819" s="25" t="s">
        <v>3379</v>
      </c>
      <c r="D819" s="25" t="s">
        <v>3333</v>
      </c>
      <c r="E819" s="25">
        <v>43572</v>
      </c>
      <c r="F819" s="25" t="s">
        <v>3327</v>
      </c>
      <c r="G819" s="25" t="s">
        <v>3321</v>
      </c>
      <c r="H819" s="26">
        <v>3</v>
      </c>
      <c r="I819" s="26">
        <v>180</v>
      </c>
      <c r="J819" s="22">
        <v>540</v>
      </c>
    </row>
    <row r="820" spans="1:10" ht="18" x14ac:dyDescent="0.35">
      <c r="A820" s="25" t="s">
        <v>4314</v>
      </c>
      <c r="B820" s="25" t="s">
        <v>3385</v>
      </c>
      <c r="C820" s="25" t="s">
        <v>3386</v>
      </c>
      <c r="D820" s="25" t="s">
        <v>3333</v>
      </c>
      <c r="E820" s="25">
        <v>43572</v>
      </c>
      <c r="F820" s="25" t="s">
        <v>3327</v>
      </c>
      <c r="G820" s="25" t="s">
        <v>3321</v>
      </c>
      <c r="H820" s="26">
        <v>2</v>
      </c>
      <c r="I820" s="26">
        <v>195</v>
      </c>
      <c r="J820" s="22">
        <v>390</v>
      </c>
    </row>
    <row r="821" spans="1:10" ht="18" x14ac:dyDescent="0.35">
      <c r="A821" s="25" t="s">
        <v>4315</v>
      </c>
      <c r="B821" s="25" t="s">
        <v>3385</v>
      </c>
      <c r="C821" s="25" t="s">
        <v>3386</v>
      </c>
      <c r="D821" s="25" t="s">
        <v>3333</v>
      </c>
      <c r="E821" s="25">
        <v>43572</v>
      </c>
      <c r="F821" s="25" t="s">
        <v>3327</v>
      </c>
      <c r="G821" s="25" t="s">
        <v>3321</v>
      </c>
      <c r="H821" s="26">
        <v>4</v>
      </c>
      <c r="I821" s="26">
        <v>200</v>
      </c>
      <c r="J821" s="22">
        <v>800</v>
      </c>
    </row>
    <row r="822" spans="1:10" ht="18" x14ac:dyDescent="0.35">
      <c r="A822" s="25" t="s">
        <v>4316</v>
      </c>
      <c r="B822" s="25" t="s">
        <v>3324</v>
      </c>
      <c r="C822" s="25" t="s">
        <v>3325</v>
      </c>
      <c r="D822" s="25" t="s">
        <v>3326</v>
      </c>
      <c r="E822" s="25">
        <v>43572</v>
      </c>
      <c r="F822" s="25" t="s">
        <v>3337</v>
      </c>
      <c r="G822" s="25" t="s">
        <v>3321</v>
      </c>
      <c r="H822" s="26">
        <v>5</v>
      </c>
      <c r="I822" s="26">
        <v>165</v>
      </c>
      <c r="J822" s="22">
        <v>825</v>
      </c>
    </row>
    <row r="823" spans="1:10" ht="18" x14ac:dyDescent="0.35">
      <c r="A823" s="25" t="s">
        <v>4317</v>
      </c>
      <c r="B823" s="25" t="s">
        <v>3324</v>
      </c>
      <c r="C823" s="25" t="s">
        <v>3325</v>
      </c>
      <c r="D823" s="25" t="s">
        <v>3326</v>
      </c>
      <c r="E823" s="25">
        <v>43572</v>
      </c>
      <c r="F823" s="25" t="s">
        <v>3427</v>
      </c>
      <c r="G823" s="25" t="s">
        <v>3321</v>
      </c>
      <c r="H823" s="26">
        <v>6</v>
      </c>
      <c r="I823" s="26">
        <v>80</v>
      </c>
      <c r="J823" s="22">
        <v>480</v>
      </c>
    </row>
    <row r="824" spans="1:10" ht="18" x14ac:dyDescent="0.35">
      <c r="A824" s="25" t="s">
        <v>4318</v>
      </c>
      <c r="B824" s="25" t="s">
        <v>3566</v>
      </c>
      <c r="C824" s="25" t="s">
        <v>3401</v>
      </c>
      <c r="D824" s="25" t="s">
        <v>3333</v>
      </c>
      <c r="E824" s="25">
        <v>43572</v>
      </c>
      <c r="F824" s="25" t="s">
        <v>3327</v>
      </c>
      <c r="G824" s="25" t="s">
        <v>3321</v>
      </c>
      <c r="H824" s="26">
        <v>1</v>
      </c>
      <c r="I824" s="26">
        <v>190</v>
      </c>
      <c r="J824" s="22">
        <v>190</v>
      </c>
    </row>
    <row r="825" spans="1:10" ht="18" x14ac:dyDescent="0.35">
      <c r="A825" s="25" t="s">
        <v>4319</v>
      </c>
      <c r="B825" s="25" t="s">
        <v>3500</v>
      </c>
      <c r="C825" s="25" t="s">
        <v>3401</v>
      </c>
      <c r="D825" s="25" t="s">
        <v>3333</v>
      </c>
      <c r="E825" s="25">
        <v>43572</v>
      </c>
      <c r="F825" s="25" t="s">
        <v>3410</v>
      </c>
      <c r="G825" s="25" t="s">
        <v>3349</v>
      </c>
      <c r="H825" s="26">
        <v>2</v>
      </c>
      <c r="I825" s="26">
        <v>35</v>
      </c>
      <c r="J825" s="22">
        <v>70</v>
      </c>
    </row>
    <row r="826" spans="1:10" ht="18" x14ac:dyDescent="0.35">
      <c r="A826" s="25" t="s">
        <v>4320</v>
      </c>
      <c r="B826" s="25" t="s">
        <v>3630</v>
      </c>
      <c r="C826" s="25" t="s">
        <v>3401</v>
      </c>
      <c r="D826" s="25" t="s">
        <v>3333</v>
      </c>
      <c r="E826" s="25">
        <v>43572</v>
      </c>
      <c r="F826" s="25" t="s">
        <v>3393</v>
      </c>
      <c r="G826" s="25" t="s">
        <v>3345</v>
      </c>
      <c r="H826" s="26">
        <v>3</v>
      </c>
      <c r="I826" s="26">
        <v>75</v>
      </c>
      <c r="J826" s="22">
        <v>225</v>
      </c>
    </row>
    <row r="827" spans="1:10" ht="18" x14ac:dyDescent="0.35">
      <c r="A827" s="25" t="s">
        <v>4321</v>
      </c>
      <c r="B827" s="25" t="s">
        <v>3391</v>
      </c>
      <c r="C827" s="25" t="s">
        <v>3392</v>
      </c>
      <c r="D827" s="25" t="s">
        <v>3333</v>
      </c>
      <c r="E827" s="25">
        <v>43572</v>
      </c>
      <c r="F827" s="25" t="s">
        <v>3348</v>
      </c>
      <c r="G827" s="25" t="s">
        <v>3321</v>
      </c>
      <c r="H827" s="26">
        <v>4</v>
      </c>
      <c r="I827" s="26">
        <v>125</v>
      </c>
      <c r="J827" s="22">
        <v>500</v>
      </c>
    </row>
    <row r="828" spans="1:10" ht="18" x14ac:dyDescent="0.35">
      <c r="A828" s="25" t="s">
        <v>4322</v>
      </c>
      <c r="B828" s="25" t="s">
        <v>3391</v>
      </c>
      <c r="C828" s="25" t="s">
        <v>3392</v>
      </c>
      <c r="D828" s="25" t="s">
        <v>3333</v>
      </c>
      <c r="E828" s="25">
        <v>43572</v>
      </c>
      <c r="F828" s="25" t="s">
        <v>3406</v>
      </c>
      <c r="G828" s="25" t="s">
        <v>3321</v>
      </c>
      <c r="H828" s="26">
        <v>2</v>
      </c>
      <c r="I828" s="26">
        <v>135</v>
      </c>
      <c r="J828" s="22">
        <v>270</v>
      </c>
    </row>
    <row r="829" spans="1:10" ht="18" x14ac:dyDescent="0.35">
      <c r="A829" s="25" t="s">
        <v>4323</v>
      </c>
      <c r="B829" s="25" t="s">
        <v>3391</v>
      </c>
      <c r="C829" s="25" t="s">
        <v>3392</v>
      </c>
      <c r="D829" s="25" t="s">
        <v>3333</v>
      </c>
      <c r="E829" s="25">
        <v>43572</v>
      </c>
      <c r="F829" s="25" t="s">
        <v>3406</v>
      </c>
      <c r="G829" s="25" t="s">
        <v>3321</v>
      </c>
      <c r="H829" s="26">
        <v>5</v>
      </c>
      <c r="I829" s="26">
        <v>150</v>
      </c>
      <c r="J829" s="22">
        <v>750</v>
      </c>
    </row>
    <row r="830" spans="1:10" ht="18" x14ac:dyDescent="0.35">
      <c r="A830" s="25" t="s">
        <v>4324</v>
      </c>
      <c r="B830" s="25" t="s">
        <v>3391</v>
      </c>
      <c r="C830" s="25" t="s">
        <v>3392</v>
      </c>
      <c r="D830" s="25" t="s">
        <v>3333</v>
      </c>
      <c r="E830" s="25">
        <v>43572</v>
      </c>
      <c r="F830" s="25" t="s">
        <v>3393</v>
      </c>
      <c r="G830" s="25" t="s">
        <v>3345</v>
      </c>
      <c r="H830" s="26">
        <v>2</v>
      </c>
      <c r="I830" s="26">
        <v>60</v>
      </c>
      <c r="J830" s="22">
        <v>120</v>
      </c>
    </row>
    <row r="831" spans="1:10" ht="18" x14ac:dyDescent="0.35">
      <c r="A831" s="25" t="s">
        <v>4325</v>
      </c>
      <c r="B831" s="25" t="s">
        <v>3398</v>
      </c>
      <c r="C831" s="25" t="s">
        <v>3392</v>
      </c>
      <c r="D831" s="25" t="s">
        <v>3333</v>
      </c>
      <c r="E831" s="25">
        <v>43572</v>
      </c>
      <c r="F831" s="25" t="s">
        <v>3393</v>
      </c>
      <c r="G831" s="25" t="s">
        <v>3321</v>
      </c>
      <c r="H831" s="26">
        <v>1</v>
      </c>
      <c r="I831" s="26">
        <v>85</v>
      </c>
      <c r="J831" s="22">
        <v>85</v>
      </c>
    </row>
    <row r="832" spans="1:10" ht="18" x14ac:dyDescent="0.35">
      <c r="A832" s="25" t="s">
        <v>4326</v>
      </c>
      <c r="B832" s="25" t="s">
        <v>3398</v>
      </c>
      <c r="C832" s="25" t="s">
        <v>3392</v>
      </c>
      <c r="D832" s="25" t="s">
        <v>3333</v>
      </c>
      <c r="E832" s="25">
        <v>43572</v>
      </c>
      <c r="F832" s="25" t="s">
        <v>3393</v>
      </c>
      <c r="G832" s="25" t="s">
        <v>3321</v>
      </c>
      <c r="H832" s="26">
        <v>4</v>
      </c>
      <c r="I832" s="26">
        <v>90</v>
      </c>
      <c r="J832" s="22">
        <v>360</v>
      </c>
    </row>
    <row r="833" spans="1:10" ht="18" x14ac:dyDescent="0.35">
      <c r="A833" s="25" t="s">
        <v>4327</v>
      </c>
      <c r="B833" s="25" t="s">
        <v>3398</v>
      </c>
      <c r="C833" s="25" t="s">
        <v>3392</v>
      </c>
      <c r="D833" s="25" t="s">
        <v>3333</v>
      </c>
      <c r="E833" s="25">
        <v>43572</v>
      </c>
      <c r="F833" s="25" t="s">
        <v>3348</v>
      </c>
      <c r="G833" s="25" t="s">
        <v>3349</v>
      </c>
      <c r="H833" s="26">
        <v>6</v>
      </c>
      <c r="I833" s="26">
        <v>100</v>
      </c>
      <c r="J833" s="22">
        <v>600</v>
      </c>
    </row>
    <row r="834" spans="1:10" ht="18" x14ac:dyDescent="0.35">
      <c r="A834" s="25" t="s">
        <v>4328</v>
      </c>
      <c r="B834" s="25" t="s">
        <v>3398</v>
      </c>
      <c r="C834" s="25" t="s">
        <v>3392</v>
      </c>
      <c r="D834" s="25" t="s">
        <v>3333</v>
      </c>
      <c r="E834" s="25">
        <v>43572</v>
      </c>
      <c r="F834" s="25" t="s">
        <v>3393</v>
      </c>
      <c r="G834" s="25" t="s">
        <v>3321</v>
      </c>
      <c r="H834" s="26">
        <v>1</v>
      </c>
      <c r="I834" s="26">
        <v>85</v>
      </c>
      <c r="J834" s="22">
        <v>85</v>
      </c>
    </row>
    <row r="835" spans="1:10" ht="18" x14ac:dyDescent="0.35">
      <c r="A835" s="25" t="s">
        <v>4329</v>
      </c>
      <c r="B835" s="25" t="s">
        <v>3398</v>
      </c>
      <c r="C835" s="25" t="s">
        <v>3392</v>
      </c>
      <c r="D835" s="25" t="s">
        <v>3333</v>
      </c>
      <c r="E835" s="25">
        <v>43572</v>
      </c>
      <c r="F835" s="25" t="s">
        <v>3393</v>
      </c>
      <c r="G835" s="25" t="s">
        <v>3321</v>
      </c>
      <c r="H835" s="26">
        <v>3</v>
      </c>
      <c r="I835" s="26">
        <v>90</v>
      </c>
      <c r="J835" s="22">
        <v>270</v>
      </c>
    </row>
    <row r="836" spans="1:10" ht="18" x14ac:dyDescent="0.35">
      <c r="A836" s="25" t="s">
        <v>4330</v>
      </c>
      <c r="B836" s="25" t="s">
        <v>3352</v>
      </c>
      <c r="C836" s="25" t="s">
        <v>3318</v>
      </c>
      <c r="D836" s="25" t="s">
        <v>3319</v>
      </c>
      <c r="E836" s="25">
        <v>43573</v>
      </c>
      <c r="F836" s="25" t="s">
        <v>3337</v>
      </c>
      <c r="G836" s="25" t="s">
        <v>3345</v>
      </c>
      <c r="H836" s="26">
        <v>4</v>
      </c>
      <c r="I836" s="26">
        <v>130</v>
      </c>
      <c r="J836" s="22">
        <v>520</v>
      </c>
    </row>
    <row r="837" spans="1:10" ht="18" x14ac:dyDescent="0.35">
      <c r="A837" s="25" t="s">
        <v>4331</v>
      </c>
      <c r="B837" s="25" t="s">
        <v>3352</v>
      </c>
      <c r="C837" s="25" t="s">
        <v>3318</v>
      </c>
      <c r="D837" s="25" t="s">
        <v>3319</v>
      </c>
      <c r="E837" s="25">
        <v>43573</v>
      </c>
      <c r="F837" s="25" t="s">
        <v>3337</v>
      </c>
      <c r="G837" s="25" t="s">
        <v>3345</v>
      </c>
      <c r="H837" s="26">
        <v>7</v>
      </c>
      <c r="I837" s="26">
        <v>135</v>
      </c>
      <c r="J837" s="22">
        <v>945</v>
      </c>
    </row>
    <row r="838" spans="1:10" ht="18" x14ac:dyDescent="0.35">
      <c r="A838" s="25" t="s">
        <v>4332</v>
      </c>
      <c r="B838" s="25" t="s">
        <v>3661</v>
      </c>
      <c r="C838" s="25" t="s">
        <v>3662</v>
      </c>
      <c r="D838" s="25" t="s">
        <v>3405</v>
      </c>
      <c r="E838" s="25">
        <v>43573</v>
      </c>
      <c r="F838" s="25" t="s">
        <v>3348</v>
      </c>
      <c r="G838" s="25" t="s">
        <v>3349</v>
      </c>
      <c r="H838" s="26">
        <v>7</v>
      </c>
      <c r="I838" s="26">
        <v>75</v>
      </c>
      <c r="J838" s="22">
        <v>525</v>
      </c>
    </row>
    <row r="839" spans="1:10" ht="18" x14ac:dyDescent="0.35">
      <c r="A839" s="25" t="s">
        <v>4333</v>
      </c>
      <c r="B839" s="25" t="s">
        <v>3398</v>
      </c>
      <c r="C839" s="25" t="s">
        <v>3392</v>
      </c>
      <c r="D839" s="25" t="s">
        <v>3333</v>
      </c>
      <c r="E839" s="25">
        <v>43573</v>
      </c>
      <c r="F839" s="25" t="s">
        <v>3393</v>
      </c>
      <c r="G839" s="25" t="s">
        <v>3321</v>
      </c>
      <c r="H839" s="26">
        <v>1</v>
      </c>
      <c r="I839" s="26">
        <v>100</v>
      </c>
      <c r="J839" s="22">
        <v>100</v>
      </c>
    </row>
    <row r="840" spans="1:10" ht="18" x14ac:dyDescent="0.35">
      <c r="A840" s="25" t="s">
        <v>4334</v>
      </c>
      <c r="B840" s="25" t="s">
        <v>3391</v>
      </c>
      <c r="C840" s="25" t="s">
        <v>3392</v>
      </c>
      <c r="D840" s="25" t="s">
        <v>3333</v>
      </c>
      <c r="E840" s="25">
        <v>43573</v>
      </c>
      <c r="F840" s="25" t="s">
        <v>3410</v>
      </c>
      <c r="G840" s="25" t="s">
        <v>3321</v>
      </c>
      <c r="H840" s="26">
        <v>4</v>
      </c>
      <c r="I840" s="26">
        <v>80</v>
      </c>
      <c r="J840" s="22">
        <v>320</v>
      </c>
    </row>
    <row r="841" spans="1:10" ht="18" x14ac:dyDescent="0.35">
      <c r="A841" s="25" t="s">
        <v>4335</v>
      </c>
      <c r="B841" s="25" t="s">
        <v>3391</v>
      </c>
      <c r="C841" s="25" t="s">
        <v>3392</v>
      </c>
      <c r="D841" s="25" t="s">
        <v>3333</v>
      </c>
      <c r="E841" s="25">
        <v>43573</v>
      </c>
      <c r="F841" s="25" t="s">
        <v>3369</v>
      </c>
      <c r="G841" s="25" t="s">
        <v>3321</v>
      </c>
      <c r="H841" s="26">
        <v>2</v>
      </c>
      <c r="I841" s="26">
        <v>155</v>
      </c>
      <c r="J841" s="22">
        <v>310</v>
      </c>
    </row>
    <row r="842" spans="1:10" ht="18" x14ac:dyDescent="0.35">
      <c r="A842" s="25" t="s">
        <v>4336</v>
      </c>
      <c r="B842" s="25" t="s">
        <v>3484</v>
      </c>
      <c r="C842" s="25" t="s">
        <v>3485</v>
      </c>
      <c r="D842" s="25" t="s">
        <v>3486</v>
      </c>
      <c r="E842" s="25">
        <v>43573</v>
      </c>
      <c r="F842" s="25" t="s">
        <v>3334</v>
      </c>
      <c r="G842" s="25" t="s">
        <v>3321</v>
      </c>
      <c r="H842" s="26">
        <v>2</v>
      </c>
      <c r="I842" s="26">
        <v>85</v>
      </c>
      <c r="J842" s="22">
        <v>170</v>
      </c>
    </row>
    <row r="843" spans="1:10" ht="18" x14ac:dyDescent="0.35">
      <c r="A843" s="25" t="s">
        <v>4337</v>
      </c>
      <c r="B843" s="25" t="s">
        <v>3804</v>
      </c>
      <c r="C843" s="25" t="s">
        <v>3392</v>
      </c>
      <c r="D843" s="25" t="s">
        <v>3333</v>
      </c>
      <c r="E843" s="25">
        <v>43573</v>
      </c>
      <c r="F843" s="25" t="s">
        <v>3410</v>
      </c>
      <c r="G843" s="25" t="s">
        <v>3321</v>
      </c>
      <c r="H843" s="26">
        <v>2</v>
      </c>
      <c r="I843" s="26">
        <v>65</v>
      </c>
      <c r="J843" s="22">
        <v>130</v>
      </c>
    </row>
    <row r="844" spans="1:10" ht="18" x14ac:dyDescent="0.35">
      <c r="A844" s="25" t="s">
        <v>4338</v>
      </c>
      <c r="B844" s="25" t="s">
        <v>3468</v>
      </c>
      <c r="C844" s="25" t="s">
        <v>3392</v>
      </c>
      <c r="D844" s="25" t="s">
        <v>3333</v>
      </c>
      <c r="E844" s="25">
        <v>43573</v>
      </c>
      <c r="F844" s="25" t="s">
        <v>3410</v>
      </c>
      <c r="G844" s="25" t="s">
        <v>3321</v>
      </c>
      <c r="H844" s="26">
        <v>2</v>
      </c>
      <c r="I844" s="26">
        <v>65</v>
      </c>
      <c r="J844" s="22">
        <v>130</v>
      </c>
    </row>
    <row r="845" spans="1:10" ht="18" x14ac:dyDescent="0.35">
      <c r="A845" s="25" t="s">
        <v>4339</v>
      </c>
      <c r="B845" s="25" t="s">
        <v>4018</v>
      </c>
      <c r="C845" s="25" t="s">
        <v>4019</v>
      </c>
      <c r="D845" s="25" t="s">
        <v>3486</v>
      </c>
      <c r="E845" s="25">
        <v>43573</v>
      </c>
      <c r="F845" s="25" t="s">
        <v>3348</v>
      </c>
      <c r="G845" s="25" t="s">
        <v>3349</v>
      </c>
      <c r="H845" s="26">
        <v>4</v>
      </c>
      <c r="I845" s="26">
        <v>100</v>
      </c>
      <c r="J845" s="22">
        <v>400</v>
      </c>
    </row>
    <row r="846" spans="1:10" ht="18" x14ac:dyDescent="0.35">
      <c r="A846" s="25" t="s">
        <v>4340</v>
      </c>
      <c r="B846" s="25" t="s">
        <v>3577</v>
      </c>
      <c r="C846" s="25" t="s">
        <v>3489</v>
      </c>
      <c r="D846" s="25" t="s">
        <v>3405</v>
      </c>
      <c r="E846" s="25">
        <v>43573</v>
      </c>
      <c r="F846" s="25" t="s">
        <v>3348</v>
      </c>
      <c r="G846" s="25" t="s">
        <v>3349</v>
      </c>
      <c r="H846" s="26">
        <v>3</v>
      </c>
      <c r="I846" s="26">
        <v>80</v>
      </c>
      <c r="J846" s="22">
        <v>240</v>
      </c>
    </row>
    <row r="847" spans="1:10" ht="18" x14ac:dyDescent="0.35">
      <c r="A847" s="25" t="s">
        <v>4341</v>
      </c>
      <c r="B847" s="25" t="s">
        <v>3508</v>
      </c>
      <c r="C847" s="25" t="s">
        <v>3445</v>
      </c>
      <c r="D847" s="25" t="s">
        <v>3405</v>
      </c>
      <c r="E847" s="25">
        <v>43573</v>
      </c>
      <c r="F847" s="25" t="s">
        <v>3369</v>
      </c>
      <c r="G847" s="25" t="s">
        <v>3321</v>
      </c>
      <c r="H847" s="26">
        <v>6</v>
      </c>
      <c r="I847" s="26">
        <v>155</v>
      </c>
      <c r="J847" s="22">
        <v>930</v>
      </c>
    </row>
    <row r="848" spans="1:10" ht="18" x14ac:dyDescent="0.35">
      <c r="A848" s="25" t="s">
        <v>4342</v>
      </c>
      <c r="B848" s="25" t="s">
        <v>3768</v>
      </c>
      <c r="C848" s="25" t="s">
        <v>3445</v>
      </c>
      <c r="D848" s="25" t="s">
        <v>3405</v>
      </c>
      <c r="E848" s="25">
        <v>43573</v>
      </c>
      <c r="F848" s="25" t="s">
        <v>3348</v>
      </c>
      <c r="G848" s="25" t="s">
        <v>3349</v>
      </c>
      <c r="H848" s="26">
        <v>2</v>
      </c>
      <c r="I848" s="26">
        <v>85</v>
      </c>
      <c r="J848" s="22">
        <v>170</v>
      </c>
    </row>
    <row r="849" spans="1:10" ht="18" x14ac:dyDescent="0.35">
      <c r="A849" s="25" t="s">
        <v>4343</v>
      </c>
      <c r="B849" s="25" t="s">
        <v>3324</v>
      </c>
      <c r="C849" s="25" t="s">
        <v>3325</v>
      </c>
      <c r="D849" s="25" t="s">
        <v>3326</v>
      </c>
      <c r="E849" s="25">
        <v>43573</v>
      </c>
      <c r="F849" s="25" t="s">
        <v>3427</v>
      </c>
      <c r="G849" s="25" t="s">
        <v>3321</v>
      </c>
      <c r="H849" s="26">
        <v>5</v>
      </c>
      <c r="I849" s="26">
        <v>100</v>
      </c>
      <c r="J849" s="22">
        <v>500</v>
      </c>
    </row>
    <row r="850" spans="1:10" ht="18" x14ac:dyDescent="0.35">
      <c r="A850" s="25" t="s">
        <v>4344</v>
      </c>
      <c r="B850" s="25" t="s">
        <v>3324</v>
      </c>
      <c r="C850" s="25" t="s">
        <v>3325</v>
      </c>
      <c r="D850" s="25" t="s">
        <v>3326</v>
      </c>
      <c r="E850" s="25">
        <v>43573</v>
      </c>
      <c r="F850" s="25" t="s">
        <v>3427</v>
      </c>
      <c r="G850" s="25" t="s">
        <v>3345</v>
      </c>
      <c r="H850" s="26">
        <v>2</v>
      </c>
      <c r="I850" s="26">
        <v>60</v>
      </c>
      <c r="J850" s="22">
        <v>120</v>
      </c>
    </row>
    <row r="851" spans="1:10" ht="18" x14ac:dyDescent="0.35">
      <c r="A851" s="25" t="s">
        <v>4345</v>
      </c>
      <c r="B851" s="25" t="s">
        <v>4018</v>
      </c>
      <c r="C851" s="25" t="s">
        <v>4019</v>
      </c>
      <c r="D851" s="25" t="s">
        <v>3486</v>
      </c>
      <c r="E851" s="25">
        <v>43573</v>
      </c>
      <c r="F851" s="25" t="s">
        <v>3427</v>
      </c>
      <c r="G851" s="25" t="s">
        <v>3345</v>
      </c>
      <c r="H851" s="26">
        <v>4</v>
      </c>
      <c r="I851" s="26">
        <v>70</v>
      </c>
      <c r="J851" s="22">
        <v>280</v>
      </c>
    </row>
    <row r="852" spans="1:10" ht="18" x14ac:dyDescent="0.35">
      <c r="A852" s="25" t="s">
        <v>4346</v>
      </c>
      <c r="B852" s="25" t="s">
        <v>3317</v>
      </c>
      <c r="C852" s="25" t="s">
        <v>3318</v>
      </c>
      <c r="D852" s="25" t="s">
        <v>3319</v>
      </c>
      <c r="E852" s="25">
        <v>43574</v>
      </c>
      <c r="F852" s="25" t="s">
        <v>3471</v>
      </c>
      <c r="G852" s="25" t="s">
        <v>3321</v>
      </c>
      <c r="H852" s="26">
        <v>7</v>
      </c>
      <c r="I852" s="26">
        <v>70</v>
      </c>
      <c r="J852" s="22">
        <v>490</v>
      </c>
    </row>
    <row r="853" spans="1:10" ht="18" x14ac:dyDescent="0.35">
      <c r="A853" s="25" t="s">
        <v>4347</v>
      </c>
      <c r="B853" s="25" t="s">
        <v>3511</v>
      </c>
      <c r="C853" s="25" t="s">
        <v>3318</v>
      </c>
      <c r="D853" s="25" t="s">
        <v>3319</v>
      </c>
      <c r="E853" s="25">
        <v>43574</v>
      </c>
      <c r="F853" s="25" t="s">
        <v>3337</v>
      </c>
      <c r="G853" s="25" t="s">
        <v>3345</v>
      </c>
      <c r="H853" s="26">
        <v>6</v>
      </c>
      <c r="I853" s="26">
        <v>130</v>
      </c>
      <c r="J853" s="22">
        <v>780</v>
      </c>
    </row>
    <row r="854" spans="1:10" ht="18" x14ac:dyDescent="0.35">
      <c r="A854" s="25" t="s">
        <v>4348</v>
      </c>
      <c r="B854" s="25" t="s">
        <v>3500</v>
      </c>
      <c r="C854" s="25" t="s">
        <v>3401</v>
      </c>
      <c r="D854" s="25" t="s">
        <v>3333</v>
      </c>
      <c r="E854" s="25">
        <v>43574</v>
      </c>
      <c r="F854" s="25" t="s">
        <v>3348</v>
      </c>
      <c r="G854" s="25" t="s">
        <v>3349</v>
      </c>
      <c r="H854" s="26">
        <v>7</v>
      </c>
      <c r="I854" s="26">
        <v>75</v>
      </c>
      <c r="J854" s="22">
        <v>525</v>
      </c>
    </row>
    <row r="855" spans="1:10" ht="18" x14ac:dyDescent="0.35">
      <c r="A855" s="25" t="s">
        <v>4349</v>
      </c>
      <c r="B855" s="25" t="s">
        <v>3661</v>
      </c>
      <c r="C855" s="25" t="s">
        <v>3662</v>
      </c>
      <c r="D855" s="25" t="s">
        <v>3405</v>
      </c>
      <c r="E855" s="25">
        <v>43574</v>
      </c>
      <c r="F855" s="25" t="s">
        <v>3348</v>
      </c>
      <c r="G855" s="25" t="s">
        <v>3349</v>
      </c>
      <c r="H855" s="26">
        <v>6</v>
      </c>
      <c r="I855" s="26">
        <v>80</v>
      </c>
      <c r="J855" s="22">
        <v>480</v>
      </c>
    </row>
    <row r="856" spans="1:10" ht="18" x14ac:dyDescent="0.35">
      <c r="A856" s="25" t="s">
        <v>4350</v>
      </c>
      <c r="B856" s="25" t="s">
        <v>3669</v>
      </c>
      <c r="C856" s="25" t="s">
        <v>3445</v>
      </c>
      <c r="D856" s="25" t="s">
        <v>3405</v>
      </c>
      <c r="E856" s="25">
        <v>43574</v>
      </c>
      <c r="F856" s="25" t="s">
        <v>3348</v>
      </c>
      <c r="G856" s="25" t="s">
        <v>3321</v>
      </c>
      <c r="H856" s="26">
        <v>6</v>
      </c>
      <c r="I856" s="26">
        <v>130</v>
      </c>
      <c r="J856" s="22">
        <v>780</v>
      </c>
    </row>
    <row r="857" spans="1:10" ht="18" x14ac:dyDescent="0.35">
      <c r="A857" s="25" t="s">
        <v>4351</v>
      </c>
      <c r="B857" s="25" t="s">
        <v>3636</v>
      </c>
      <c r="C857" s="25" t="s">
        <v>3318</v>
      </c>
      <c r="D857" s="25" t="s">
        <v>3319</v>
      </c>
      <c r="E857" s="25">
        <v>43574</v>
      </c>
      <c r="F857" s="25" t="s">
        <v>3337</v>
      </c>
      <c r="G857" s="25" t="s">
        <v>3345</v>
      </c>
      <c r="H857" s="26">
        <v>1</v>
      </c>
      <c r="I857" s="26">
        <v>135</v>
      </c>
      <c r="J857" s="22">
        <v>135</v>
      </c>
    </row>
    <row r="858" spans="1:10" ht="18" x14ac:dyDescent="0.35">
      <c r="A858" s="25" t="s">
        <v>4352</v>
      </c>
      <c r="B858" s="25" t="s">
        <v>3378</v>
      </c>
      <c r="C858" s="25" t="s">
        <v>3379</v>
      </c>
      <c r="D858" s="25" t="s">
        <v>3333</v>
      </c>
      <c r="E858" s="25">
        <v>43574</v>
      </c>
      <c r="F858" s="25" t="s">
        <v>3334</v>
      </c>
      <c r="G858" s="25" t="s">
        <v>3345</v>
      </c>
      <c r="H858" s="26">
        <v>4</v>
      </c>
      <c r="I858" s="26">
        <v>50</v>
      </c>
      <c r="J858" s="22">
        <v>200</v>
      </c>
    </row>
    <row r="859" spans="1:10" ht="18" x14ac:dyDescent="0.35">
      <c r="A859" s="25" t="s">
        <v>4353</v>
      </c>
      <c r="B859" s="25" t="s">
        <v>3667</v>
      </c>
      <c r="C859" s="25" t="s">
        <v>3445</v>
      </c>
      <c r="D859" s="25" t="s">
        <v>3405</v>
      </c>
      <c r="E859" s="25">
        <v>43574</v>
      </c>
      <c r="F859" s="25" t="s">
        <v>3348</v>
      </c>
      <c r="G859" s="25" t="s">
        <v>3349</v>
      </c>
      <c r="H859" s="26">
        <v>6</v>
      </c>
      <c r="I859" s="26">
        <v>85</v>
      </c>
      <c r="J859" s="22">
        <v>510</v>
      </c>
    </row>
    <row r="860" spans="1:10" ht="18" x14ac:dyDescent="0.35">
      <c r="A860" s="25" t="s">
        <v>4354</v>
      </c>
      <c r="B860" s="25" t="s">
        <v>3636</v>
      </c>
      <c r="C860" s="25" t="s">
        <v>3318</v>
      </c>
      <c r="D860" s="25" t="s">
        <v>3319</v>
      </c>
      <c r="E860" s="25">
        <v>43577</v>
      </c>
      <c r="F860" s="25" t="s">
        <v>3337</v>
      </c>
      <c r="G860" s="25" t="s">
        <v>3345</v>
      </c>
      <c r="H860" s="26">
        <v>3</v>
      </c>
      <c r="I860" s="26">
        <v>120</v>
      </c>
      <c r="J860" s="22">
        <v>360</v>
      </c>
    </row>
    <row r="861" spans="1:10" ht="18" x14ac:dyDescent="0.35">
      <c r="A861" s="25" t="s">
        <v>4355</v>
      </c>
      <c r="B861" s="25" t="s">
        <v>3400</v>
      </c>
      <c r="C861" s="25" t="s">
        <v>3401</v>
      </c>
      <c r="D861" s="25" t="s">
        <v>3333</v>
      </c>
      <c r="E861" s="25">
        <v>43577</v>
      </c>
      <c r="F861" s="25" t="s">
        <v>3369</v>
      </c>
      <c r="G861" s="25" t="s">
        <v>3349</v>
      </c>
      <c r="H861" s="26">
        <v>6</v>
      </c>
      <c r="I861" s="26">
        <v>140</v>
      </c>
      <c r="J861" s="22">
        <v>840</v>
      </c>
    </row>
    <row r="862" spans="1:10" ht="18" x14ac:dyDescent="0.35">
      <c r="A862" s="25" t="s">
        <v>4356</v>
      </c>
      <c r="B862" s="25" t="s">
        <v>3523</v>
      </c>
      <c r="C862" s="25" t="s">
        <v>3524</v>
      </c>
      <c r="D862" s="25" t="s">
        <v>3486</v>
      </c>
      <c r="E862" s="25">
        <v>43577</v>
      </c>
      <c r="F862" s="25" t="s">
        <v>3320</v>
      </c>
      <c r="G862" s="25" t="s">
        <v>3321</v>
      </c>
      <c r="H862" s="26">
        <v>2</v>
      </c>
      <c r="I862" s="26">
        <v>65</v>
      </c>
      <c r="J862" s="22">
        <v>130</v>
      </c>
    </row>
    <row r="863" spans="1:10" ht="18" x14ac:dyDescent="0.35">
      <c r="A863" s="25" t="s">
        <v>4357</v>
      </c>
      <c r="B863" s="25" t="s">
        <v>3368</v>
      </c>
      <c r="C863" s="25" t="s">
        <v>3318</v>
      </c>
      <c r="D863" s="25" t="s">
        <v>3319</v>
      </c>
      <c r="E863" s="25">
        <v>43579</v>
      </c>
      <c r="F863" s="25" t="s">
        <v>3369</v>
      </c>
      <c r="G863" s="25" t="s">
        <v>3321</v>
      </c>
      <c r="H863" s="26">
        <v>3</v>
      </c>
      <c r="I863" s="26">
        <v>155</v>
      </c>
      <c r="J863" s="22">
        <v>465</v>
      </c>
    </row>
    <row r="864" spans="1:10" ht="18" x14ac:dyDescent="0.35">
      <c r="A864" s="25" t="s">
        <v>4358</v>
      </c>
      <c r="B864" s="25" t="s">
        <v>3356</v>
      </c>
      <c r="C864" s="25" t="s">
        <v>3318</v>
      </c>
      <c r="D864" s="25" t="s">
        <v>3319</v>
      </c>
      <c r="E864" s="25">
        <v>43579</v>
      </c>
      <c r="F864" s="25" t="s">
        <v>3348</v>
      </c>
      <c r="G864" s="25" t="s">
        <v>3349</v>
      </c>
      <c r="H864" s="26">
        <v>4</v>
      </c>
      <c r="I864" s="26">
        <v>75</v>
      </c>
      <c r="J864" s="22">
        <v>300</v>
      </c>
    </row>
    <row r="865" spans="1:10" ht="18" x14ac:dyDescent="0.35">
      <c r="A865" s="25" t="s">
        <v>4359</v>
      </c>
      <c r="B865" s="25" t="s">
        <v>3356</v>
      </c>
      <c r="C865" s="25" t="s">
        <v>3318</v>
      </c>
      <c r="D865" s="25" t="s">
        <v>3319</v>
      </c>
      <c r="E865" s="25">
        <v>43579</v>
      </c>
      <c r="F865" s="25" t="s">
        <v>3348</v>
      </c>
      <c r="G865" s="25" t="s">
        <v>3349</v>
      </c>
      <c r="H865" s="26">
        <v>6</v>
      </c>
      <c r="I865" s="26">
        <v>80</v>
      </c>
      <c r="J865" s="22">
        <v>480</v>
      </c>
    </row>
    <row r="866" spans="1:10" ht="18" x14ac:dyDescent="0.35">
      <c r="A866" s="25" t="s">
        <v>4360</v>
      </c>
      <c r="B866" s="25" t="s">
        <v>3356</v>
      </c>
      <c r="C866" s="25" t="s">
        <v>3318</v>
      </c>
      <c r="D866" s="25" t="s">
        <v>3319</v>
      </c>
      <c r="E866" s="25">
        <v>43579</v>
      </c>
      <c r="F866" s="25" t="s">
        <v>3348</v>
      </c>
      <c r="G866" s="25" t="s">
        <v>3349</v>
      </c>
      <c r="H866" s="26">
        <v>4</v>
      </c>
      <c r="I866" s="26">
        <v>100</v>
      </c>
      <c r="J866" s="22">
        <v>400</v>
      </c>
    </row>
    <row r="867" spans="1:10" ht="18" x14ac:dyDescent="0.35">
      <c r="A867" s="25" t="s">
        <v>4361</v>
      </c>
      <c r="B867" s="25" t="s">
        <v>3360</v>
      </c>
      <c r="C867" s="25" t="s">
        <v>3318</v>
      </c>
      <c r="D867" s="25" t="s">
        <v>3319</v>
      </c>
      <c r="E867" s="25">
        <v>43579</v>
      </c>
      <c r="F867" s="25" t="s">
        <v>3348</v>
      </c>
      <c r="G867" s="25" t="s">
        <v>3349</v>
      </c>
      <c r="H867" s="26">
        <v>5</v>
      </c>
      <c r="I867" s="26">
        <v>75</v>
      </c>
      <c r="J867" s="22">
        <v>375</v>
      </c>
    </row>
    <row r="868" spans="1:10" ht="18" x14ac:dyDescent="0.35">
      <c r="A868" s="25" t="s">
        <v>4362</v>
      </c>
      <c r="B868" s="25" t="s">
        <v>3360</v>
      </c>
      <c r="C868" s="25" t="s">
        <v>3318</v>
      </c>
      <c r="D868" s="25" t="s">
        <v>3319</v>
      </c>
      <c r="E868" s="25">
        <v>43579</v>
      </c>
      <c r="F868" s="25" t="s">
        <v>3348</v>
      </c>
      <c r="G868" s="25" t="s">
        <v>3349</v>
      </c>
      <c r="H868" s="26">
        <v>2</v>
      </c>
      <c r="I868" s="26">
        <v>85</v>
      </c>
      <c r="J868" s="22">
        <v>170</v>
      </c>
    </row>
    <row r="869" spans="1:10" ht="18" x14ac:dyDescent="0.35">
      <c r="A869" s="25" t="s">
        <v>4363</v>
      </c>
      <c r="B869" s="25" t="s">
        <v>3336</v>
      </c>
      <c r="C869" s="25" t="s">
        <v>3318</v>
      </c>
      <c r="D869" s="25" t="s">
        <v>3319</v>
      </c>
      <c r="E869" s="25">
        <v>43579</v>
      </c>
      <c r="F869" s="25" t="s">
        <v>3337</v>
      </c>
      <c r="G869" s="25" t="s">
        <v>3321</v>
      </c>
      <c r="H869" s="26">
        <v>4</v>
      </c>
      <c r="I869" s="26">
        <v>160</v>
      </c>
      <c r="J869" s="22">
        <v>640</v>
      </c>
    </row>
    <row r="870" spans="1:10" ht="18" x14ac:dyDescent="0.35">
      <c r="A870" s="25" t="s">
        <v>4364</v>
      </c>
      <c r="B870" s="25" t="s">
        <v>3336</v>
      </c>
      <c r="C870" s="25" t="s">
        <v>3318</v>
      </c>
      <c r="D870" s="25" t="s">
        <v>3319</v>
      </c>
      <c r="E870" s="25">
        <v>43579</v>
      </c>
      <c r="F870" s="25" t="s">
        <v>3337</v>
      </c>
      <c r="G870" s="25" t="s">
        <v>3321</v>
      </c>
      <c r="H870" s="26">
        <v>7</v>
      </c>
      <c r="I870" s="26">
        <v>165</v>
      </c>
      <c r="J870" s="22">
        <v>1155</v>
      </c>
    </row>
    <row r="871" spans="1:10" ht="18" x14ac:dyDescent="0.35">
      <c r="A871" s="25" t="s">
        <v>4365</v>
      </c>
      <c r="B871" s="25" t="s">
        <v>3344</v>
      </c>
      <c r="C871" s="25" t="s">
        <v>3318</v>
      </c>
      <c r="D871" s="25" t="s">
        <v>3319</v>
      </c>
      <c r="E871" s="25">
        <v>43579</v>
      </c>
      <c r="F871" s="25" t="s">
        <v>3337</v>
      </c>
      <c r="G871" s="25" t="s">
        <v>3345</v>
      </c>
      <c r="H871" s="26">
        <v>6</v>
      </c>
      <c r="I871" s="26">
        <v>110</v>
      </c>
      <c r="J871" s="22">
        <v>660</v>
      </c>
    </row>
    <row r="872" spans="1:10" ht="18" x14ac:dyDescent="0.35">
      <c r="A872" s="25" t="s">
        <v>4366</v>
      </c>
      <c r="B872" s="25" t="s">
        <v>3352</v>
      </c>
      <c r="C872" s="25" t="s">
        <v>3318</v>
      </c>
      <c r="D872" s="25" t="s">
        <v>3319</v>
      </c>
      <c r="E872" s="25">
        <v>43579</v>
      </c>
      <c r="F872" s="25" t="s">
        <v>3337</v>
      </c>
      <c r="G872" s="25" t="s">
        <v>3345</v>
      </c>
      <c r="H872" s="26">
        <v>2</v>
      </c>
      <c r="I872" s="26">
        <v>120</v>
      </c>
      <c r="J872" s="22">
        <v>240</v>
      </c>
    </row>
    <row r="873" spans="1:10" ht="18" x14ac:dyDescent="0.35">
      <c r="A873" s="25" t="s">
        <v>4367</v>
      </c>
      <c r="B873" s="25" t="s">
        <v>4368</v>
      </c>
      <c r="C873" s="25" t="s">
        <v>3463</v>
      </c>
      <c r="D873" s="25" t="s">
        <v>3464</v>
      </c>
      <c r="E873" s="25">
        <v>43579</v>
      </c>
      <c r="F873" s="25" t="s">
        <v>3334</v>
      </c>
      <c r="G873" s="25" t="s">
        <v>3349</v>
      </c>
      <c r="H873" s="26">
        <v>3</v>
      </c>
      <c r="I873" s="26">
        <v>50</v>
      </c>
      <c r="J873" s="22">
        <v>150</v>
      </c>
    </row>
    <row r="874" spans="1:10" ht="18" x14ac:dyDescent="0.35">
      <c r="A874" s="25" t="s">
        <v>4369</v>
      </c>
      <c r="B874" s="25" t="s">
        <v>3324</v>
      </c>
      <c r="C874" s="25" t="s">
        <v>3325</v>
      </c>
      <c r="D874" s="25" t="s">
        <v>3326</v>
      </c>
      <c r="E874" s="25">
        <v>43579</v>
      </c>
      <c r="F874" s="25" t="s">
        <v>3427</v>
      </c>
      <c r="G874" s="25" t="s">
        <v>3345</v>
      </c>
      <c r="H874" s="26">
        <v>5</v>
      </c>
      <c r="I874" s="26">
        <v>65</v>
      </c>
      <c r="J874" s="22">
        <v>325</v>
      </c>
    </row>
    <row r="875" spans="1:10" ht="18" x14ac:dyDescent="0.35">
      <c r="A875" s="25" t="s">
        <v>4370</v>
      </c>
      <c r="B875" s="25" t="s">
        <v>3708</v>
      </c>
      <c r="C875" s="25" t="s">
        <v>3383</v>
      </c>
      <c r="D875" s="25" t="s">
        <v>3333</v>
      </c>
      <c r="E875" s="25">
        <v>43579</v>
      </c>
      <c r="F875" s="25" t="s">
        <v>3348</v>
      </c>
      <c r="G875" s="25" t="s">
        <v>3345</v>
      </c>
      <c r="H875" s="26">
        <v>2</v>
      </c>
      <c r="I875" s="26">
        <v>100</v>
      </c>
      <c r="J875" s="22">
        <v>200</v>
      </c>
    </row>
    <row r="876" spans="1:10" ht="18" x14ac:dyDescent="0.35">
      <c r="A876" s="25" t="s">
        <v>4371</v>
      </c>
      <c r="B876" s="25" t="s">
        <v>3636</v>
      </c>
      <c r="C876" s="25" t="s">
        <v>3318</v>
      </c>
      <c r="D876" s="25" t="s">
        <v>3319</v>
      </c>
      <c r="E876" s="25">
        <v>43579</v>
      </c>
      <c r="F876" s="25" t="s">
        <v>3337</v>
      </c>
      <c r="G876" s="25" t="s">
        <v>3345</v>
      </c>
      <c r="H876" s="26">
        <v>4</v>
      </c>
      <c r="I876" s="26">
        <v>125</v>
      </c>
      <c r="J876" s="22">
        <v>500</v>
      </c>
    </row>
    <row r="877" spans="1:10" ht="18" x14ac:dyDescent="0.35">
      <c r="A877" s="25" t="s">
        <v>4372</v>
      </c>
      <c r="B877" s="25" t="s">
        <v>3373</v>
      </c>
      <c r="C877" s="25" t="s">
        <v>3374</v>
      </c>
      <c r="D877" s="25" t="s">
        <v>3375</v>
      </c>
      <c r="E877" s="25">
        <v>43579</v>
      </c>
      <c r="F877" s="25" t="s">
        <v>3327</v>
      </c>
      <c r="G877" s="25" t="s">
        <v>3321</v>
      </c>
      <c r="H877" s="26">
        <v>6</v>
      </c>
      <c r="I877" s="26">
        <v>205</v>
      </c>
      <c r="J877" s="22">
        <v>1230</v>
      </c>
    </row>
    <row r="878" spans="1:10" ht="18" x14ac:dyDescent="0.35">
      <c r="A878" s="25" t="s">
        <v>4373</v>
      </c>
      <c r="B878" s="25" t="s">
        <v>3373</v>
      </c>
      <c r="C878" s="25" t="s">
        <v>3374</v>
      </c>
      <c r="D878" s="25" t="s">
        <v>3375</v>
      </c>
      <c r="E878" s="25">
        <v>43579</v>
      </c>
      <c r="F878" s="25" t="s">
        <v>3337</v>
      </c>
      <c r="G878" s="25" t="s">
        <v>3345</v>
      </c>
      <c r="H878" s="26">
        <v>2</v>
      </c>
      <c r="I878" s="26">
        <v>110</v>
      </c>
      <c r="J878" s="22">
        <v>220</v>
      </c>
    </row>
    <row r="879" spans="1:10" ht="18" x14ac:dyDescent="0.35">
      <c r="A879" s="25" t="s">
        <v>4374</v>
      </c>
      <c r="B879" s="25" t="s">
        <v>3324</v>
      </c>
      <c r="C879" s="25" t="s">
        <v>3325</v>
      </c>
      <c r="D879" s="25" t="s">
        <v>3326</v>
      </c>
      <c r="E879" s="25">
        <v>43579</v>
      </c>
      <c r="F879" s="25" t="s">
        <v>3320</v>
      </c>
      <c r="G879" s="25" t="s">
        <v>3321</v>
      </c>
      <c r="H879" s="26">
        <v>1</v>
      </c>
      <c r="I879" s="26">
        <v>60</v>
      </c>
      <c r="J879" s="22">
        <v>60</v>
      </c>
    </row>
    <row r="880" spans="1:10" ht="18" x14ac:dyDescent="0.35">
      <c r="A880" s="25" t="s">
        <v>4375</v>
      </c>
      <c r="B880" s="25" t="s">
        <v>3324</v>
      </c>
      <c r="C880" s="25" t="s">
        <v>3325</v>
      </c>
      <c r="D880" s="25" t="s">
        <v>3326</v>
      </c>
      <c r="E880" s="25">
        <v>43579</v>
      </c>
      <c r="F880" s="25" t="s">
        <v>3471</v>
      </c>
      <c r="G880" s="25" t="s">
        <v>3321</v>
      </c>
      <c r="H880" s="26">
        <v>4</v>
      </c>
      <c r="I880" s="26">
        <v>65</v>
      </c>
      <c r="J880" s="22">
        <v>260</v>
      </c>
    </row>
    <row r="881" spans="1:10" ht="18" x14ac:dyDescent="0.35">
      <c r="A881" s="25" t="s">
        <v>4376</v>
      </c>
      <c r="B881" s="25" t="s">
        <v>3518</v>
      </c>
      <c r="C881" s="25" t="s">
        <v>3383</v>
      </c>
      <c r="D881" s="25" t="s">
        <v>3333</v>
      </c>
      <c r="E881" s="25">
        <v>43579</v>
      </c>
      <c r="F881" s="25" t="s">
        <v>3471</v>
      </c>
      <c r="G881" s="25" t="s">
        <v>3321</v>
      </c>
      <c r="H881" s="26">
        <v>7</v>
      </c>
      <c r="I881" s="26">
        <v>70</v>
      </c>
      <c r="J881" s="22">
        <v>490</v>
      </c>
    </row>
    <row r="882" spans="1:10" ht="18" x14ac:dyDescent="0.35">
      <c r="A882" s="25" t="s">
        <v>4377</v>
      </c>
      <c r="B882" s="25" t="s">
        <v>3518</v>
      </c>
      <c r="C882" s="25" t="s">
        <v>3383</v>
      </c>
      <c r="D882" s="25" t="s">
        <v>3333</v>
      </c>
      <c r="E882" s="25">
        <v>43579</v>
      </c>
      <c r="F882" s="25" t="s">
        <v>3320</v>
      </c>
      <c r="G882" s="25" t="s">
        <v>3321</v>
      </c>
      <c r="H882" s="26">
        <v>6</v>
      </c>
      <c r="I882" s="26">
        <v>75</v>
      </c>
      <c r="J882" s="22">
        <v>450</v>
      </c>
    </row>
    <row r="883" spans="1:10" ht="18" x14ac:dyDescent="0.35">
      <c r="A883" s="25" t="s">
        <v>4378</v>
      </c>
      <c r="B883" s="25" t="s">
        <v>3602</v>
      </c>
      <c r="C883" s="25" t="s">
        <v>3401</v>
      </c>
      <c r="D883" s="25" t="s">
        <v>3333</v>
      </c>
      <c r="E883" s="25">
        <v>43579</v>
      </c>
      <c r="F883" s="25" t="s">
        <v>3427</v>
      </c>
      <c r="G883" s="25" t="s">
        <v>3321</v>
      </c>
      <c r="H883" s="26">
        <v>1</v>
      </c>
      <c r="I883" s="26">
        <v>85</v>
      </c>
      <c r="J883" s="22">
        <v>85</v>
      </c>
    </row>
    <row r="884" spans="1:10" ht="18" x14ac:dyDescent="0.35">
      <c r="A884" s="25" t="s">
        <v>4379</v>
      </c>
      <c r="B884" s="25" t="s">
        <v>3317</v>
      </c>
      <c r="C884" s="25" t="s">
        <v>3318</v>
      </c>
      <c r="D884" s="25" t="s">
        <v>3319</v>
      </c>
      <c r="E884" s="25">
        <v>43580</v>
      </c>
      <c r="F884" s="25" t="s">
        <v>3320</v>
      </c>
      <c r="G884" s="25" t="s">
        <v>3321</v>
      </c>
      <c r="H884" s="26">
        <v>3</v>
      </c>
      <c r="I884" s="26">
        <v>65</v>
      </c>
      <c r="J884" s="22">
        <v>195</v>
      </c>
    </row>
    <row r="885" spans="1:10" ht="18" x14ac:dyDescent="0.35">
      <c r="A885" s="25" t="s">
        <v>4380</v>
      </c>
      <c r="B885" s="25" t="s">
        <v>3344</v>
      </c>
      <c r="C885" s="25" t="s">
        <v>3318</v>
      </c>
      <c r="D885" s="25" t="s">
        <v>3319</v>
      </c>
      <c r="E885" s="25">
        <v>43580</v>
      </c>
      <c r="F885" s="25" t="s">
        <v>3337</v>
      </c>
      <c r="G885" s="25" t="s">
        <v>3345</v>
      </c>
      <c r="H885" s="26">
        <v>6</v>
      </c>
      <c r="I885" s="26">
        <v>135</v>
      </c>
      <c r="J885" s="22">
        <v>810</v>
      </c>
    </row>
    <row r="886" spans="1:10" ht="18" x14ac:dyDescent="0.35">
      <c r="A886" s="25" t="s">
        <v>4381</v>
      </c>
      <c r="B886" s="25" t="s">
        <v>3423</v>
      </c>
      <c r="C886" s="25" t="s">
        <v>3318</v>
      </c>
      <c r="D886" s="25" t="s">
        <v>3319</v>
      </c>
      <c r="E886" s="25">
        <v>43580</v>
      </c>
      <c r="F886" s="25" t="s">
        <v>3369</v>
      </c>
      <c r="G886" s="25" t="s">
        <v>3321</v>
      </c>
      <c r="H886" s="26">
        <v>5</v>
      </c>
      <c r="I886" s="26">
        <v>140</v>
      </c>
      <c r="J886" s="22">
        <v>700</v>
      </c>
    </row>
    <row r="887" spans="1:10" ht="18" x14ac:dyDescent="0.35">
      <c r="A887" s="25" t="s">
        <v>4382</v>
      </c>
      <c r="B887" s="25" t="s">
        <v>3667</v>
      </c>
      <c r="C887" s="25" t="s">
        <v>3445</v>
      </c>
      <c r="D887" s="25" t="s">
        <v>3405</v>
      </c>
      <c r="E887" s="25">
        <v>43580</v>
      </c>
      <c r="F887" s="25" t="s">
        <v>3320</v>
      </c>
      <c r="G887" s="25" t="s">
        <v>3321</v>
      </c>
      <c r="H887" s="26">
        <v>2</v>
      </c>
      <c r="I887" s="26">
        <v>65</v>
      </c>
      <c r="J887" s="22">
        <v>130</v>
      </c>
    </row>
    <row r="888" spans="1:10" ht="18" x14ac:dyDescent="0.35">
      <c r="A888" s="25" t="s">
        <v>4383</v>
      </c>
      <c r="B888" s="25" t="s">
        <v>4173</v>
      </c>
      <c r="C888" s="25" t="s">
        <v>3404</v>
      </c>
      <c r="D888" s="25" t="s">
        <v>3405</v>
      </c>
      <c r="E888" s="25">
        <v>43580</v>
      </c>
      <c r="F888" s="25" t="s">
        <v>3327</v>
      </c>
      <c r="G888" s="25" t="s">
        <v>3321</v>
      </c>
      <c r="H888" s="26">
        <v>4</v>
      </c>
      <c r="I888" s="26">
        <v>200</v>
      </c>
      <c r="J888" s="22">
        <v>800</v>
      </c>
    </row>
    <row r="889" spans="1:10" ht="18" x14ac:dyDescent="0.35">
      <c r="A889" s="25" t="s">
        <v>4384</v>
      </c>
      <c r="B889" s="25" t="s">
        <v>4385</v>
      </c>
      <c r="C889" s="25" t="s">
        <v>3584</v>
      </c>
      <c r="D889" s="25" t="s">
        <v>3333</v>
      </c>
      <c r="E889" s="25">
        <v>43580</v>
      </c>
      <c r="F889" s="25" t="s">
        <v>3327</v>
      </c>
      <c r="G889" s="25" t="s">
        <v>3345</v>
      </c>
      <c r="H889" s="26">
        <v>7</v>
      </c>
      <c r="I889" s="26">
        <v>175</v>
      </c>
      <c r="J889" s="22">
        <v>1225</v>
      </c>
    </row>
    <row r="890" spans="1:10" ht="18" x14ac:dyDescent="0.35">
      <c r="A890" s="25" t="s">
        <v>4386</v>
      </c>
      <c r="B890" s="25" t="s">
        <v>3324</v>
      </c>
      <c r="C890" s="25" t="s">
        <v>3325</v>
      </c>
      <c r="D890" s="25" t="s">
        <v>3326</v>
      </c>
      <c r="E890" s="25">
        <v>43580</v>
      </c>
      <c r="F890" s="25" t="s">
        <v>3406</v>
      </c>
      <c r="G890" s="25" t="s">
        <v>3345</v>
      </c>
      <c r="H890" s="26">
        <v>2</v>
      </c>
      <c r="I890" s="26">
        <v>110</v>
      </c>
      <c r="J890" s="22">
        <v>220</v>
      </c>
    </row>
    <row r="891" spans="1:10" ht="18" x14ac:dyDescent="0.35">
      <c r="A891" s="25" t="s">
        <v>4387</v>
      </c>
      <c r="B891" s="25" t="s">
        <v>3877</v>
      </c>
      <c r="C891" s="25" t="s">
        <v>3383</v>
      </c>
      <c r="D891" s="25" t="s">
        <v>3333</v>
      </c>
      <c r="E891" s="25">
        <v>43580</v>
      </c>
      <c r="F891" s="25" t="s">
        <v>3434</v>
      </c>
      <c r="G891" s="25" t="s">
        <v>3349</v>
      </c>
      <c r="H891" s="26">
        <v>1</v>
      </c>
      <c r="I891" s="26">
        <v>65</v>
      </c>
      <c r="J891" s="22">
        <v>65</v>
      </c>
    </row>
    <row r="892" spans="1:10" ht="18" x14ac:dyDescent="0.35">
      <c r="A892" s="25" t="s">
        <v>4388</v>
      </c>
      <c r="B892" s="25" t="s">
        <v>3344</v>
      </c>
      <c r="C892" s="25" t="s">
        <v>3318</v>
      </c>
      <c r="D892" s="25" t="s">
        <v>3319</v>
      </c>
      <c r="E892" s="25">
        <v>43581</v>
      </c>
      <c r="F892" s="25" t="s">
        <v>3337</v>
      </c>
      <c r="G892" s="25" t="s">
        <v>3345</v>
      </c>
      <c r="H892" s="26">
        <v>4</v>
      </c>
      <c r="I892" s="26">
        <v>135</v>
      </c>
      <c r="J892" s="22">
        <v>540</v>
      </c>
    </row>
    <row r="893" spans="1:10" ht="18" x14ac:dyDescent="0.35">
      <c r="A893" s="25" t="s">
        <v>4389</v>
      </c>
      <c r="B893" s="25" t="s">
        <v>3360</v>
      </c>
      <c r="C893" s="25" t="s">
        <v>3318</v>
      </c>
      <c r="D893" s="25" t="s">
        <v>3319</v>
      </c>
      <c r="E893" s="25">
        <v>43581</v>
      </c>
      <c r="F893" s="25" t="s">
        <v>3366</v>
      </c>
      <c r="G893" s="25" t="s">
        <v>3345</v>
      </c>
      <c r="H893" s="26">
        <v>7</v>
      </c>
      <c r="I893" s="26">
        <v>25</v>
      </c>
      <c r="J893" s="22">
        <v>175</v>
      </c>
    </row>
    <row r="894" spans="1:10" ht="18" x14ac:dyDescent="0.35">
      <c r="A894" s="25" t="s">
        <v>4390</v>
      </c>
      <c r="B894" s="25" t="s">
        <v>3360</v>
      </c>
      <c r="C894" s="25" t="s">
        <v>3318</v>
      </c>
      <c r="D894" s="25" t="s">
        <v>3319</v>
      </c>
      <c r="E894" s="25">
        <v>43581</v>
      </c>
      <c r="F894" s="25" t="s">
        <v>3348</v>
      </c>
      <c r="G894" s="25" t="s">
        <v>3349</v>
      </c>
      <c r="H894" s="26">
        <v>6</v>
      </c>
      <c r="I894" s="26">
        <v>80</v>
      </c>
      <c r="J894" s="22">
        <v>480</v>
      </c>
    </row>
    <row r="895" spans="1:10" ht="18" x14ac:dyDescent="0.35">
      <c r="A895" s="25" t="s">
        <v>4391</v>
      </c>
      <c r="B895" s="25" t="s">
        <v>3360</v>
      </c>
      <c r="C895" s="25" t="s">
        <v>3318</v>
      </c>
      <c r="D895" s="25" t="s">
        <v>3319</v>
      </c>
      <c r="E895" s="25">
        <v>43581</v>
      </c>
      <c r="F895" s="25" t="s">
        <v>3348</v>
      </c>
      <c r="G895" s="25" t="s">
        <v>3349</v>
      </c>
      <c r="H895" s="26">
        <v>5</v>
      </c>
      <c r="I895" s="26">
        <v>85</v>
      </c>
      <c r="J895" s="22">
        <v>425</v>
      </c>
    </row>
    <row r="896" spans="1:10" ht="18" x14ac:dyDescent="0.35">
      <c r="A896" s="25" t="s">
        <v>4392</v>
      </c>
      <c r="B896" s="25" t="s">
        <v>3344</v>
      </c>
      <c r="C896" s="25" t="s">
        <v>3318</v>
      </c>
      <c r="D896" s="25" t="s">
        <v>3319</v>
      </c>
      <c r="E896" s="25">
        <v>43581</v>
      </c>
      <c r="F896" s="25" t="s">
        <v>3337</v>
      </c>
      <c r="G896" s="25" t="s">
        <v>3345</v>
      </c>
      <c r="H896" s="26">
        <v>2</v>
      </c>
      <c r="I896" s="26">
        <v>125</v>
      </c>
      <c r="J896" s="22">
        <v>250</v>
      </c>
    </row>
    <row r="897" spans="1:10" ht="18" x14ac:dyDescent="0.35">
      <c r="A897" s="25" t="s">
        <v>4393</v>
      </c>
      <c r="B897" s="25" t="s">
        <v>3356</v>
      </c>
      <c r="C897" s="25" t="s">
        <v>3318</v>
      </c>
      <c r="D897" s="25" t="s">
        <v>3319</v>
      </c>
      <c r="E897" s="25">
        <v>43581</v>
      </c>
      <c r="F897" s="25" t="s">
        <v>3348</v>
      </c>
      <c r="G897" s="25" t="s">
        <v>3349</v>
      </c>
      <c r="H897" s="26">
        <v>3</v>
      </c>
      <c r="I897" s="26">
        <v>100</v>
      </c>
      <c r="J897" s="22">
        <v>300</v>
      </c>
    </row>
    <row r="898" spans="1:10" ht="18" x14ac:dyDescent="0.35">
      <c r="A898" s="25" t="s">
        <v>4394</v>
      </c>
      <c r="B898" s="25" t="s">
        <v>3352</v>
      </c>
      <c r="C898" s="25" t="s">
        <v>3318</v>
      </c>
      <c r="D898" s="25" t="s">
        <v>3319</v>
      </c>
      <c r="E898" s="25">
        <v>43581</v>
      </c>
      <c r="F898" s="25" t="s">
        <v>3337</v>
      </c>
      <c r="G898" s="25" t="s">
        <v>3345</v>
      </c>
      <c r="H898" s="26">
        <v>4</v>
      </c>
      <c r="I898" s="26">
        <v>110</v>
      </c>
      <c r="J898" s="22">
        <v>440</v>
      </c>
    </row>
    <row r="899" spans="1:10" ht="18" x14ac:dyDescent="0.35">
      <c r="A899" s="25" t="s">
        <v>4395</v>
      </c>
      <c r="B899" s="25" t="s">
        <v>3484</v>
      </c>
      <c r="C899" s="25" t="s">
        <v>3485</v>
      </c>
      <c r="D899" s="25" t="s">
        <v>3486</v>
      </c>
      <c r="E899" s="25">
        <v>43581</v>
      </c>
      <c r="F899" s="25" t="s">
        <v>3334</v>
      </c>
      <c r="G899" s="25" t="s">
        <v>3321</v>
      </c>
      <c r="H899" s="26">
        <v>4</v>
      </c>
      <c r="I899" s="26">
        <v>80</v>
      </c>
      <c r="J899" s="22">
        <v>320</v>
      </c>
    </row>
    <row r="900" spans="1:10" ht="18" x14ac:dyDescent="0.35">
      <c r="A900" s="25" t="s">
        <v>4396</v>
      </c>
      <c r="B900" s="25" t="s">
        <v>3667</v>
      </c>
      <c r="C900" s="25" t="s">
        <v>3445</v>
      </c>
      <c r="D900" s="25" t="s">
        <v>3405</v>
      </c>
      <c r="E900" s="25">
        <v>43581</v>
      </c>
      <c r="F900" s="25" t="s">
        <v>3348</v>
      </c>
      <c r="G900" s="25" t="s">
        <v>3349</v>
      </c>
      <c r="H900" s="26">
        <v>2</v>
      </c>
      <c r="I900" s="26">
        <v>100</v>
      </c>
      <c r="J900" s="22">
        <v>200</v>
      </c>
    </row>
    <row r="901" spans="1:10" ht="18" x14ac:dyDescent="0.35">
      <c r="A901" s="25" t="s">
        <v>4397</v>
      </c>
      <c r="B901" s="25" t="s">
        <v>3555</v>
      </c>
      <c r="C901" s="25" t="s">
        <v>3404</v>
      </c>
      <c r="D901" s="25" t="s">
        <v>3405</v>
      </c>
      <c r="E901" s="25">
        <v>43581</v>
      </c>
      <c r="F901" s="25" t="s">
        <v>3410</v>
      </c>
      <c r="G901" s="25" t="s">
        <v>3321</v>
      </c>
      <c r="H901" s="26">
        <v>6</v>
      </c>
      <c r="I901" s="26">
        <v>80</v>
      </c>
      <c r="J901" s="22">
        <v>480</v>
      </c>
    </row>
    <row r="902" spans="1:10" ht="18" x14ac:dyDescent="0.35">
      <c r="A902" s="25" t="s">
        <v>4398</v>
      </c>
      <c r="B902" s="25" t="s">
        <v>4385</v>
      </c>
      <c r="C902" s="25" t="s">
        <v>3584</v>
      </c>
      <c r="D902" s="25" t="s">
        <v>3333</v>
      </c>
      <c r="E902" s="25">
        <v>43581</v>
      </c>
      <c r="F902" s="25" t="s">
        <v>3334</v>
      </c>
      <c r="G902" s="25" t="s">
        <v>3345</v>
      </c>
      <c r="H902" s="26">
        <v>6</v>
      </c>
      <c r="I902" s="26">
        <v>70</v>
      </c>
      <c r="J902" s="22">
        <v>420</v>
      </c>
    </row>
    <row r="903" spans="1:10" ht="18" x14ac:dyDescent="0.35">
      <c r="A903" s="25" t="s">
        <v>4399</v>
      </c>
      <c r="B903" s="25" t="s">
        <v>3488</v>
      </c>
      <c r="C903" s="25" t="s">
        <v>3489</v>
      </c>
      <c r="D903" s="25" t="s">
        <v>3405</v>
      </c>
      <c r="E903" s="25">
        <v>43581</v>
      </c>
      <c r="F903" s="25" t="s">
        <v>3366</v>
      </c>
      <c r="G903" s="25" t="s">
        <v>3345</v>
      </c>
      <c r="H903" s="26">
        <v>2</v>
      </c>
      <c r="I903" s="26">
        <v>40</v>
      </c>
      <c r="J903" s="22">
        <v>80</v>
      </c>
    </row>
    <row r="904" spans="1:10" ht="18" x14ac:dyDescent="0.35">
      <c r="A904" s="25" t="s">
        <v>4400</v>
      </c>
      <c r="B904" s="25" t="s">
        <v>3317</v>
      </c>
      <c r="C904" s="25" t="s">
        <v>3318</v>
      </c>
      <c r="D904" s="25" t="s">
        <v>3319</v>
      </c>
      <c r="E904" s="25">
        <v>43584</v>
      </c>
      <c r="F904" s="25" t="s">
        <v>3320</v>
      </c>
      <c r="G904" s="25" t="s">
        <v>3321</v>
      </c>
      <c r="H904" s="26">
        <v>5</v>
      </c>
      <c r="I904" s="26">
        <v>55</v>
      </c>
      <c r="J904" s="22">
        <v>275</v>
      </c>
    </row>
    <row r="905" spans="1:10" ht="18" x14ac:dyDescent="0.35">
      <c r="A905" s="25" t="s">
        <v>4401</v>
      </c>
      <c r="B905" s="25" t="s">
        <v>3431</v>
      </c>
      <c r="C905" s="25" t="s">
        <v>3318</v>
      </c>
      <c r="D905" s="25" t="s">
        <v>3319</v>
      </c>
      <c r="E905" s="25">
        <v>43584</v>
      </c>
      <c r="F905" s="25" t="s">
        <v>3327</v>
      </c>
      <c r="G905" s="25" t="s">
        <v>3321</v>
      </c>
      <c r="H905" s="26">
        <v>5</v>
      </c>
      <c r="I905" s="26">
        <v>205</v>
      </c>
      <c r="J905" s="22">
        <v>1025</v>
      </c>
    </row>
    <row r="906" spans="1:10" ht="18" x14ac:dyDescent="0.35">
      <c r="A906" s="25" t="s">
        <v>4402</v>
      </c>
      <c r="B906" s="25" t="s">
        <v>3391</v>
      </c>
      <c r="C906" s="25" t="s">
        <v>3392</v>
      </c>
      <c r="D906" s="25" t="s">
        <v>3333</v>
      </c>
      <c r="E906" s="25">
        <v>43584</v>
      </c>
      <c r="F906" s="25" t="s">
        <v>3348</v>
      </c>
      <c r="G906" s="25" t="s">
        <v>3349</v>
      </c>
      <c r="H906" s="26">
        <v>1</v>
      </c>
      <c r="I906" s="26">
        <v>85</v>
      </c>
      <c r="J906" s="22">
        <v>85</v>
      </c>
    </row>
    <row r="907" spans="1:10" ht="18" x14ac:dyDescent="0.35">
      <c r="A907" s="25" t="s">
        <v>4403</v>
      </c>
      <c r="B907" s="25" t="s">
        <v>3391</v>
      </c>
      <c r="C907" s="25" t="s">
        <v>3392</v>
      </c>
      <c r="D907" s="25" t="s">
        <v>3333</v>
      </c>
      <c r="E907" s="25">
        <v>43584</v>
      </c>
      <c r="F907" s="25" t="s">
        <v>3393</v>
      </c>
      <c r="G907" s="25" t="s">
        <v>3345</v>
      </c>
      <c r="H907" s="26">
        <v>4</v>
      </c>
      <c r="I907" s="26">
        <v>70</v>
      </c>
      <c r="J907" s="22">
        <v>280</v>
      </c>
    </row>
    <row r="908" spans="1:10" ht="18" x14ac:dyDescent="0.35">
      <c r="A908" s="25" t="s">
        <v>4404</v>
      </c>
      <c r="B908" s="25" t="s">
        <v>3391</v>
      </c>
      <c r="C908" s="25" t="s">
        <v>3392</v>
      </c>
      <c r="D908" s="25" t="s">
        <v>3333</v>
      </c>
      <c r="E908" s="25">
        <v>43584</v>
      </c>
      <c r="F908" s="25" t="s">
        <v>3348</v>
      </c>
      <c r="G908" s="25" t="s">
        <v>3349</v>
      </c>
      <c r="H908" s="26">
        <v>5</v>
      </c>
      <c r="I908" s="26">
        <v>75</v>
      </c>
      <c r="J908" s="22">
        <v>375</v>
      </c>
    </row>
    <row r="909" spans="1:10" ht="18" x14ac:dyDescent="0.35">
      <c r="A909" s="25" t="s">
        <v>4405</v>
      </c>
      <c r="B909" s="25" t="s">
        <v>3468</v>
      </c>
      <c r="C909" s="25" t="s">
        <v>3392</v>
      </c>
      <c r="D909" s="25" t="s">
        <v>3333</v>
      </c>
      <c r="E909" s="25">
        <v>43584</v>
      </c>
      <c r="F909" s="25" t="s">
        <v>3410</v>
      </c>
      <c r="G909" s="25" t="s">
        <v>3321</v>
      </c>
      <c r="H909" s="26">
        <v>5</v>
      </c>
      <c r="I909" s="26">
        <v>75</v>
      </c>
      <c r="J909" s="22">
        <v>375</v>
      </c>
    </row>
    <row r="910" spans="1:10" ht="18" x14ac:dyDescent="0.35">
      <c r="A910" s="25" t="s">
        <v>4406</v>
      </c>
      <c r="B910" s="25" t="s">
        <v>3398</v>
      </c>
      <c r="C910" s="25" t="s">
        <v>3392</v>
      </c>
      <c r="D910" s="25" t="s">
        <v>3333</v>
      </c>
      <c r="E910" s="25">
        <v>43584</v>
      </c>
      <c r="F910" s="25" t="s">
        <v>3337</v>
      </c>
      <c r="G910" s="25" t="s">
        <v>3349</v>
      </c>
      <c r="H910" s="26">
        <v>7</v>
      </c>
      <c r="I910" s="26">
        <v>105</v>
      </c>
      <c r="J910" s="22">
        <v>735</v>
      </c>
    </row>
    <row r="911" spans="1:10" ht="18" x14ac:dyDescent="0.35">
      <c r="A911" s="25" t="s">
        <v>4407</v>
      </c>
      <c r="B911" s="25" t="s">
        <v>3398</v>
      </c>
      <c r="C911" s="25" t="s">
        <v>3392</v>
      </c>
      <c r="D911" s="25" t="s">
        <v>3333</v>
      </c>
      <c r="E911" s="25">
        <v>43584</v>
      </c>
      <c r="F911" s="25" t="s">
        <v>3337</v>
      </c>
      <c r="G911" s="25" t="s">
        <v>3349</v>
      </c>
      <c r="H911" s="26">
        <v>1</v>
      </c>
      <c r="I911" s="26">
        <v>110</v>
      </c>
      <c r="J911" s="22">
        <v>110</v>
      </c>
    </row>
    <row r="912" spans="1:10" ht="18" x14ac:dyDescent="0.35">
      <c r="A912" s="25" t="s">
        <v>4408</v>
      </c>
      <c r="B912" s="25" t="s">
        <v>3398</v>
      </c>
      <c r="C912" s="25" t="s">
        <v>3392</v>
      </c>
      <c r="D912" s="25" t="s">
        <v>3333</v>
      </c>
      <c r="E912" s="25">
        <v>43584</v>
      </c>
      <c r="F912" s="25" t="s">
        <v>3320</v>
      </c>
      <c r="G912" s="25" t="s">
        <v>3321</v>
      </c>
      <c r="H912" s="26">
        <v>3</v>
      </c>
      <c r="I912" s="26">
        <v>80</v>
      </c>
      <c r="J912" s="22">
        <v>240</v>
      </c>
    </row>
    <row r="913" spans="1:10" ht="18" x14ac:dyDescent="0.35">
      <c r="A913" s="25" t="s">
        <v>4409</v>
      </c>
      <c r="B913" s="25" t="s">
        <v>3398</v>
      </c>
      <c r="C913" s="25" t="s">
        <v>3392</v>
      </c>
      <c r="D913" s="25" t="s">
        <v>3333</v>
      </c>
      <c r="E913" s="25">
        <v>43584</v>
      </c>
      <c r="F913" s="25" t="s">
        <v>3320</v>
      </c>
      <c r="G913" s="25" t="s">
        <v>3321</v>
      </c>
      <c r="H913" s="26">
        <v>4</v>
      </c>
      <c r="I913" s="26">
        <v>55</v>
      </c>
      <c r="J913" s="22">
        <v>220</v>
      </c>
    </row>
    <row r="914" spans="1:10" ht="18" x14ac:dyDescent="0.35">
      <c r="A914" s="25" t="s">
        <v>4410</v>
      </c>
      <c r="B914" s="25" t="s">
        <v>3398</v>
      </c>
      <c r="C914" s="25" t="s">
        <v>3392</v>
      </c>
      <c r="D914" s="25" t="s">
        <v>3333</v>
      </c>
      <c r="E914" s="25">
        <v>43584</v>
      </c>
      <c r="F914" s="25" t="s">
        <v>3337</v>
      </c>
      <c r="G914" s="25" t="s">
        <v>3349</v>
      </c>
      <c r="H914" s="26">
        <v>6</v>
      </c>
      <c r="I914" s="26">
        <v>100</v>
      </c>
      <c r="J914" s="22">
        <v>600</v>
      </c>
    </row>
    <row r="915" spans="1:10" ht="18" x14ac:dyDescent="0.35">
      <c r="A915" s="25" t="s">
        <v>4411</v>
      </c>
      <c r="B915" s="25" t="s">
        <v>3398</v>
      </c>
      <c r="C915" s="25" t="s">
        <v>3392</v>
      </c>
      <c r="D915" s="25" t="s">
        <v>3333</v>
      </c>
      <c r="E915" s="25">
        <v>43584</v>
      </c>
      <c r="F915" s="25" t="s">
        <v>3337</v>
      </c>
      <c r="G915" s="25" t="s">
        <v>3349</v>
      </c>
      <c r="H915" s="26">
        <v>4</v>
      </c>
      <c r="I915" s="26">
        <v>105</v>
      </c>
      <c r="J915" s="22">
        <v>420</v>
      </c>
    </row>
    <row r="916" spans="1:10" ht="18" x14ac:dyDescent="0.35">
      <c r="A916" s="25" t="s">
        <v>4412</v>
      </c>
      <c r="B916" s="25" t="s">
        <v>3797</v>
      </c>
      <c r="C916" s="25" t="s">
        <v>3318</v>
      </c>
      <c r="D916" s="25" t="s">
        <v>3319</v>
      </c>
      <c r="E916" s="25">
        <v>43584</v>
      </c>
      <c r="F916" s="25" t="s">
        <v>3348</v>
      </c>
      <c r="G916" s="25" t="s">
        <v>3321</v>
      </c>
      <c r="H916" s="26">
        <v>2</v>
      </c>
      <c r="I916" s="26">
        <v>135</v>
      </c>
      <c r="J916" s="22">
        <v>270</v>
      </c>
    </row>
    <row r="917" spans="1:10" ht="18" x14ac:dyDescent="0.35">
      <c r="A917" s="25" t="s">
        <v>4413</v>
      </c>
      <c r="B917" s="25" t="s">
        <v>3626</v>
      </c>
      <c r="C917" s="25" t="s">
        <v>3401</v>
      </c>
      <c r="D917" s="25" t="s">
        <v>3333</v>
      </c>
      <c r="E917" s="25">
        <v>43584</v>
      </c>
      <c r="F917" s="25" t="s">
        <v>3327</v>
      </c>
      <c r="G917" s="25" t="s">
        <v>3321</v>
      </c>
      <c r="H917" s="26">
        <v>1</v>
      </c>
      <c r="I917" s="26">
        <v>195</v>
      </c>
      <c r="J917" s="22">
        <v>195</v>
      </c>
    </row>
    <row r="918" spans="1:10" ht="18" x14ac:dyDescent="0.35">
      <c r="A918" s="25" t="s">
        <v>4414</v>
      </c>
      <c r="B918" s="25" t="s">
        <v>3462</v>
      </c>
      <c r="C918" s="25" t="s">
        <v>3463</v>
      </c>
      <c r="D918" s="25" t="s">
        <v>3464</v>
      </c>
      <c r="E918" s="25">
        <v>43584</v>
      </c>
      <c r="F918" s="25" t="s">
        <v>3334</v>
      </c>
      <c r="G918" s="25" t="s">
        <v>3321</v>
      </c>
      <c r="H918" s="26">
        <v>3</v>
      </c>
      <c r="I918" s="26">
        <v>85</v>
      </c>
      <c r="J918" s="22">
        <v>255</v>
      </c>
    </row>
    <row r="919" spans="1:10" ht="18" x14ac:dyDescent="0.35">
      <c r="A919" s="25" t="s">
        <v>4415</v>
      </c>
      <c r="B919" s="25" t="s">
        <v>3385</v>
      </c>
      <c r="C919" s="25" t="s">
        <v>3386</v>
      </c>
      <c r="D919" s="25" t="s">
        <v>3333</v>
      </c>
      <c r="E919" s="25">
        <v>43584</v>
      </c>
      <c r="F919" s="25" t="s">
        <v>3327</v>
      </c>
      <c r="G919" s="25" t="s">
        <v>3321</v>
      </c>
      <c r="H919" s="26">
        <v>4</v>
      </c>
      <c r="I919" s="26">
        <v>180</v>
      </c>
      <c r="J919" s="22">
        <v>720</v>
      </c>
    </row>
    <row r="920" spans="1:10" ht="18" x14ac:dyDescent="0.35">
      <c r="A920" s="25" t="s">
        <v>4416</v>
      </c>
      <c r="B920" s="25" t="s">
        <v>3385</v>
      </c>
      <c r="C920" s="25" t="s">
        <v>3386</v>
      </c>
      <c r="D920" s="25" t="s">
        <v>3333</v>
      </c>
      <c r="E920" s="25">
        <v>43584</v>
      </c>
      <c r="F920" s="25" t="s">
        <v>3327</v>
      </c>
      <c r="G920" s="25" t="s">
        <v>3321</v>
      </c>
      <c r="H920" s="26">
        <v>5</v>
      </c>
      <c r="I920" s="26">
        <v>185</v>
      </c>
      <c r="J920" s="22">
        <v>925</v>
      </c>
    </row>
    <row r="921" spans="1:10" ht="18" x14ac:dyDescent="0.35">
      <c r="A921" s="25" t="s">
        <v>4417</v>
      </c>
      <c r="B921" s="25" t="s">
        <v>3797</v>
      </c>
      <c r="C921" s="25" t="s">
        <v>3318</v>
      </c>
      <c r="D921" s="25" t="s">
        <v>3319</v>
      </c>
      <c r="E921" s="25">
        <v>43584</v>
      </c>
      <c r="F921" s="25" t="s">
        <v>3348</v>
      </c>
      <c r="G921" s="25" t="s">
        <v>3321</v>
      </c>
      <c r="H921" s="26">
        <v>2</v>
      </c>
      <c r="I921" s="26">
        <v>135</v>
      </c>
      <c r="J921" s="22">
        <v>270</v>
      </c>
    </row>
    <row r="922" spans="1:10" ht="18" x14ac:dyDescent="0.35">
      <c r="A922" s="25" t="s">
        <v>4418</v>
      </c>
      <c r="B922" s="25" t="s">
        <v>3797</v>
      </c>
      <c r="C922" s="25" t="s">
        <v>3318</v>
      </c>
      <c r="D922" s="25" t="s">
        <v>3319</v>
      </c>
      <c r="E922" s="25">
        <v>43584</v>
      </c>
      <c r="F922" s="25" t="s">
        <v>3406</v>
      </c>
      <c r="G922" s="25" t="s">
        <v>3321</v>
      </c>
      <c r="H922" s="26">
        <v>4</v>
      </c>
      <c r="I922" s="26">
        <v>125</v>
      </c>
      <c r="J922" s="22">
        <v>500</v>
      </c>
    </row>
    <row r="923" spans="1:10" ht="18" x14ac:dyDescent="0.35">
      <c r="A923" s="25" t="s">
        <v>4419</v>
      </c>
      <c r="B923" s="25" t="s">
        <v>3352</v>
      </c>
      <c r="C923" s="25" t="s">
        <v>3318</v>
      </c>
      <c r="D923" s="25" t="s">
        <v>3319</v>
      </c>
      <c r="E923" s="25">
        <v>43585</v>
      </c>
      <c r="F923" s="25" t="s">
        <v>3434</v>
      </c>
      <c r="G923" s="25" t="s">
        <v>3345</v>
      </c>
      <c r="H923" s="26">
        <v>6</v>
      </c>
      <c r="I923" s="26">
        <v>75</v>
      </c>
      <c r="J923" s="22">
        <v>450</v>
      </c>
    </row>
    <row r="924" spans="1:10" ht="18" x14ac:dyDescent="0.35">
      <c r="A924" s="25" t="s">
        <v>4420</v>
      </c>
      <c r="B924" s="25" t="s">
        <v>3347</v>
      </c>
      <c r="C924" s="25" t="s">
        <v>3318</v>
      </c>
      <c r="D924" s="25" t="s">
        <v>3319</v>
      </c>
      <c r="E924" s="25">
        <v>43585</v>
      </c>
      <c r="F924" s="25" t="s">
        <v>3337</v>
      </c>
      <c r="G924" s="25" t="s">
        <v>3349</v>
      </c>
      <c r="H924" s="26">
        <v>3</v>
      </c>
      <c r="I924" s="26">
        <v>110</v>
      </c>
      <c r="J924" s="22">
        <v>330</v>
      </c>
    </row>
    <row r="925" spans="1:10" ht="18" x14ac:dyDescent="0.35">
      <c r="A925" s="25" t="s">
        <v>4421</v>
      </c>
      <c r="B925" s="25" t="s">
        <v>3356</v>
      </c>
      <c r="C925" s="25" t="s">
        <v>3318</v>
      </c>
      <c r="D925" s="25" t="s">
        <v>3319</v>
      </c>
      <c r="E925" s="25">
        <v>43585</v>
      </c>
      <c r="F925" s="25" t="s">
        <v>3348</v>
      </c>
      <c r="G925" s="25" t="s">
        <v>3349</v>
      </c>
      <c r="H925" s="26">
        <v>4</v>
      </c>
      <c r="I925" s="26">
        <v>95</v>
      </c>
      <c r="J925" s="22">
        <v>380</v>
      </c>
    </row>
    <row r="926" spans="1:10" ht="18" x14ac:dyDescent="0.35">
      <c r="A926" s="25" t="s">
        <v>4422</v>
      </c>
      <c r="B926" s="25" t="s">
        <v>3352</v>
      </c>
      <c r="C926" s="25" t="s">
        <v>3318</v>
      </c>
      <c r="D926" s="25" t="s">
        <v>3319</v>
      </c>
      <c r="E926" s="25">
        <v>43585</v>
      </c>
      <c r="F926" s="25" t="s">
        <v>3337</v>
      </c>
      <c r="G926" s="25" t="s">
        <v>3345</v>
      </c>
      <c r="H926" s="26">
        <v>5</v>
      </c>
      <c r="I926" s="26">
        <v>135</v>
      </c>
      <c r="J926" s="22">
        <v>675</v>
      </c>
    </row>
    <row r="927" spans="1:10" ht="18" x14ac:dyDescent="0.35">
      <c r="A927" s="25" t="s">
        <v>4423</v>
      </c>
      <c r="B927" s="25" t="s">
        <v>3391</v>
      </c>
      <c r="C927" s="25" t="s">
        <v>3392</v>
      </c>
      <c r="D927" s="25" t="s">
        <v>3333</v>
      </c>
      <c r="E927" s="25">
        <v>43585</v>
      </c>
      <c r="F927" s="25" t="s">
        <v>3337</v>
      </c>
      <c r="G927" s="25" t="s">
        <v>3349</v>
      </c>
      <c r="H927" s="26">
        <v>4</v>
      </c>
      <c r="I927" s="26">
        <v>105</v>
      </c>
      <c r="J927" s="22">
        <v>420</v>
      </c>
    </row>
    <row r="928" spans="1:10" ht="18" x14ac:dyDescent="0.35">
      <c r="A928" s="25" t="s">
        <v>4424</v>
      </c>
      <c r="B928" s="25" t="s">
        <v>3391</v>
      </c>
      <c r="C928" s="25" t="s">
        <v>3392</v>
      </c>
      <c r="D928" s="25" t="s">
        <v>3333</v>
      </c>
      <c r="E928" s="25">
        <v>43585</v>
      </c>
      <c r="F928" s="25" t="s">
        <v>3348</v>
      </c>
      <c r="G928" s="25" t="s">
        <v>3349</v>
      </c>
      <c r="H928" s="26">
        <v>5</v>
      </c>
      <c r="I928" s="26">
        <v>90</v>
      </c>
      <c r="J928" s="22">
        <v>450</v>
      </c>
    </row>
    <row r="929" spans="1:10" ht="18" x14ac:dyDescent="0.35">
      <c r="A929" s="25" t="s">
        <v>4425</v>
      </c>
      <c r="B929" s="25" t="s">
        <v>3391</v>
      </c>
      <c r="C929" s="25" t="s">
        <v>3392</v>
      </c>
      <c r="D929" s="25" t="s">
        <v>3333</v>
      </c>
      <c r="E929" s="25">
        <v>43585</v>
      </c>
      <c r="F929" s="25" t="s">
        <v>3337</v>
      </c>
      <c r="G929" s="25" t="s">
        <v>3349</v>
      </c>
      <c r="H929" s="26">
        <v>2</v>
      </c>
      <c r="I929" s="26">
        <v>115</v>
      </c>
      <c r="J929" s="22">
        <v>230</v>
      </c>
    </row>
    <row r="930" spans="1:10" ht="18" x14ac:dyDescent="0.35">
      <c r="A930" s="25" t="s">
        <v>4426</v>
      </c>
      <c r="B930" s="25" t="s">
        <v>3391</v>
      </c>
      <c r="C930" s="25" t="s">
        <v>3392</v>
      </c>
      <c r="D930" s="25" t="s">
        <v>3333</v>
      </c>
      <c r="E930" s="25">
        <v>43585</v>
      </c>
      <c r="F930" s="25" t="s">
        <v>3337</v>
      </c>
      <c r="G930" s="25" t="s">
        <v>3349</v>
      </c>
      <c r="H930" s="26">
        <v>7</v>
      </c>
      <c r="I930" s="26">
        <v>105</v>
      </c>
      <c r="J930" s="22">
        <v>735</v>
      </c>
    </row>
    <row r="931" spans="1:10" ht="18" x14ac:dyDescent="0.35">
      <c r="A931" s="25" t="s">
        <v>4427</v>
      </c>
      <c r="B931" s="25" t="s">
        <v>3881</v>
      </c>
      <c r="C931" s="25" t="s">
        <v>3401</v>
      </c>
      <c r="D931" s="25" t="s">
        <v>3333</v>
      </c>
      <c r="E931" s="25">
        <v>43585</v>
      </c>
      <c r="F931" s="25" t="s">
        <v>3327</v>
      </c>
      <c r="G931" s="25" t="s">
        <v>3321</v>
      </c>
      <c r="H931" s="26">
        <v>1</v>
      </c>
      <c r="I931" s="26">
        <v>195</v>
      </c>
      <c r="J931" s="22">
        <v>195</v>
      </c>
    </row>
    <row r="932" spans="1:10" ht="18" x14ac:dyDescent="0.35">
      <c r="A932" s="25" t="s">
        <v>4428</v>
      </c>
      <c r="B932" s="25" t="s">
        <v>3624</v>
      </c>
      <c r="C932" s="25" t="s">
        <v>3401</v>
      </c>
      <c r="D932" s="25" t="s">
        <v>3333</v>
      </c>
      <c r="E932" s="25">
        <v>43585</v>
      </c>
      <c r="F932" s="25" t="s">
        <v>3327</v>
      </c>
      <c r="G932" s="25" t="s">
        <v>3321</v>
      </c>
      <c r="H932" s="26">
        <v>2</v>
      </c>
      <c r="I932" s="26">
        <v>200</v>
      </c>
      <c r="J932" s="22">
        <v>400</v>
      </c>
    </row>
    <row r="933" spans="1:10" ht="18" x14ac:dyDescent="0.35">
      <c r="A933" s="25" t="s">
        <v>4429</v>
      </c>
      <c r="B933" s="25" t="s">
        <v>3324</v>
      </c>
      <c r="C933" s="25" t="s">
        <v>3325</v>
      </c>
      <c r="D933" s="25" t="s">
        <v>3326</v>
      </c>
      <c r="E933" s="25">
        <v>43585</v>
      </c>
      <c r="F933" s="25" t="s">
        <v>3471</v>
      </c>
      <c r="G933" s="25" t="s">
        <v>3321</v>
      </c>
      <c r="H933" s="26">
        <v>4</v>
      </c>
      <c r="I933" s="26">
        <v>70</v>
      </c>
      <c r="J933" s="22">
        <v>280</v>
      </c>
    </row>
    <row r="934" spans="1:10" ht="18" x14ac:dyDescent="0.35">
      <c r="A934" s="25" t="s">
        <v>4430</v>
      </c>
      <c r="B934" s="25" t="s">
        <v>3324</v>
      </c>
      <c r="C934" s="25" t="s">
        <v>3325</v>
      </c>
      <c r="D934" s="25" t="s">
        <v>3326</v>
      </c>
      <c r="E934" s="25">
        <v>43585</v>
      </c>
      <c r="F934" s="25" t="s">
        <v>3320</v>
      </c>
      <c r="G934" s="25" t="s">
        <v>3321</v>
      </c>
      <c r="H934" s="26">
        <v>5</v>
      </c>
      <c r="I934" s="26">
        <v>75</v>
      </c>
      <c r="J934" s="22">
        <v>375</v>
      </c>
    </row>
    <row r="935" spans="1:10" ht="18" x14ac:dyDescent="0.35">
      <c r="A935" s="25" t="s">
        <v>4431</v>
      </c>
      <c r="B935" s="25" t="s">
        <v>3628</v>
      </c>
      <c r="C935" s="25" t="s">
        <v>3404</v>
      </c>
      <c r="D935" s="25" t="s">
        <v>3405</v>
      </c>
      <c r="E935" s="25">
        <v>43585</v>
      </c>
      <c r="F935" s="25" t="s">
        <v>3348</v>
      </c>
      <c r="G935" s="25" t="s">
        <v>3349</v>
      </c>
      <c r="H935" s="26">
        <v>2</v>
      </c>
      <c r="I935" s="26">
        <v>100</v>
      </c>
      <c r="J935" s="22">
        <v>200</v>
      </c>
    </row>
    <row r="936" spans="1:10" ht="18" x14ac:dyDescent="0.35">
      <c r="A936" s="25" t="s">
        <v>4432</v>
      </c>
      <c r="B936" s="25" t="s">
        <v>3484</v>
      </c>
      <c r="C936" s="25" t="s">
        <v>3485</v>
      </c>
      <c r="D936" s="25" t="s">
        <v>3486</v>
      </c>
      <c r="E936" s="25">
        <v>43585</v>
      </c>
      <c r="F936" s="25" t="s">
        <v>3434</v>
      </c>
      <c r="G936" s="25" t="s">
        <v>3321</v>
      </c>
      <c r="H936" s="26">
        <v>6</v>
      </c>
      <c r="I936" s="26">
        <v>95</v>
      </c>
      <c r="J936" s="22">
        <v>570</v>
      </c>
    </row>
    <row r="937" spans="1:10" ht="18" x14ac:dyDescent="0.35">
      <c r="A937" s="25" t="s">
        <v>4433</v>
      </c>
      <c r="B937" s="25" t="s">
        <v>3594</v>
      </c>
      <c r="C937" s="25" t="s">
        <v>3401</v>
      </c>
      <c r="D937" s="25" t="s">
        <v>3333</v>
      </c>
      <c r="E937" s="25">
        <v>43585</v>
      </c>
      <c r="F937" s="25" t="s">
        <v>3327</v>
      </c>
      <c r="G937" s="25" t="s">
        <v>3321</v>
      </c>
      <c r="H937" s="26">
        <v>7</v>
      </c>
      <c r="I937" s="26">
        <v>190</v>
      </c>
      <c r="J937" s="22">
        <v>1330</v>
      </c>
    </row>
    <row r="938" spans="1:10" ht="18" x14ac:dyDescent="0.35">
      <c r="A938" s="25" t="s">
        <v>4434</v>
      </c>
      <c r="B938" s="25" t="s">
        <v>3577</v>
      </c>
      <c r="C938" s="25" t="s">
        <v>3489</v>
      </c>
      <c r="D938" s="25" t="s">
        <v>3405</v>
      </c>
      <c r="E938" s="25">
        <v>43585</v>
      </c>
      <c r="F938" s="25" t="s">
        <v>3348</v>
      </c>
      <c r="G938" s="25" t="s">
        <v>3349</v>
      </c>
      <c r="H938" s="26">
        <v>4</v>
      </c>
      <c r="I938" s="26">
        <v>100</v>
      </c>
      <c r="J938" s="22">
        <v>400</v>
      </c>
    </row>
    <row r="939" spans="1:10" ht="18" x14ac:dyDescent="0.35">
      <c r="A939" s="25" t="s">
        <v>4435</v>
      </c>
      <c r="B939" s="25" t="s">
        <v>3324</v>
      </c>
      <c r="C939" s="25" t="s">
        <v>3325</v>
      </c>
      <c r="D939" s="25" t="s">
        <v>3326</v>
      </c>
      <c r="E939" s="25">
        <v>43585</v>
      </c>
      <c r="F939" s="25" t="s">
        <v>3434</v>
      </c>
      <c r="G939" s="25" t="s">
        <v>3345</v>
      </c>
      <c r="H939" s="26">
        <v>4</v>
      </c>
      <c r="I939" s="26">
        <v>80</v>
      </c>
      <c r="J939" s="22">
        <v>320</v>
      </c>
    </row>
    <row r="940" spans="1:10" ht="18" x14ac:dyDescent="0.35">
      <c r="A940" s="25" t="s">
        <v>4436</v>
      </c>
      <c r="B940" s="25" t="s">
        <v>3324</v>
      </c>
      <c r="C940" s="25" t="s">
        <v>3325</v>
      </c>
      <c r="D940" s="25" t="s">
        <v>3326</v>
      </c>
      <c r="E940" s="25">
        <v>43585</v>
      </c>
      <c r="F940" s="25" t="s">
        <v>3434</v>
      </c>
      <c r="G940" s="25" t="s">
        <v>3345</v>
      </c>
      <c r="H940" s="26">
        <v>2</v>
      </c>
      <c r="I940" s="26">
        <v>65</v>
      </c>
      <c r="J940" s="22">
        <v>130</v>
      </c>
    </row>
    <row r="941" spans="1:10" ht="18" x14ac:dyDescent="0.35">
      <c r="A941" s="25" t="s">
        <v>4437</v>
      </c>
      <c r="B941" s="25" t="s">
        <v>4186</v>
      </c>
      <c r="C941" s="25" t="s">
        <v>3551</v>
      </c>
      <c r="D941" s="25" t="s">
        <v>3486</v>
      </c>
      <c r="E941" s="25">
        <v>43585</v>
      </c>
      <c r="F941" s="25" t="s">
        <v>3337</v>
      </c>
      <c r="G941" s="25" t="s">
        <v>3349</v>
      </c>
      <c r="H941" s="26">
        <v>7</v>
      </c>
      <c r="I941" s="26">
        <v>115</v>
      </c>
      <c r="J941" s="22">
        <v>805</v>
      </c>
    </row>
    <row r="942" spans="1:10" ht="18" x14ac:dyDescent="0.35">
      <c r="A942" s="25" t="s">
        <v>4438</v>
      </c>
      <c r="B942" s="25" t="s">
        <v>3628</v>
      </c>
      <c r="C942" s="25" t="s">
        <v>3404</v>
      </c>
      <c r="D942" s="25" t="s">
        <v>3405</v>
      </c>
      <c r="E942" s="25">
        <v>43585</v>
      </c>
      <c r="F942" s="25" t="s">
        <v>3406</v>
      </c>
      <c r="G942" s="25" t="s">
        <v>3345</v>
      </c>
      <c r="H942" s="26">
        <v>2</v>
      </c>
      <c r="I942" s="26">
        <v>110</v>
      </c>
      <c r="J942" s="22">
        <v>220</v>
      </c>
    </row>
    <row r="943" spans="1:10" ht="18" x14ac:dyDescent="0.35">
      <c r="A943" s="25" t="s">
        <v>4439</v>
      </c>
      <c r="B943" s="25" t="s">
        <v>4440</v>
      </c>
      <c r="C943" s="25" t="s">
        <v>3551</v>
      </c>
      <c r="D943" s="25" t="s">
        <v>3486</v>
      </c>
      <c r="E943" s="25">
        <v>43588</v>
      </c>
      <c r="F943" s="25" t="s">
        <v>3327</v>
      </c>
      <c r="G943" s="25" t="s">
        <v>3321</v>
      </c>
      <c r="H943" s="26">
        <v>7</v>
      </c>
      <c r="I943" s="26">
        <v>200</v>
      </c>
      <c r="J943" s="22">
        <v>1400</v>
      </c>
    </row>
    <row r="944" spans="1:10" ht="18" x14ac:dyDescent="0.35">
      <c r="A944" s="25" t="s">
        <v>4441</v>
      </c>
      <c r="B944" s="25" t="s">
        <v>3352</v>
      </c>
      <c r="C944" s="25" t="s">
        <v>3318</v>
      </c>
      <c r="D944" s="25" t="s">
        <v>3319</v>
      </c>
      <c r="E944" s="25">
        <v>43592</v>
      </c>
      <c r="F944" s="25" t="s">
        <v>3337</v>
      </c>
      <c r="G944" s="25" t="s">
        <v>3345</v>
      </c>
      <c r="H944" s="26">
        <v>2</v>
      </c>
      <c r="I944" s="26">
        <v>115</v>
      </c>
      <c r="J944" s="22">
        <v>230</v>
      </c>
    </row>
    <row r="945" spans="1:10" ht="18" x14ac:dyDescent="0.35">
      <c r="A945" s="25" t="s">
        <v>4442</v>
      </c>
      <c r="B945" s="25" t="s">
        <v>3572</v>
      </c>
      <c r="C945" s="25" t="s">
        <v>3318</v>
      </c>
      <c r="D945" s="25" t="s">
        <v>3319</v>
      </c>
      <c r="E945" s="25">
        <v>43592</v>
      </c>
      <c r="F945" s="25" t="s">
        <v>3410</v>
      </c>
      <c r="G945" s="25" t="s">
        <v>3321</v>
      </c>
      <c r="H945" s="26">
        <v>4</v>
      </c>
      <c r="I945" s="26">
        <v>70</v>
      </c>
      <c r="J945" s="22">
        <v>280</v>
      </c>
    </row>
    <row r="946" spans="1:10" ht="18" x14ac:dyDescent="0.35">
      <c r="A946" s="25" t="s">
        <v>4443</v>
      </c>
      <c r="B946" s="25" t="s">
        <v>3347</v>
      </c>
      <c r="C946" s="25" t="s">
        <v>3318</v>
      </c>
      <c r="D946" s="25" t="s">
        <v>3319</v>
      </c>
      <c r="E946" s="25">
        <v>43592</v>
      </c>
      <c r="F946" s="25" t="s">
        <v>3348</v>
      </c>
      <c r="G946" s="25" t="s">
        <v>3349</v>
      </c>
      <c r="H946" s="26">
        <v>5</v>
      </c>
      <c r="I946" s="26">
        <v>90</v>
      </c>
      <c r="J946" s="22">
        <v>450</v>
      </c>
    </row>
    <row r="947" spans="1:10" ht="18" x14ac:dyDescent="0.35">
      <c r="A947" s="25" t="s">
        <v>4444</v>
      </c>
      <c r="B947" s="25" t="s">
        <v>3675</v>
      </c>
      <c r="C947" s="25" t="s">
        <v>3401</v>
      </c>
      <c r="D947" s="25" t="s">
        <v>3333</v>
      </c>
      <c r="E947" s="25">
        <v>43592</v>
      </c>
      <c r="F947" s="25" t="s">
        <v>3327</v>
      </c>
      <c r="G947" s="25" t="s">
        <v>3321</v>
      </c>
      <c r="H947" s="26">
        <v>2</v>
      </c>
      <c r="I947" s="26">
        <v>185</v>
      </c>
      <c r="J947" s="22">
        <v>370</v>
      </c>
    </row>
    <row r="948" spans="1:10" ht="18" x14ac:dyDescent="0.35">
      <c r="A948" s="25" t="s">
        <v>4445</v>
      </c>
      <c r="B948" s="25" t="s">
        <v>3756</v>
      </c>
      <c r="C948" s="25" t="s">
        <v>3524</v>
      </c>
      <c r="D948" s="25" t="s">
        <v>3486</v>
      </c>
      <c r="E948" s="25">
        <v>43592</v>
      </c>
      <c r="F948" s="25" t="s">
        <v>3337</v>
      </c>
      <c r="G948" s="25" t="s">
        <v>3345</v>
      </c>
      <c r="H948" s="26">
        <v>4</v>
      </c>
      <c r="I948" s="26">
        <v>125</v>
      </c>
      <c r="J948" s="22">
        <v>500</v>
      </c>
    </row>
    <row r="949" spans="1:10" ht="18" x14ac:dyDescent="0.35">
      <c r="A949" s="25" t="s">
        <v>4446</v>
      </c>
      <c r="B949" s="25" t="s">
        <v>4026</v>
      </c>
      <c r="C949" s="25" t="s">
        <v>3332</v>
      </c>
      <c r="D949" s="25" t="s">
        <v>3333</v>
      </c>
      <c r="E949" s="25">
        <v>43592</v>
      </c>
      <c r="F949" s="25" t="s">
        <v>3327</v>
      </c>
      <c r="G949" s="25" t="s">
        <v>3321</v>
      </c>
      <c r="H949" s="26">
        <v>1</v>
      </c>
      <c r="I949" s="26">
        <v>185</v>
      </c>
      <c r="J949" s="22">
        <v>185</v>
      </c>
    </row>
    <row r="950" spans="1:10" ht="18" x14ac:dyDescent="0.35">
      <c r="A950" s="25" t="s">
        <v>4447</v>
      </c>
      <c r="B950" s="25" t="s">
        <v>3324</v>
      </c>
      <c r="C950" s="25" t="s">
        <v>3325</v>
      </c>
      <c r="D950" s="25" t="s">
        <v>3326</v>
      </c>
      <c r="E950" s="25">
        <v>43592</v>
      </c>
      <c r="F950" s="25" t="s">
        <v>3327</v>
      </c>
      <c r="G950" s="25" t="s">
        <v>3345</v>
      </c>
      <c r="H950" s="26">
        <v>6</v>
      </c>
      <c r="I950" s="26">
        <v>170</v>
      </c>
      <c r="J950" s="22">
        <v>1020</v>
      </c>
    </row>
    <row r="951" spans="1:10" ht="18" x14ac:dyDescent="0.35">
      <c r="A951" s="25" t="s">
        <v>4448</v>
      </c>
      <c r="B951" s="25" t="s">
        <v>3368</v>
      </c>
      <c r="C951" s="25" t="s">
        <v>3318</v>
      </c>
      <c r="D951" s="25" t="s">
        <v>3319</v>
      </c>
      <c r="E951" s="25">
        <v>43593</v>
      </c>
      <c r="F951" s="25" t="s">
        <v>3327</v>
      </c>
      <c r="G951" s="25" t="s">
        <v>3321</v>
      </c>
      <c r="H951" s="26">
        <v>5</v>
      </c>
      <c r="I951" s="26">
        <v>205</v>
      </c>
      <c r="J951" s="22">
        <v>1025</v>
      </c>
    </row>
    <row r="952" spans="1:10" ht="18" x14ac:dyDescent="0.35">
      <c r="A952" s="25" t="s">
        <v>4449</v>
      </c>
      <c r="B952" s="25" t="s">
        <v>3344</v>
      </c>
      <c r="C952" s="25" t="s">
        <v>3318</v>
      </c>
      <c r="D952" s="25" t="s">
        <v>3319</v>
      </c>
      <c r="E952" s="25">
        <v>43593</v>
      </c>
      <c r="F952" s="25" t="s">
        <v>3337</v>
      </c>
      <c r="G952" s="25" t="s">
        <v>3345</v>
      </c>
      <c r="H952" s="26">
        <v>2</v>
      </c>
      <c r="I952" s="26">
        <v>110</v>
      </c>
      <c r="J952" s="22">
        <v>220</v>
      </c>
    </row>
    <row r="953" spans="1:10" ht="18" x14ac:dyDescent="0.35">
      <c r="A953" s="25" t="s">
        <v>4450</v>
      </c>
      <c r="B953" s="25" t="s">
        <v>3423</v>
      </c>
      <c r="C953" s="25" t="s">
        <v>3318</v>
      </c>
      <c r="D953" s="25" t="s">
        <v>3319</v>
      </c>
      <c r="E953" s="25">
        <v>43593</v>
      </c>
      <c r="F953" s="25" t="s">
        <v>3320</v>
      </c>
      <c r="G953" s="25" t="s">
        <v>3321</v>
      </c>
      <c r="H953" s="26">
        <v>4</v>
      </c>
      <c r="I953" s="26">
        <v>70</v>
      </c>
      <c r="J953" s="22">
        <v>280</v>
      </c>
    </row>
    <row r="954" spans="1:10" ht="18" x14ac:dyDescent="0.35">
      <c r="A954" s="25" t="s">
        <v>4451</v>
      </c>
      <c r="B954" s="25" t="s">
        <v>3423</v>
      </c>
      <c r="C954" s="25" t="s">
        <v>3318</v>
      </c>
      <c r="D954" s="25" t="s">
        <v>3319</v>
      </c>
      <c r="E954" s="25">
        <v>43593</v>
      </c>
      <c r="F954" s="25" t="s">
        <v>3320</v>
      </c>
      <c r="G954" s="25" t="s">
        <v>3321</v>
      </c>
      <c r="H954" s="26">
        <v>7</v>
      </c>
      <c r="I954" s="26">
        <v>75</v>
      </c>
      <c r="J954" s="22">
        <v>525</v>
      </c>
    </row>
    <row r="955" spans="1:10" ht="18" x14ac:dyDescent="0.35">
      <c r="A955" s="25" t="s">
        <v>4452</v>
      </c>
      <c r="B955" s="25" t="s">
        <v>3484</v>
      </c>
      <c r="C955" s="25" t="s">
        <v>3485</v>
      </c>
      <c r="D955" s="25" t="s">
        <v>3486</v>
      </c>
      <c r="E955" s="25">
        <v>43593</v>
      </c>
      <c r="F955" s="25" t="s">
        <v>3434</v>
      </c>
      <c r="G955" s="25" t="s">
        <v>3321</v>
      </c>
      <c r="H955" s="26">
        <v>7</v>
      </c>
      <c r="I955" s="26">
        <v>105</v>
      </c>
      <c r="J955" s="22">
        <v>735</v>
      </c>
    </row>
    <row r="956" spans="1:10" ht="18" x14ac:dyDescent="0.35">
      <c r="A956" s="25" t="s">
        <v>4453</v>
      </c>
      <c r="B956" s="25" t="s">
        <v>3385</v>
      </c>
      <c r="C956" s="25" t="s">
        <v>3386</v>
      </c>
      <c r="D956" s="25" t="s">
        <v>3333</v>
      </c>
      <c r="E956" s="25">
        <v>43593</v>
      </c>
      <c r="F956" s="25" t="s">
        <v>3327</v>
      </c>
      <c r="G956" s="25" t="s">
        <v>3321</v>
      </c>
      <c r="H956" s="26">
        <v>4</v>
      </c>
      <c r="I956" s="26">
        <v>180</v>
      </c>
      <c r="J956" s="22">
        <v>720</v>
      </c>
    </row>
    <row r="957" spans="1:10" ht="18" x14ac:dyDescent="0.35">
      <c r="A957" s="25" t="s">
        <v>4454</v>
      </c>
      <c r="B957" s="25" t="s">
        <v>3385</v>
      </c>
      <c r="C957" s="25" t="s">
        <v>3386</v>
      </c>
      <c r="D957" s="25" t="s">
        <v>3333</v>
      </c>
      <c r="E957" s="25">
        <v>43593</v>
      </c>
      <c r="F957" s="25" t="s">
        <v>3327</v>
      </c>
      <c r="G957" s="25" t="s">
        <v>3321</v>
      </c>
      <c r="H957" s="26">
        <v>6</v>
      </c>
      <c r="I957" s="26">
        <v>185</v>
      </c>
      <c r="J957" s="22">
        <v>1110</v>
      </c>
    </row>
    <row r="958" spans="1:10" ht="18" x14ac:dyDescent="0.35">
      <c r="A958" s="25" t="s">
        <v>4455</v>
      </c>
      <c r="B958" s="25" t="s">
        <v>3546</v>
      </c>
      <c r="C958" s="25" t="s">
        <v>3485</v>
      </c>
      <c r="D958" s="25" t="s">
        <v>3486</v>
      </c>
      <c r="E958" s="25">
        <v>43593</v>
      </c>
      <c r="F958" s="25" t="s">
        <v>3320</v>
      </c>
      <c r="G958" s="25" t="s">
        <v>3321</v>
      </c>
      <c r="H958" s="26">
        <v>4</v>
      </c>
      <c r="I958" s="26">
        <v>65</v>
      </c>
      <c r="J958" s="22">
        <v>260</v>
      </c>
    </row>
    <row r="959" spans="1:10" ht="18" x14ac:dyDescent="0.35">
      <c r="A959" s="25" t="s">
        <v>4456</v>
      </c>
      <c r="B959" s="25" t="s">
        <v>3546</v>
      </c>
      <c r="C959" s="25" t="s">
        <v>3485</v>
      </c>
      <c r="D959" s="25" t="s">
        <v>3486</v>
      </c>
      <c r="E959" s="25">
        <v>43593</v>
      </c>
      <c r="F959" s="25" t="s">
        <v>3337</v>
      </c>
      <c r="G959" s="25" t="s">
        <v>3349</v>
      </c>
      <c r="H959" s="26">
        <v>2</v>
      </c>
      <c r="I959" s="26">
        <v>110</v>
      </c>
      <c r="J959" s="22">
        <v>220</v>
      </c>
    </row>
    <row r="960" spans="1:10" ht="18" x14ac:dyDescent="0.35">
      <c r="A960" s="25" t="s">
        <v>4457</v>
      </c>
      <c r="B960" s="25" t="s">
        <v>3385</v>
      </c>
      <c r="C960" s="25" t="s">
        <v>3386</v>
      </c>
      <c r="D960" s="25" t="s">
        <v>3333</v>
      </c>
      <c r="E960" s="25">
        <v>43593</v>
      </c>
      <c r="F960" s="25" t="s">
        <v>3327</v>
      </c>
      <c r="G960" s="25" t="s">
        <v>3321</v>
      </c>
      <c r="H960" s="26">
        <v>7</v>
      </c>
      <c r="I960" s="26">
        <v>205</v>
      </c>
      <c r="J960" s="22">
        <v>1435</v>
      </c>
    </row>
    <row r="961" spans="1:10" ht="18" x14ac:dyDescent="0.35">
      <c r="A961" s="25" t="s">
        <v>4458</v>
      </c>
      <c r="B961" s="25" t="s">
        <v>3897</v>
      </c>
      <c r="C961" s="25" t="s">
        <v>3332</v>
      </c>
      <c r="D961" s="25" t="s">
        <v>3333</v>
      </c>
      <c r="E961" s="25">
        <v>43593</v>
      </c>
      <c r="F961" s="25" t="s">
        <v>3369</v>
      </c>
      <c r="G961" s="25" t="s">
        <v>3349</v>
      </c>
      <c r="H961" s="26">
        <v>6</v>
      </c>
      <c r="I961" s="26">
        <v>115</v>
      </c>
      <c r="J961" s="22">
        <v>690</v>
      </c>
    </row>
    <row r="962" spans="1:10" ht="18" x14ac:dyDescent="0.35">
      <c r="A962" s="25" t="s">
        <v>4459</v>
      </c>
      <c r="B962" s="25" t="s">
        <v>4460</v>
      </c>
      <c r="C962" s="25" t="s">
        <v>3401</v>
      </c>
      <c r="D962" s="25" t="s">
        <v>3333</v>
      </c>
      <c r="E962" s="25">
        <v>43593</v>
      </c>
      <c r="F962" s="25" t="s">
        <v>3434</v>
      </c>
      <c r="G962" s="25" t="s">
        <v>3321</v>
      </c>
      <c r="H962" s="26">
        <v>5</v>
      </c>
      <c r="I962" s="26">
        <v>90</v>
      </c>
      <c r="J962" s="22">
        <v>450</v>
      </c>
    </row>
    <row r="963" spans="1:10" ht="18" x14ac:dyDescent="0.35">
      <c r="A963" s="25" t="s">
        <v>4461</v>
      </c>
      <c r="B963" s="25" t="s">
        <v>3400</v>
      </c>
      <c r="C963" s="25" t="s">
        <v>3401</v>
      </c>
      <c r="D963" s="25" t="s">
        <v>3333</v>
      </c>
      <c r="E963" s="25">
        <v>43593</v>
      </c>
      <c r="F963" s="25" t="s">
        <v>3369</v>
      </c>
      <c r="G963" s="25" t="s">
        <v>3321</v>
      </c>
      <c r="H963" s="26">
        <v>2</v>
      </c>
      <c r="I963" s="26">
        <v>145</v>
      </c>
      <c r="J963" s="22">
        <v>290</v>
      </c>
    </row>
    <row r="964" spans="1:10" ht="18" x14ac:dyDescent="0.35">
      <c r="A964" s="25" t="s">
        <v>4462</v>
      </c>
      <c r="B964" s="25" t="s">
        <v>3673</v>
      </c>
      <c r="C964" s="25" t="s">
        <v>3401</v>
      </c>
      <c r="D964" s="25" t="s">
        <v>3333</v>
      </c>
      <c r="E964" s="25">
        <v>43593</v>
      </c>
      <c r="F964" s="25" t="s">
        <v>3327</v>
      </c>
      <c r="G964" s="25" t="s">
        <v>3321</v>
      </c>
      <c r="H964" s="26">
        <v>1</v>
      </c>
      <c r="I964" s="26">
        <v>200</v>
      </c>
      <c r="J964" s="22">
        <v>200</v>
      </c>
    </row>
    <row r="965" spans="1:10" ht="18" x14ac:dyDescent="0.35">
      <c r="A965" s="25" t="s">
        <v>4463</v>
      </c>
      <c r="B965" s="25" t="s">
        <v>4464</v>
      </c>
      <c r="C965" s="25" t="s">
        <v>3401</v>
      </c>
      <c r="D965" s="25" t="s">
        <v>3333</v>
      </c>
      <c r="E965" s="25">
        <v>43593</v>
      </c>
      <c r="F965" s="25" t="s">
        <v>3327</v>
      </c>
      <c r="G965" s="25" t="s">
        <v>3321</v>
      </c>
      <c r="H965" s="26">
        <v>6</v>
      </c>
      <c r="I965" s="26">
        <v>190</v>
      </c>
      <c r="J965" s="22">
        <v>1140</v>
      </c>
    </row>
    <row r="966" spans="1:10" ht="18" x14ac:dyDescent="0.35">
      <c r="A966" s="25" t="s">
        <v>4465</v>
      </c>
      <c r="B966" s="25" t="s">
        <v>3602</v>
      </c>
      <c r="C966" s="25" t="s">
        <v>3401</v>
      </c>
      <c r="D966" s="25" t="s">
        <v>3333</v>
      </c>
      <c r="E966" s="25">
        <v>43593</v>
      </c>
      <c r="F966" s="25" t="s">
        <v>3327</v>
      </c>
      <c r="G966" s="25" t="s">
        <v>3321</v>
      </c>
      <c r="H966" s="26">
        <v>3</v>
      </c>
      <c r="I966" s="26">
        <v>195</v>
      </c>
      <c r="J966" s="22">
        <v>585</v>
      </c>
    </row>
    <row r="967" spans="1:10" ht="18" x14ac:dyDescent="0.35">
      <c r="A967" s="25" t="s">
        <v>4466</v>
      </c>
      <c r="B967" s="25" t="s">
        <v>3719</v>
      </c>
      <c r="C967" s="25" t="s">
        <v>3401</v>
      </c>
      <c r="D967" s="25" t="s">
        <v>3333</v>
      </c>
      <c r="E967" s="25">
        <v>43593</v>
      </c>
      <c r="F967" s="25" t="s">
        <v>3369</v>
      </c>
      <c r="G967" s="25" t="s">
        <v>3321</v>
      </c>
      <c r="H967" s="26">
        <v>5</v>
      </c>
      <c r="I967" s="26">
        <v>140</v>
      </c>
      <c r="J967" s="22">
        <v>700</v>
      </c>
    </row>
    <row r="968" spans="1:10" ht="18" x14ac:dyDescent="0.35">
      <c r="A968" s="25" t="s">
        <v>4467</v>
      </c>
      <c r="B968" s="25" t="s">
        <v>3344</v>
      </c>
      <c r="C968" s="25" t="s">
        <v>3318</v>
      </c>
      <c r="D968" s="25" t="s">
        <v>3319</v>
      </c>
      <c r="E968" s="25">
        <v>43594</v>
      </c>
      <c r="F968" s="25" t="s">
        <v>3337</v>
      </c>
      <c r="G968" s="25" t="s">
        <v>3345</v>
      </c>
      <c r="H968" s="26">
        <v>1</v>
      </c>
      <c r="I968" s="26">
        <v>135</v>
      </c>
      <c r="J968" s="22">
        <v>135</v>
      </c>
    </row>
    <row r="969" spans="1:10" ht="18" x14ac:dyDescent="0.35">
      <c r="A969" s="25" t="s">
        <v>4468</v>
      </c>
      <c r="B969" s="25" t="s">
        <v>3391</v>
      </c>
      <c r="C969" s="25" t="s">
        <v>3392</v>
      </c>
      <c r="D969" s="25" t="s">
        <v>3333</v>
      </c>
      <c r="E969" s="25">
        <v>43594</v>
      </c>
      <c r="F969" s="25" t="s">
        <v>3509</v>
      </c>
      <c r="G969" s="25" t="s">
        <v>3349</v>
      </c>
      <c r="H969" s="26">
        <v>6</v>
      </c>
      <c r="I969" s="26">
        <v>45</v>
      </c>
      <c r="J969" s="22">
        <v>270</v>
      </c>
    </row>
    <row r="970" spans="1:10" ht="18" x14ac:dyDescent="0.35">
      <c r="A970" s="25" t="s">
        <v>4469</v>
      </c>
      <c r="B970" s="25" t="s">
        <v>3391</v>
      </c>
      <c r="C970" s="25" t="s">
        <v>3392</v>
      </c>
      <c r="D970" s="25" t="s">
        <v>3333</v>
      </c>
      <c r="E970" s="25">
        <v>43594</v>
      </c>
      <c r="F970" s="25" t="s">
        <v>3337</v>
      </c>
      <c r="G970" s="25" t="s">
        <v>3349</v>
      </c>
      <c r="H970" s="26">
        <v>4</v>
      </c>
      <c r="I970" s="26">
        <v>95</v>
      </c>
      <c r="J970" s="22">
        <v>380</v>
      </c>
    </row>
    <row r="971" spans="1:10" ht="18" x14ac:dyDescent="0.35">
      <c r="A971" s="25" t="s">
        <v>4470</v>
      </c>
      <c r="B971" s="25" t="s">
        <v>3398</v>
      </c>
      <c r="C971" s="25" t="s">
        <v>3392</v>
      </c>
      <c r="D971" s="25" t="s">
        <v>3333</v>
      </c>
      <c r="E971" s="25">
        <v>43594</v>
      </c>
      <c r="F971" s="25" t="s">
        <v>3337</v>
      </c>
      <c r="G971" s="25" t="s">
        <v>3349</v>
      </c>
      <c r="H971" s="26">
        <v>2</v>
      </c>
      <c r="I971" s="26">
        <v>100</v>
      </c>
      <c r="J971" s="22">
        <v>200</v>
      </c>
    </row>
    <row r="972" spans="1:10" ht="18" x14ac:dyDescent="0.35">
      <c r="A972" s="25" t="s">
        <v>4471</v>
      </c>
      <c r="B972" s="25" t="s">
        <v>3391</v>
      </c>
      <c r="C972" s="25" t="s">
        <v>3392</v>
      </c>
      <c r="D972" s="25" t="s">
        <v>3333</v>
      </c>
      <c r="E972" s="25">
        <v>43594</v>
      </c>
      <c r="F972" s="25" t="s">
        <v>3337</v>
      </c>
      <c r="G972" s="25" t="s">
        <v>3321</v>
      </c>
      <c r="H972" s="26">
        <v>3</v>
      </c>
      <c r="I972" s="26">
        <v>150</v>
      </c>
      <c r="J972" s="22">
        <v>450</v>
      </c>
    </row>
    <row r="973" spans="1:10" ht="18" x14ac:dyDescent="0.35">
      <c r="A973" s="25" t="s">
        <v>4472</v>
      </c>
      <c r="B973" s="25" t="s">
        <v>3398</v>
      </c>
      <c r="C973" s="25" t="s">
        <v>3392</v>
      </c>
      <c r="D973" s="25" t="s">
        <v>3333</v>
      </c>
      <c r="E973" s="25">
        <v>43594</v>
      </c>
      <c r="F973" s="25" t="s">
        <v>3337</v>
      </c>
      <c r="G973" s="25" t="s">
        <v>3349</v>
      </c>
      <c r="H973" s="26">
        <v>1</v>
      </c>
      <c r="I973" s="26">
        <v>100</v>
      </c>
      <c r="J973" s="22">
        <v>100</v>
      </c>
    </row>
    <row r="974" spans="1:10" ht="18" x14ac:dyDescent="0.35">
      <c r="A974" s="25" t="s">
        <v>4473</v>
      </c>
      <c r="B974" s="25" t="s">
        <v>3391</v>
      </c>
      <c r="C974" s="25" t="s">
        <v>3392</v>
      </c>
      <c r="D974" s="25" t="s">
        <v>3333</v>
      </c>
      <c r="E974" s="25">
        <v>43594</v>
      </c>
      <c r="F974" s="25" t="s">
        <v>3337</v>
      </c>
      <c r="G974" s="25" t="s">
        <v>3349</v>
      </c>
      <c r="H974" s="26">
        <v>7</v>
      </c>
      <c r="I974" s="26">
        <v>110</v>
      </c>
      <c r="J974" s="22">
        <v>770</v>
      </c>
    </row>
    <row r="975" spans="1:10" ht="18" x14ac:dyDescent="0.35">
      <c r="A975" s="25" t="s">
        <v>4474</v>
      </c>
      <c r="B975" s="25" t="s">
        <v>3398</v>
      </c>
      <c r="C975" s="25" t="s">
        <v>3392</v>
      </c>
      <c r="D975" s="25" t="s">
        <v>3333</v>
      </c>
      <c r="E975" s="25">
        <v>43594</v>
      </c>
      <c r="F975" s="25" t="s">
        <v>3337</v>
      </c>
      <c r="G975" s="25" t="s">
        <v>3349</v>
      </c>
      <c r="H975" s="26">
        <v>6</v>
      </c>
      <c r="I975" s="26">
        <v>115</v>
      </c>
      <c r="J975" s="22">
        <v>690</v>
      </c>
    </row>
    <row r="976" spans="1:10" ht="18" x14ac:dyDescent="0.35">
      <c r="A976" s="25" t="s">
        <v>4475</v>
      </c>
      <c r="B976" s="25" t="s">
        <v>3398</v>
      </c>
      <c r="C976" s="25" t="s">
        <v>3392</v>
      </c>
      <c r="D976" s="25" t="s">
        <v>3333</v>
      </c>
      <c r="E976" s="25">
        <v>43594</v>
      </c>
      <c r="F976" s="25" t="s">
        <v>3348</v>
      </c>
      <c r="G976" s="25" t="s">
        <v>3349</v>
      </c>
      <c r="H976" s="26">
        <v>2</v>
      </c>
      <c r="I976" s="26">
        <v>75</v>
      </c>
      <c r="J976" s="22">
        <v>150</v>
      </c>
    </row>
    <row r="977" spans="1:10" ht="18" x14ac:dyDescent="0.35">
      <c r="A977" s="25" t="s">
        <v>4476</v>
      </c>
      <c r="B977" s="25" t="s">
        <v>3398</v>
      </c>
      <c r="C977" s="25" t="s">
        <v>3392</v>
      </c>
      <c r="D977" s="25" t="s">
        <v>3333</v>
      </c>
      <c r="E977" s="25">
        <v>43594</v>
      </c>
      <c r="F977" s="25" t="s">
        <v>3369</v>
      </c>
      <c r="G977" s="25" t="s">
        <v>3321</v>
      </c>
      <c r="H977" s="26">
        <v>1</v>
      </c>
      <c r="I977" s="26">
        <v>135</v>
      </c>
      <c r="J977" s="22">
        <v>135</v>
      </c>
    </row>
    <row r="978" spans="1:10" ht="18" x14ac:dyDescent="0.35">
      <c r="A978" s="25" t="s">
        <v>4477</v>
      </c>
      <c r="B978" s="25" t="s">
        <v>3391</v>
      </c>
      <c r="C978" s="25" t="s">
        <v>3392</v>
      </c>
      <c r="D978" s="25" t="s">
        <v>3333</v>
      </c>
      <c r="E978" s="25">
        <v>43594</v>
      </c>
      <c r="F978" s="25" t="s">
        <v>3410</v>
      </c>
      <c r="G978" s="25" t="s">
        <v>3349</v>
      </c>
      <c r="H978" s="26">
        <v>3</v>
      </c>
      <c r="I978" s="26">
        <v>30</v>
      </c>
      <c r="J978" s="22">
        <v>90</v>
      </c>
    </row>
    <row r="979" spans="1:10" ht="18" x14ac:dyDescent="0.35">
      <c r="A979" s="25" t="s">
        <v>4478</v>
      </c>
      <c r="B979" s="25" t="s">
        <v>3495</v>
      </c>
      <c r="C979" s="25" t="s">
        <v>3318</v>
      </c>
      <c r="D979" s="25" t="s">
        <v>3319</v>
      </c>
      <c r="E979" s="25">
        <v>43594</v>
      </c>
      <c r="F979" s="25" t="s">
        <v>3348</v>
      </c>
      <c r="G979" s="25" t="s">
        <v>3349</v>
      </c>
      <c r="H979" s="26">
        <v>4</v>
      </c>
      <c r="I979" s="26">
        <v>90</v>
      </c>
      <c r="J979" s="22">
        <v>360</v>
      </c>
    </row>
    <row r="980" spans="1:10" ht="18" x14ac:dyDescent="0.35">
      <c r="A980" s="25" t="s">
        <v>4479</v>
      </c>
      <c r="B980" s="25" t="s">
        <v>3391</v>
      </c>
      <c r="C980" s="25" t="s">
        <v>3392</v>
      </c>
      <c r="D980" s="25" t="s">
        <v>3333</v>
      </c>
      <c r="E980" s="25">
        <v>43594</v>
      </c>
      <c r="F980" s="25" t="s">
        <v>3410</v>
      </c>
      <c r="G980" s="25" t="s">
        <v>3349</v>
      </c>
      <c r="H980" s="26">
        <v>6</v>
      </c>
      <c r="I980" s="26">
        <v>45</v>
      </c>
      <c r="J980" s="22">
        <v>270</v>
      </c>
    </row>
    <row r="981" spans="1:10" ht="18" x14ac:dyDescent="0.35">
      <c r="A981" s="25" t="s">
        <v>4480</v>
      </c>
      <c r="B981" s="25" t="s">
        <v>4481</v>
      </c>
      <c r="C981" s="25" t="s">
        <v>3318</v>
      </c>
      <c r="D981" s="25" t="s">
        <v>3319</v>
      </c>
      <c r="E981" s="25">
        <v>43594</v>
      </c>
      <c r="F981" s="25" t="s">
        <v>3410</v>
      </c>
      <c r="G981" s="25" t="s">
        <v>3345</v>
      </c>
      <c r="H981" s="26">
        <v>4</v>
      </c>
      <c r="I981" s="26">
        <v>60</v>
      </c>
      <c r="J981" s="22">
        <v>240</v>
      </c>
    </row>
    <row r="982" spans="1:10" ht="18" x14ac:dyDescent="0.35">
      <c r="A982" s="25" t="s">
        <v>4482</v>
      </c>
      <c r="B982" s="25" t="s">
        <v>3356</v>
      </c>
      <c r="C982" s="25" t="s">
        <v>3318</v>
      </c>
      <c r="D982" s="25" t="s">
        <v>3319</v>
      </c>
      <c r="E982" s="25">
        <v>43595</v>
      </c>
      <c r="F982" s="25" t="s">
        <v>3348</v>
      </c>
      <c r="G982" s="25" t="s">
        <v>3349</v>
      </c>
      <c r="H982" s="26">
        <v>5</v>
      </c>
      <c r="I982" s="26">
        <v>100</v>
      </c>
      <c r="J982" s="22">
        <v>500</v>
      </c>
    </row>
    <row r="983" spans="1:10" ht="18" x14ac:dyDescent="0.35">
      <c r="A983" s="25" t="s">
        <v>4483</v>
      </c>
      <c r="B983" s="25" t="s">
        <v>3356</v>
      </c>
      <c r="C983" s="25" t="s">
        <v>3318</v>
      </c>
      <c r="D983" s="25" t="s">
        <v>3319</v>
      </c>
      <c r="E983" s="25">
        <v>43595</v>
      </c>
      <c r="F983" s="25" t="s">
        <v>3337</v>
      </c>
      <c r="G983" s="25" t="s">
        <v>3349</v>
      </c>
      <c r="H983" s="26">
        <v>7</v>
      </c>
      <c r="I983" s="26">
        <v>100</v>
      </c>
      <c r="J983" s="22">
        <v>700</v>
      </c>
    </row>
    <row r="984" spans="1:10" ht="18" x14ac:dyDescent="0.35">
      <c r="A984" s="25" t="s">
        <v>4484</v>
      </c>
      <c r="B984" s="25" t="s">
        <v>3511</v>
      </c>
      <c r="C984" s="25" t="s">
        <v>3318</v>
      </c>
      <c r="D984" s="25" t="s">
        <v>3319</v>
      </c>
      <c r="E984" s="25">
        <v>43595</v>
      </c>
      <c r="F984" s="25" t="s">
        <v>3337</v>
      </c>
      <c r="G984" s="25" t="s">
        <v>3345</v>
      </c>
      <c r="H984" s="26">
        <v>1</v>
      </c>
      <c r="I984" s="26">
        <v>120</v>
      </c>
      <c r="J984" s="22">
        <v>120</v>
      </c>
    </row>
    <row r="985" spans="1:10" ht="18" x14ac:dyDescent="0.35">
      <c r="A985" s="25" t="s">
        <v>4485</v>
      </c>
      <c r="B985" s="25" t="s">
        <v>3356</v>
      </c>
      <c r="C985" s="25" t="s">
        <v>3318</v>
      </c>
      <c r="D985" s="25" t="s">
        <v>3319</v>
      </c>
      <c r="E985" s="25">
        <v>43595</v>
      </c>
      <c r="F985" s="25" t="s">
        <v>3348</v>
      </c>
      <c r="G985" s="25" t="s">
        <v>3349</v>
      </c>
      <c r="H985" s="26">
        <v>2</v>
      </c>
      <c r="I985" s="26">
        <v>90</v>
      </c>
      <c r="J985" s="22">
        <v>180</v>
      </c>
    </row>
    <row r="986" spans="1:10" ht="18" x14ac:dyDescent="0.35">
      <c r="A986" s="25" t="s">
        <v>4486</v>
      </c>
      <c r="B986" s="25" t="s">
        <v>3476</v>
      </c>
      <c r="C986" s="25" t="s">
        <v>3445</v>
      </c>
      <c r="D986" s="25" t="s">
        <v>3405</v>
      </c>
      <c r="E986" s="25">
        <v>43595</v>
      </c>
      <c r="F986" s="25" t="s">
        <v>3369</v>
      </c>
      <c r="G986" s="25" t="s">
        <v>3321</v>
      </c>
      <c r="H986" s="26">
        <v>3</v>
      </c>
      <c r="I986" s="26">
        <v>150</v>
      </c>
      <c r="J986" s="22">
        <v>450</v>
      </c>
    </row>
    <row r="987" spans="1:10" ht="18" x14ac:dyDescent="0.35">
      <c r="A987" s="25" t="s">
        <v>4487</v>
      </c>
      <c r="B987" s="25" t="s">
        <v>4018</v>
      </c>
      <c r="C987" s="25" t="s">
        <v>4019</v>
      </c>
      <c r="D987" s="25" t="s">
        <v>3486</v>
      </c>
      <c r="E987" s="25">
        <v>43595</v>
      </c>
      <c r="F987" s="25" t="s">
        <v>3393</v>
      </c>
      <c r="G987" s="25" t="s">
        <v>3349</v>
      </c>
      <c r="H987" s="26">
        <v>4</v>
      </c>
      <c r="I987" s="26">
        <v>60</v>
      </c>
      <c r="J987" s="22">
        <v>240</v>
      </c>
    </row>
    <row r="988" spans="1:10" ht="18" x14ac:dyDescent="0.35">
      <c r="A988" s="25" t="s">
        <v>4488</v>
      </c>
      <c r="B988" s="25" t="s">
        <v>3530</v>
      </c>
      <c r="C988" s="25" t="s">
        <v>3489</v>
      </c>
      <c r="D988" s="25" t="s">
        <v>3405</v>
      </c>
      <c r="E988" s="25">
        <v>43595</v>
      </c>
      <c r="F988" s="25" t="s">
        <v>3348</v>
      </c>
      <c r="G988" s="25" t="s">
        <v>3349</v>
      </c>
      <c r="H988" s="26">
        <v>7</v>
      </c>
      <c r="I988" s="26">
        <v>75</v>
      </c>
      <c r="J988" s="22">
        <v>525</v>
      </c>
    </row>
    <row r="989" spans="1:10" ht="18" x14ac:dyDescent="0.35">
      <c r="A989" s="25" t="s">
        <v>4489</v>
      </c>
      <c r="B989" s="25" t="s">
        <v>3476</v>
      </c>
      <c r="C989" s="25" t="s">
        <v>3445</v>
      </c>
      <c r="D989" s="25" t="s">
        <v>3405</v>
      </c>
      <c r="E989" s="25">
        <v>43595</v>
      </c>
      <c r="F989" s="25" t="s">
        <v>3348</v>
      </c>
      <c r="G989" s="25" t="s">
        <v>3321</v>
      </c>
      <c r="H989" s="26">
        <v>6</v>
      </c>
      <c r="I989" s="26">
        <v>130</v>
      </c>
      <c r="J989" s="22">
        <v>780</v>
      </c>
    </row>
    <row r="990" spans="1:10" ht="18" x14ac:dyDescent="0.35">
      <c r="A990" s="25" t="s">
        <v>4490</v>
      </c>
      <c r="B990" s="25" t="s">
        <v>3476</v>
      </c>
      <c r="C990" s="25" t="s">
        <v>3445</v>
      </c>
      <c r="D990" s="25" t="s">
        <v>3405</v>
      </c>
      <c r="E990" s="25">
        <v>43595</v>
      </c>
      <c r="F990" s="25" t="s">
        <v>3434</v>
      </c>
      <c r="G990" s="25" t="s">
        <v>3345</v>
      </c>
      <c r="H990" s="26">
        <v>7</v>
      </c>
      <c r="I990" s="26">
        <v>65</v>
      </c>
      <c r="J990" s="22">
        <v>455</v>
      </c>
    </row>
    <row r="991" spans="1:10" ht="18" x14ac:dyDescent="0.35">
      <c r="A991" s="25" t="s">
        <v>4491</v>
      </c>
      <c r="B991" s="25" t="s">
        <v>3344</v>
      </c>
      <c r="C991" s="25" t="s">
        <v>3318</v>
      </c>
      <c r="D991" s="25" t="s">
        <v>3319</v>
      </c>
      <c r="E991" s="25">
        <v>43598</v>
      </c>
      <c r="F991" s="25" t="s">
        <v>3337</v>
      </c>
      <c r="G991" s="25" t="s">
        <v>3345</v>
      </c>
      <c r="H991" s="26">
        <v>6</v>
      </c>
      <c r="I991" s="26">
        <v>115</v>
      </c>
      <c r="J991" s="22">
        <v>690</v>
      </c>
    </row>
    <row r="992" spans="1:10" ht="18" x14ac:dyDescent="0.35">
      <c r="A992" s="25" t="s">
        <v>4492</v>
      </c>
      <c r="B992" s="25" t="s">
        <v>3664</v>
      </c>
      <c r="C992" s="25" t="s">
        <v>3401</v>
      </c>
      <c r="D992" s="25" t="s">
        <v>3333</v>
      </c>
      <c r="E992" s="25">
        <v>43598</v>
      </c>
      <c r="F992" s="25" t="s">
        <v>3369</v>
      </c>
      <c r="G992" s="25" t="s">
        <v>3349</v>
      </c>
      <c r="H992" s="26">
        <v>5</v>
      </c>
      <c r="I992" s="26">
        <v>140</v>
      </c>
      <c r="J992" s="22">
        <v>700</v>
      </c>
    </row>
    <row r="993" spans="1:10" ht="18" x14ac:dyDescent="0.35">
      <c r="A993" s="25" t="s">
        <v>4493</v>
      </c>
      <c r="B993" s="25" t="s">
        <v>3324</v>
      </c>
      <c r="C993" s="25" t="s">
        <v>3325</v>
      </c>
      <c r="D993" s="25" t="s">
        <v>3326</v>
      </c>
      <c r="E993" s="25">
        <v>43598</v>
      </c>
      <c r="F993" s="25" t="s">
        <v>3337</v>
      </c>
      <c r="G993" s="25" t="s">
        <v>3321</v>
      </c>
      <c r="H993" s="26">
        <v>1</v>
      </c>
      <c r="I993" s="26">
        <v>150</v>
      </c>
      <c r="J993" s="22">
        <v>150</v>
      </c>
    </row>
    <row r="994" spans="1:10" ht="18" x14ac:dyDescent="0.35">
      <c r="A994" s="25" t="s">
        <v>4494</v>
      </c>
      <c r="B994" s="25" t="s">
        <v>3607</v>
      </c>
      <c r="C994" s="25" t="s">
        <v>3401</v>
      </c>
      <c r="D994" s="25" t="s">
        <v>3333</v>
      </c>
      <c r="E994" s="25">
        <v>43598</v>
      </c>
      <c r="F994" s="25" t="s">
        <v>3369</v>
      </c>
      <c r="G994" s="25" t="s">
        <v>3349</v>
      </c>
      <c r="H994" s="26">
        <v>3</v>
      </c>
      <c r="I994" s="26">
        <v>130</v>
      </c>
      <c r="J994" s="22">
        <v>390</v>
      </c>
    </row>
    <row r="995" spans="1:10" ht="18" x14ac:dyDescent="0.35">
      <c r="A995" s="25" t="s">
        <v>4495</v>
      </c>
      <c r="B995" s="25" t="s">
        <v>3607</v>
      </c>
      <c r="C995" s="25" t="s">
        <v>3401</v>
      </c>
      <c r="D995" s="25" t="s">
        <v>3333</v>
      </c>
      <c r="E995" s="25">
        <v>43598</v>
      </c>
      <c r="F995" s="25" t="s">
        <v>3369</v>
      </c>
      <c r="G995" s="25" t="s">
        <v>3349</v>
      </c>
      <c r="H995" s="26">
        <v>7</v>
      </c>
      <c r="I995" s="26">
        <v>140</v>
      </c>
      <c r="J995" s="22">
        <v>980</v>
      </c>
    </row>
    <row r="996" spans="1:10" ht="18" x14ac:dyDescent="0.35">
      <c r="A996" s="25" t="s">
        <v>4496</v>
      </c>
      <c r="B996" s="25" t="s">
        <v>3437</v>
      </c>
      <c r="C996" s="25" t="s">
        <v>3318</v>
      </c>
      <c r="D996" s="25" t="s">
        <v>3319</v>
      </c>
      <c r="E996" s="25">
        <v>43599</v>
      </c>
      <c r="F996" s="25" t="s">
        <v>3348</v>
      </c>
      <c r="G996" s="25" t="s">
        <v>3349</v>
      </c>
      <c r="H996" s="26">
        <v>2</v>
      </c>
      <c r="I996" s="26">
        <v>95</v>
      </c>
      <c r="J996" s="22">
        <v>190</v>
      </c>
    </row>
    <row r="997" spans="1:10" ht="18" x14ac:dyDescent="0.35">
      <c r="A997" s="25" t="s">
        <v>4497</v>
      </c>
      <c r="B997" s="25" t="s">
        <v>3371</v>
      </c>
      <c r="C997" s="25" t="s">
        <v>3318</v>
      </c>
      <c r="D997" s="25" t="s">
        <v>3319</v>
      </c>
      <c r="E997" s="25">
        <v>43599</v>
      </c>
      <c r="F997" s="25" t="s">
        <v>3320</v>
      </c>
      <c r="G997" s="25" t="s">
        <v>3321</v>
      </c>
      <c r="H997" s="26">
        <v>4</v>
      </c>
      <c r="I997" s="26">
        <v>80</v>
      </c>
      <c r="J997" s="22">
        <v>320</v>
      </c>
    </row>
    <row r="998" spans="1:10" ht="18" x14ac:dyDescent="0.35">
      <c r="A998" s="25" t="s">
        <v>4498</v>
      </c>
      <c r="B998" s="25" t="s">
        <v>3324</v>
      </c>
      <c r="C998" s="25" t="s">
        <v>3325</v>
      </c>
      <c r="D998" s="25" t="s">
        <v>3326</v>
      </c>
      <c r="E998" s="25">
        <v>43599</v>
      </c>
      <c r="F998" s="25" t="s">
        <v>3427</v>
      </c>
      <c r="G998" s="25" t="s">
        <v>3321</v>
      </c>
      <c r="H998" s="26">
        <v>2</v>
      </c>
      <c r="I998" s="26">
        <v>100</v>
      </c>
      <c r="J998" s="22">
        <v>200</v>
      </c>
    </row>
    <row r="999" spans="1:10" ht="18" x14ac:dyDescent="0.35">
      <c r="A999" s="25" t="s">
        <v>4499</v>
      </c>
      <c r="B999" s="25" t="s">
        <v>3356</v>
      </c>
      <c r="C999" s="25" t="s">
        <v>3318</v>
      </c>
      <c r="D999" s="25" t="s">
        <v>3319</v>
      </c>
      <c r="E999" s="25">
        <v>43600</v>
      </c>
      <c r="F999" s="25" t="s">
        <v>3348</v>
      </c>
      <c r="G999" s="25" t="s">
        <v>3349</v>
      </c>
      <c r="H999" s="26">
        <v>2</v>
      </c>
      <c r="I999" s="26">
        <v>95</v>
      </c>
      <c r="J999" s="22">
        <v>190</v>
      </c>
    </row>
    <row r="1000" spans="1:10" ht="18" x14ac:dyDescent="0.35">
      <c r="A1000" s="25" t="s">
        <v>4500</v>
      </c>
      <c r="B1000" s="25" t="s">
        <v>3336</v>
      </c>
      <c r="C1000" s="25" t="s">
        <v>3318</v>
      </c>
      <c r="D1000" s="25" t="s">
        <v>3319</v>
      </c>
      <c r="E1000" s="25">
        <v>43600</v>
      </c>
      <c r="F1000" s="25" t="s">
        <v>3327</v>
      </c>
      <c r="G1000" s="25" t="s">
        <v>3321</v>
      </c>
      <c r="H1000" s="26">
        <v>1</v>
      </c>
      <c r="I1000" s="26">
        <v>205</v>
      </c>
      <c r="J1000" s="22">
        <v>205</v>
      </c>
    </row>
    <row r="1001" spans="1:10" ht="18" x14ac:dyDescent="0.35">
      <c r="A1001" s="25" t="s">
        <v>4501</v>
      </c>
      <c r="B1001" s="25" t="s">
        <v>3360</v>
      </c>
      <c r="C1001" s="25" t="s">
        <v>3318</v>
      </c>
      <c r="D1001" s="25" t="s">
        <v>3319</v>
      </c>
      <c r="E1001" s="25">
        <v>43600</v>
      </c>
      <c r="F1001" s="25" t="s">
        <v>3348</v>
      </c>
      <c r="G1001" s="25" t="s">
        <v>3349</v>
      </c>
      <c r="H1001" s="26">
        <v>3</v>
      </c>
      <c r="I1001" s="26">
        <v>75</v>
      </c>
      <c r="J1001" s="22">
        <v>225</v>
      </c>
    </row>
    <row r="1002" spans="1:10" ht="18" x14ac:dyDescent="0.35">
      <c r="A1002" s="25" t="s">
        <v>4502</v>
      </c>
      <c r="B1002" s="25" t="s">
        <v>3360</v>
      </c>
      <c r="C1002" s="25" t="s">
        <v>3318</v>
      </c>
      <c r="D1002" s="25" t="s">
        <v>3319</v>
      </c>
      <c r="E1002" s="25">
        <v>43600</v>
      </c>
      <c r="F1002" s="25" t="s">
        <v>3337</v>
      </c>
      <c r="G1002" s="25" t="s">
        <v>3349</v>
      </c>
      <c r="H1002" s="26">
        <v>7</v>
      </c>
      <c r="I1002" s="26">
        <v>105</v>
      </c>
      <c r="J1002" s="22">
        <v>735</v>
      </c>
    </row>
    <row r="1003" spans="1:10" ht="18" x14ac:dyDescent="0.35">
      <c r="A1003" s="25" t="s">
        <v>4503</v>
      </c>
      <c r="B1003" s="25" t="s">
        <v>3344</v>
      </c>
      <c r="C1003" s="25" t="s">
        <v>3318</v>
      </c>
      <c r="D1003" s="25" t="s">
        <v>3319</v>
      </c>
      <c r="E1003" s="25">
        <v>43600</v>
      </c>
      <c r="F1003" s="25" t="s">
        <v>3337</v>
      </c>
      <c r="G1003" s="25" t="s">
        <v>3345</v>
      </c>
      <c r="H1003" s="26">
        <v>5</v>
      </c>
      <c r="I1003" s="26">
        <v>110</v>
      </c>
      <c r="J1003" s="22">
        <v>550</v>
      </c>
    </row>
    <row r="1004" spans="1:10" ht="18" x14ac:dyDescent="0.35">
      <c r="A1004" s="25" t="s">
        <v>4504</v>
      </c>
      <c r="B1004" s="25" t="s">
        <v>3391</v>
      </c>
      <c r="C1004" s="25" t="s">
        <v>3392</v>
      </c>
      <c r="D1004" s="25" t="s">
        <v>3333</v>
      </c>
      <c r="E1004" s="25">
        <v>43600</v>
      </c>
      <c r="F1004" s="25" t="s">
        <v>3410</v>
      </c>
      <c r="G1004" s="25" t="s">
        <v>3349</v>
      </c>
      <c r="H1004" s="26">
        <v>3</v>
      </c>
      <c r="I1004" s="26">
        <v>30</v>
      </c>
      <c r="J1004" s="22">
        <v>90</v>
      </c>
    </row>
    <row r="1005" spans="1:10" ht="18" x14ac:dyDescent="0.35">
      <c r="A1005" s="25" t="s">
        <v>4505</v>
      </c>
      <c r="B1005" s="25" t="s">
        <v>3484</v>
      </c>
      <c r="C1005" s="25" t="s">
        <v>3485</v>
      </c>
      <c r="D1005" s="25" t="s">
        <v>3486</v>
      </c>
      <c r="E1005" s="25">
        <v>43600</v>
      </c>
      <c r="F1005" s="25" t="s">
        <v>3334</v>
      </c>
      <c r="G1005" s="25" t="s">
        <v>3321</v>
      </c>
      <c r="H1005" s="26">
        <v>2</v>
      </c>
      <c r="I1005" s="26">
        <v>65</v>
      </c>
      <c r="J1005" s="22">
        <v>130</v>
      </c>
    </row>
    <row r="1006" spans="1:10" ht="18" x14ac:dyDescent="0.35">
      <c r="A1006" s="25" t="s">
        <v>4506</v>
      </c>
      <c r="B1006" s="25" t="s">
        <v>3511</v>
      </c>
      <c r="C1006" s="25" t="s">
        <v>3318</v>
      </c>
      <c r="D1006" s="25" t="s">
        <v>3319</v>
      </c>
      <c r="E1006" s="25">
        <v>43601</v>
      </c>
      <c r="F1006" s="25" t="s">
        <v>3337</v>
      </c>
      <c r="G1006" s="25" t="s">
        <v>3345</v>
      </c>
      <c r="H1006" s="26">
        <v>5</v>
      </c>
      <c r="I1006" s="26">
        <v>120</v>
      </c>
      <c r="J1006" s="22">
        <v>600</v>
      </c>
    </row>
    <row r="1007" spans="1:10" ht="18" x14ac:dyDescent="0.35">
      <c r="A1007" s="25" t="s">
        <v>4507</v>
      </c>
      <c r="B1007" s="25" t="s">
        <v>3347</v>
      </c>
      <c r="C1007" s="25" t="s">
        <v>3318</v>
      </c>
      <c r="D1007" s="25" t="s">
        <v>3319</v>
      </c>
      <c r="E1007" s="25">
        <v>43601</v>
      </c>
      <c r="F1007" s="25" t="s">
        <v>3348</v>
      </c>
      <c r="G1007" s="25" t="s">
        <v>3349</v>
      </c>
      <c r="H1007" s="26">
        <v>4</v>
      </c>
      <c r="I1007" s="26">
        <v>95</v>
      </c>
      <c r="J1007" s="22">
        <v>380</v>
      </c>
    </row>
    <row r="1008" spans="1:10" ht="18" x14ac:dyDescent="0.35">
      <c r="A1008" s="25" t="s">
        <v>4508</v>
      </c>
      <c r="B1008" s="25" t="s">
        <v>3347</v>
      </c>
      <c r="C1008" s="25" t="s">
        <v>3318</v>
      </c>
      <c r="D1008" s="25" t="s">
        <v>3319</v>
      </c>
      <c r="E1008" s="25">
        <v>43601</v>
      </c>
      <c r="F1008" s="25" t="s">
        <v>3337</v>
      </c>
      <c r="G1008" s="25" t="s">
        <v>3349</v>
      </c>
      <c r="H1008" s="26">
        <v>5</v>
      </c>
      <c r="I1008" s="26">
        <v>120</v>
      </c>
      <c r="J1008" s="22">
        <v>600</v>
      </c>
    </row>
    <row r="1009" spans="1:10" ht="18" x14ac:dyDescent="0.35">
      <c r="A1009" s="25" t="s">
        <v>4509</v>
      </c>
      <c r="B1009" s="25" t="s">
        <v>3352</v>
      </c>
      <c r="C1009" s="25" t="s">
        <v>3318</v>
      </c>
      <c r="D1009" s="25" t="s">
        <v>3319</v>
      </c>
      <c r="E1009" s="25">
        <v>43601</v>
      </c>
      <c r="F1009" s="25" t="s">
        <v>3337</v>
      </c>
      <c r="G1009" s="25" t="s">
        <v>3345</v>
      </c>
      <c r="H1009" s="26">
        <v>6</v>
      </c>
      <c r="I1009" s="26">
        <v>110</v>
      </c>
      <c r="J1009" s="22">
        <v>660</v>
      </c>
    </row>
    <row r="1010" spans="1:10" ht="18" x14ac:dyDescent="0.35">
      <c r="A1010" s="25" t="s">
        <v>4510</v>
      </c>
      <c r="B1010" s="25" t="s">
        <v>3462</v>
      </c>
      <c r="C1010" s="25" t="s">
        <v>3463</v>
      </c>
      <c r="D1010" s="25" t="s">
        <v>3464</v>
      </c>
      <c r="E1010" s="25">
        <v>43601</v>
      </c>
      <c r="F1010" s="25" t="s">
        <v>3337</v>
      </c>
      <c r="G1010" s="25" t="s">
        <v>3349</v>
      </c>
      <c r="H1010" s="26">
        <v>4</v>
      </c>
      <c r="I1010" s="26">
        <v>110</v>
      </c>
      <c r="J1010" s="22">
        <v>440</v>
      </c>
    </row>
    <row r="1011" spans="1:10" ht="18" x14ac:dyDescent="0.35">
      <c r="A1011" s="25" t="s">
        <v>4511</v>
      </c>
      <c r="B1011" s="25" t="s">
        <v>3717</v>
      </c>
      <c r="C1011" s="25" t="s">
        <v>3401</v>
      </c>
      <c r="D1011" s="25" t="s">
        <v>3333</v>
      </c>
      <c r="E1011" s="25">
        <v>43601</v>
      </c>
      <c r="F1011" s="25" t="s">
        <v>3434</v>
      </c>
      <c r="G1011" s="25" t="s">
        <v>3321</v>
      </c>
      <c r="H1011" s="26">
        <v>2</v>
      </c>
      <c r="I1011" s="26">
        <v>105</v>
      </c>
      <c r="J1011" s="22">
        <v>210</v>
      </c>
    </row>
    <row r="1012" spans="1:10" ht="18" x14ac:dyDescent="0.35">
      <c r="A1012" s="25" t="s">
        <v>4512</v>
      </c>
      <c r="B1012" s="25" t="s">
        <v>3352</v>
      </c>
      <c r="C1012" s="25" t="s">
        <v>3318</v>
      </c>
      <c r="D1012" s="25" t="s">
        <v>3319</v>
      </c>
      <c r="E1012" s="25">
        <v>43602</v>
      </c>
      <c r="F1012" s="25" t="s">
        <v>3337</v>
      </c>
      <c r="G1012" s="25" t="s">
        <v>3345</v>
      </c>
      <c r="H1012" s="26">
        <v>4</v>
      </c>
      <c r="I1012" s="26">
        <v>130</v>
      </c>
      <c r="J1012" s="22">
        <v>520</v>
      </c>
    </row>
    <row r="1013" spans="1:10" ht="18" x14ac:dyDescent="0.35">
      <c r="A1013" s="25" t="s">
        <v>4513</v>
      </c>
      <c r="B1013" s="25" t="s">
        <v>3360</v>
      </c>
      <c r="C1013" s="25" t="s">
        <v>3318</v>
      </c>
      <c r="D1013" s="25" t="s">
        <v>3319</v>
      </c>
      <c r="E1013" s="25">
        <v>43602</v>
      </c>
      <c r="F1013" s="25" t="s">
        <v>3348</v>
      </c>
      <c r="G1013" s="25" t="s">
        <v>3349</v>
      </c>
      <c r="H1013" s="26">
        <v>5</v>
      </c>
      <c r="I1013" s="26">
        <v>100</v>
      </c>
      <c r="J1013" s="22">
        <v>500</v>
      </c>
    </row>
    <row r="1014" spans="1:10" ht="18" x14ac:dyDescent="0.35">
      <c r="A1014" s="25" t="s">
        <v>4514</v>
      </c>
      <c r="B1014" s="25" t="s">
        <v>3360</v>
      </c>
      <c r="C1014" s="25" t="s">
        <v>3318</v>
      </c>
      <c r="D1014" s="25" t="s">
        <v>3319</v>
      </c>
      <c r="E1014" s="25">
        <v>43602</v>
      </c>
      <c r="F1014" s="25" t="s">
        <v>3337</v>
      </c>
      <c r="G1014" s="25" t="s">
        <v>3349</v>
      </c>
      <c r="H1014" s="26">
        <v>2</v>
      </c>
      <c r="I1014" s="26">
        <v>95</v>
      </c>
      <c r="J1014" s="22">
        <v>190</v>
      </c>
    </row>
    <row r="1015" spans="1:10" ht="18" x14ac:dyDescent="0.35">
      <c r="A1015" s="25" t="s">
        <v>4515</v>
      </c>
      <c r="B1015" s="25" t="s">
        <v>3423</v>
      </c>
      <c r="C1015" s="25" t="s">
        <v>3318</v>
      </c>
      <c r="D1015" s="25" t="s">
        <v>3319</v>
      </c>
      <c r="E1015" s="25">
        <v>43602</v>
      </c>
      <c r="F1015" s="25" t="s">
        <v>3320</v>
      </c>
      <c r="G1015" s="25" t="s">
        <v>3321</v>
      </c>
      <c r="H1015" s="26">
        <v>5</v>
      </c>
      <c r="I1015" s="26">
        <v>65</v>
      </c>
      <c r="J1015" s="22">
        <v>325</v>
      </c>
    </row>
    <row r="1016" spans="1:10" ht="18" x14ac:dyDescent="0.35">
      <c r="A1016" s="25" t="s">
        <v>4516</v>
      </c>
      <c r="B1016" s="25" t="s">
        <v>3378</v>
      </c>
      <c r="C1016" s="25" t="s">
        <v>3379</v>
      </c>
      <c r="D1016" s="25" t="s">
        <v>3333</v>
      </c>
      <c r="E1016" s="25">
        <v>43602</v>
      </c>
      <c r="F1016" s="25" t="s">
        <v>3327</v>
      </c>
      <c r="G1016" s="25" t="s">
        <v>3345</v>
      </c>
      <c r="H1016" s="26">
        <v>3</v>
      </c>
      <c r="I1016" s="26">
        <v>175</v>
      </c>
      <c r="J1016" s="22">
        <v>525</v>
      </c>
    </row>
    <row r="1017" spans="1:10" ht="18" x14ac:dyDescent="0.35">
      <c r="A1017" s="25" t="s">
        <v>4517</v>
      </c>
      <c r="B1017" s="25" t="s">
        <v>3391</v>
      </c>
      <c r="C1017" s="25" t="s">
        <v>3392</v>
      </c>
      <c r="D1017" s="25" t="s">
        <v>3333</v>
      </c>
      <c r="E1017" s="25">
        <v>43602</v>
      </c>
      <c r="F1017" s="25" t="s">
        <v>3337</v>
      </c>
      <c r="G1017" s="25" t="s">
        <v>3349</v>
      </c>
      <c r="H1017" s="26">
        <v>5</v>
      </c>
      <c r="I1017" s="26">
        <v>100</v>
      </c>
      <c r="J1017" s="22">
        <v>500</v>
      </c>
    </row>
    <row r="1018" spans="1:10" ht="18" x14ac:dyDescent="0.35">
      <c r="A1018" s="25" t="s">
        <v>4518</v>
      </c>
      <c r="B1018" s="25" t="s">
        <v>3391</v>
      </c>
      <c r="C1018" s="25" t="s">
        <v>3392</v>
      </c>
      <c r="D1018" s="25" t="s">
        <v>3333</v>
      </c>
      <c r="E1018" s="25">
        <v>43602</v>
      </c>
      <c r="F1018" s="25" t="s">
        <v>3337</v>
      </c>
      <c r="G1018" s="25" t="s">
        <v>3349</v>
      </c>
      <c r="H1018" s="26">
        <v>2</v>
      </c>
      <c r="I1018" s="26">
        <v>105</v>
      </c>
      <c r="J1018" s="22">
        <v>210</v>
      </c>
    </row>
    <row r="1019" spans="1:10" ht="18" x14ac:dyDescent="0.35">
      <c r="A1019" s="25" t="s">
        <v>4519</v>
      </c>
      <c r="B1019" s="25" t="s">
        <v>3391</v>
      </c>
      <c r="C1019" s="25" t="s">
        <v>3392</v>
      </c>
      <c r="D1019" s="25" t="s">
        <v>3333</v>
      </c>
      <c r="E1019" s="25">
        <v>43602</v>
      </c>
      <c r="F1019" s="25" t="s">
        <v>3427</v>
      </c>
      <c r="G1019" s="25" t="s">
        <v>3345</v>
      </c>
      <c r="H1019" s="26">
        <v>7</v>
      </c>
      <c r="I1019" s="26">
        <v>60</v>
      </c>
      <c r="J1019" s="22">
        <v>420</v>
      </c>
    </row>
    <row r="1020" spans="1:10" ht="18" x14ac:dyDescent="0.35">
      <c r="A1020" s="25" t="s">
        <v>4520</v>
      </c>
      <c r="B1020" s="25" t="s">
        <v>3391</v>
      </c>
      <c r="C1020" s="25" t="s">
        <v>3392</v>
      </c>
      <c r="D1020" s="25" t="s">
        <v>3333</v>
      </c>
      <c r="E1020" s="25">
        <v>43602</v>
      </c>
      <c r="F1020" s="25" t="s">
        <v>3348</v>
      </c>
      <c r="G1020" s="25" t="s">
        <v>3321</v>
      </c>
      <c r="H1020" s="26">
        <v>4</v>
      </c>
      <c r="I1020" s="26">
        <v>140</v>
      </c>
      <c r="J1020" s="22">
        <v>560</v>
      </c>
    </row>
    <row r="1021" spans="1:10" ht="18" x14ac:dyDescent="0.35">
      <c r="A1021" s="25" t="s">
        <v>4521</v>
      </c>
      <c r="B1021" s="25" t="s">
        <v>3840</v>
      </c>
      <c r="C1021" s="25" t="s">
        <v>3404</v>
      </c>
      <c r="D1021" s="25" t="s">
        <v>3405</v>
      </c>
      <c r="E1021" s="25">
        <v>43602</v>
      </c>
      <c r="F1021" s="25" t="s">
        <v>3369</v>
      </c>
      <c r="G1021" s="25" t="s">
        <v>3321</v>
      </c>
      <c r="H1021" s="26">
        <v>6</v>
      </c>
      <c r="I1021" s="26">
        <v>155</v>
      </c>
      <c r="J1021" s="22">
        <v>930</v>
      </c>
    </row>
    <row r="1022" spans="1:10" ht="18" x14ac:dyDescent="0.35">
      <c r="A1022" s="25" t="s">
        <v>4522</v>
      </c>
      <c r="B1022" s="25" t="s">
        <v>3664</v>
      </c>
      <c r="C1022" s="25" t="s">
        <v>3401</v>
      </c>
      <c r="D1022" s="25" t="s">
        <v>3333</v>
      </c>
      <c r="E1022" s="25">
        <v>43602</v>
      </c>
      <c r="F1022" s="25" t="s">
        <v>3369</v>
      </c>
      <c r="G1022" s="25" t="s">
        <v>3349</v>
      </c>
      <c r="H1022" s="26">
        <v>3</v>
      </c>
      <c r="I1022" s="26">
        <v>125</v>
      </c>
      <c r="J1022" s="22">
        <v>375</v>
      </c>
    </row>
    <row r="1023" spans="1:10" ht="18" x14ac:dyDescent="0.35">
      <c r="A1023" s="25" t="s">
        <v>4523</v>
      </c>
      <c r="B1023" s="25" t="s">
        <v>3400</v>
      </c>
      <c r="C1023" s="25" t="s">
        <v>3401</v>
      </c>
      <c r="D1023" s="25" t="s">
        <v>3333</v>
      </c>
      <c r="E1023" s="25">
        <v>43602</v>
      </c>
      <c r="F1023" s="25" t="s">
        <v>3348</v>
      </c>
      <c r="G1023" s="25" t="s">
        <v>3349</v>
      </c>
      <c r="H1023" s="26">
        <v>4</v>
      </c>
      <c r="I1023" s="26">
        <v>90</v>
      </c>
      <c r="J1023" s="22">
        <v>360</v>
      </c>
    </row>
    <row r="1024" spans="1:10" ht="18" x14ac:dyDescent="0.35">
      <c r="A1024" s="25" t="s">
        <v>4524</v>
      </c>
      <c r="B1024" s="25" t="s">
        <v>3881</v>
      </c>
      <c r="C1024" s="25" t="s">
        <v>3401</v>
      </c>
      <c r="D1024" s="25" t="s">
        <v>3333</v>
      </c>
      <c r="E1024" s="25">
        <v>43602</v>
      </c>
      <c r="F1024" s="25" t="s">
        <v>3369</v>
      </c>
      <c r="G1024" s="25" t="s">
        <v>3349</v>
      </c>
      <c r="H1024" s="26">
        <v>5</v>
      </c>
      <c r="I1024" s="26">
        <v>135</v>
      </c>
      <c r="J1024" s="22">
        <v>675</v>
      </c>
    </row>
    <row r="1025" spans="1:10" ht="18" x14ac:dyDescent="0.35">
      <c r="A1025" s="25" t="s">
        <v>4525</v>
      </c>
      <c r="B1025" s="25" t="s">
        <v>3624</v>
      </c>
      <c r="C1025" s="25" t="s">
        <v>3401</v>
      </c>
      <c r="D1025" s="25" t="s">
        <v>3333</v>
      </c>
      <c r="E1025" s="25">
        <v>43602</v>
      </c>
      <c r="F1025" s="25" t="s">
        <v>3327</v>
      </c>
      <c r="G1025" s="25" t="s">
        <v>3321</v>
      </c>
      <c r="H1025" s="26">
        <v>6</v>
      </c>
      <c r="I1025" s="26">
        <v>205</v>
      </c>
      <c r="J1025" s="22">
        <v>1230</v>
      </c>
    </row>
    <row r="1026" spans="1:10" ht="18" x14ac:dyDescent="0.35">
      <c r="A1026" s="25" t="s">
        <v>4526</v>
      </c>
      <c r="B1026" s="25" t="s">
        <v>3669</v>
      </c>
      <c r="C1026" s="25" t="s">
        <v>3445</v>
      </c>
      <c r="D1026" s="25" t="s">
        <v>3405</v>
      </c>
      <c r="E1026" s="25">
        <v>43602</v>
      </c>
      <c r="F1026" s="25" t="s">
        <v>3369</v>
      </c>
      <c r="G1026" s="25" t="s">
        <v>3321</v>
      </c>
      <c r="H1026" s="26">
        <v>7</v>
      </c>
      <c r="I1026" s="26">
        <v>145</v>
      </c>
      <c r="J1026" s="22">
        <v>1015</v>
      </c>
    </row>
    <row r="1027" spans="1:10" ht="18" x14ac:dyDescent="0.35">
      <c r="A1027" s="25" t="s">
        <v>4527</v>
      </c>
      <c r="B1027" s="25" t="s">
        <v>3391</v>
      </c>
      <c r="C1027" s="25" t="s">
        <v>3392</v>
      </c>
      <c r="D1027" s="25" t="s">
        <v>3333</v>
      </c>
      <c r="E1027" s="25">
        <v>43602</v>
      </c>
      <c r="F1027" s="25" t="s">
        <v>3348</v>
      </c>
      <c r="G1027" s="25" t="s">
        <v>3349</v>
      </c>
      <c r="H1027" s="26">
        <v>2</v>
      </c>
      <c r="I1027" s="26">
        <v>75</v>
      </c>
      <c r="J1027" s="22">
        <v>150</v>
      </c>
    </row>
    <row r="1028" spans="1:10" ht="18" x14ac:dyDescent="0.35">
      <c r="A1028" s="25" t="s">
        <v>4528</v>
      </c>
      <c r="B1028" s="25" t="s">
        <v>3661</v>
      </c>
      <c r="C1028" s="25" t="s">
        <v>3662</v>
      </c>
      <c r="D1028" s="25" t="s">
        <v>3405</v>
      </c>
      <c r="E1028" s="25">
        <v>43602</v>
      </c>
      <c r="F1028" s="25" t="s">
        <v>3366</v>
      </c>
      <c r="G1028" s="25" t="s">
        <v>3345</v>
      </c>
      <c r="H1028" s="26">
        <v>2</v>
      </c>
      <c r="I1028" s="26">
        <v>35</v>
      </c>
      <c r="J1028" s="22">
        <v>70</v>
      </c>
    </row>
    <row r="1029" spans="1:10" ht="18" x14ac:dyDescent="0.35">
      <c r="A1029" s="25" t="s">
        <v>4529</v>
      </c>
      <c r="B1029" s="25" t="s">
        <v>3862</v>
      </c>
      <c r="C1029" s="25" t="s">
        <v>3489</v>
      </c>
      <c r="D1029" s="25" t="s">
        <v>3405</v>
      </c>
      <c r="E1029" s="25">
        <v>43602</v>
      </c>
      <c r="F1029" s="25" t="s">
        <v>3348</v>
      </c>
      <c r="G1029" s="25" t="s">
        <v>3349</v>
      </c>
      <c r="H1029" s="26">
        <v>3</v>
      </c>
      <c r="I1029" s="26">
        <v>90</v>
      </c>
      <c r="J1029" s="22">
        <v>270</v>
      </c>
    </row>
    <row r="1030" spans="1:10" ht="18" x14ac:dyDescent="0.35">
      <c r="A1030" s="25" t="s">
        <v>4530</v>
      </c>
      <c r="B1030" s="25" t="s">
        <v>3398</v>
      </c>
      <c r="C1030" s="25" t="s">
        <v>3392</v>
      </c>
      <c r="D1030" s="25" t="s">
        <v>3333</v>
      </c>
      <c r="E1030" s="25">
        <v>43602</v>
      </c>
      <c r="F1030" s="25" t="s">
        <v>3337</v>
      </c>
      <c r="G1030" s="25" t="s">
        <v>3349</v>
      </c>
      <c r="H1030" s="26">
        <v>4</v>
      </c>
      <c r="I1030" s="26">
        <v>120</v>
      </c>
      <c r="J1030" s="22">
        <v>480</v>
      </c>
    </row>
    <row r="1031" spans="1:10" ht="18" x14ac:dyDescent="0.35">
      <c r="A1031" s="25" t="s">
        <v>4531</v>
      </c>
      <c r="B1031" s="25" t="s">
        <v>3398</v>
      </c>
      <c r="C1031" s="25" t="s">
        <v>3392</v>
      </c>
      <c r="D1031" s="25" t="s">
        <v>3333</v>
      </c>
      <c r="E1031" s="25">
        <v>43602</v>
      </c>
      <c r="F1031" s="25" t="s">
        <v>3348</v>
      </c>
      <c r="G1031" s="25" t="s">
        <v>3349</v>
      </c>
      <c r="H1031" s="26">
        <v>7</v>
      </c>
      <c r="I1031" s="26">
        <v>85</v>
      </c>
      <c r="J1031" s="22">
        <v>595</v>
      </c>
    </row>
    <row r="1032" spans="1:10" ht="18" x14ac:dyDescent="0.35">
      <c r="A1032" s="25" t="s">
        <v>4532</v>
      </c>
      <c r="B1032" s="25" t="s">
        <v>3518</v>
      </c>
      <c r="C1032" s="25" t="s">
        <v>3383</v>
      </c>
      <c r="D1032" s="25" t="s">
        <v>3333</v>
      </c>
      <c r="E1032" s="25">
        <v>43602</v>
      </c>
      <c r="F1032" s="25" t="s">
        <v>3320</v>
      </c>
      <c r="G1032" s="25" t="s">
        <v>3321</v>
      </c>
      <c r="H1032" s="26">
        <v>1</v>
      </c>
      <c r="I1032" s="26">
        <v>70</v>
      </c>
      <c r="J1032" s="22">
        <v>70</v>
      </c>
    </row>
    <row r="1033" spans="1:10" ht="18" x14ac:dyDescent="0.35">
      <c r="A1033" s="25" t="s">
        <v>4533</v>
      </c>
      <c r="B1033" s="25" t="s">
        <v>3462</v>
      </c>
      <c r="C1033" s="25" t="s">
        <v>3463</v>
      </c>
      <c r="D1033" s="25" t="s">
        <v>3464</v>
      </c>
      <c r="E1033" s="25">
        <v>43602</v>
      </c>
      <c r="F1033" s="25" t="s">
        <v>3334</v>
      </c>
      <c r="G1033" s="25" t="s">
        <v>3321</v>
      </c>
      <c r="H1033" s="26">
        <v>2</v>
      </c>
      <c r="I1033" s="26">
        <v>85</v>
      </c>
      <c r="J1033" s="22">
        <v>170</v>
      </c>
    </row>
    <row r="1034" spans="1:10" ht="18" x14ac:dyDescent="0.35">
      <c r="A1034" s="25" t="s">
        <v>4534</v>
      </c>
      <c r="B1034" s="25" t="s">
        <v>3685</v>
      </c>
      <c r="C1034" s="25" t="s">
        <v>3392</v>
      </c>
      <c r="D1034" s="25" t="s">
        <v>3333</v>
      </c>
      <c r="E1034" s="25">
        <v>43602</v>
      </c>
      <c r="F1034" s="25" t="s">
        <v>3348</v>
      </c>
      <c r="G1034" s="25" t="s">
        <v>3349</v>
      </c>
      <c r="H1034" s="26">
        <v>4</v>
      </c>
      <c r="I1034" s="26">
        <v>85</v>
      </c>
      <c r="J1034" s="22">
        <v>340</v>
      </c>
    </row>
    <row r="1035" spans="1:10" ht="18" x14ac:dyDescent="0.35">
      <c r="A1035" s="25" t="s">
        <v>4535</v>
      </c>
      <c r="B1035" s="25" t="s">
        <v>3324</v>
      </c>
      <c r="C1035" s="25" t="s">
        <v>3325</v>
      </c>
      <c r="D1035" s="25" t="s">
        <v>3326</v>
      </c>
      <c r="E1035" s="25">
        <v>43602</v>
      </c>
      <c r="F1035" s="25" t="s">
        <v>3410</v>
      </c>
      <c r="G1035" s="25" t="s">
        <v>3321</v>
      </c>
      <c r="H1035" s="26">
        <v>2</v>
      </c>
      <c r="I1035" s="26">
        <v>75</v>
      </c>
      <c r="J1035" s="22">
        <v>150</v>
      </c>
    </row>
    <row r="1036" spans="1:10" ht="18" x14ac:dyDescent="0.35">
      <c r="A1036" s="25" t="s">
        <v>4536</v>
      </c>
      <c r="B1036" s="25" t="s">
        <v>3324</v>
      </c>
      <c r="C1036" s="25" t="s">
        <v>3325</v>
      </c>
      <c r="D1036" s="25" t="s">
        <v>3326</v>
      </c>
      <c r="E1036" s="25">
        <v>43602</v>
      </c>
      <c r="F1036" s="25" t="s">
        <v>3427</v>
      </c>
      <c r="G1036" s="25" t="s">
        <v>3321</v>
      </c>
      <c r="H1036" s="26">
        <v>3</v>
      </c>
      <c r="I1036" s="26">
        <v>100</v>
      </c>
      <c r="J1036" s="22">
        <v>300</v>
      </c>
    </row>
    <row r="1037" spans="1:10" ht="18" x14ac:dyDescent="0.35">
      <c r="A1037" s="25" t="s">
        <v>4537</v>
      </c>
      <c r="B1037" s="25" t="s">
        <v>3378</v>
      </c>
      <c r="C1037" s="25" t="s">
        <v>3379</v>
      </c>
      <c r="D1037" s="25" t="s">
        <v>3333</v>
      </c>
      <c r="E1037" s="25">
        <v>43602</v>
      </c>
      <c r="F1037" s="25" t="s">
        <v>3369</v>
      </c>
      <c r="G1037" s="25" t="s">
        <v>3321</v>
      </c>
      <c r="H1037" s="26">
        <v>4</v>
      </c>
      <c r="I1037" s="26">
        <v>155</v>
      </c>
      <c r="J1037" s="22">
        <v>620</v>
      </c>
    </row>
    <row r="1038" spans="1:10" ht="18" x14ac:dyDescent="0.35">
      <c r="A1038" s="25" t="s">
        <v>4538</v>
      </c>
      <c r="B1038" s="25" t="s">
        <v>3378</v>
      </c>
      <c r="C1038" s="25" t="s">
        <v>3379</v>
      </c>
      <c r="D1038" s="25" t="s">
        <v>3333</v>
      </c>
      <c r="E1038" s="25">
        <v>43602</v>
      </c>
      <c r="F1038" s="25" t="s">
        <v>3327</v>
      </c>
      <c r="G1038" s="25" t="s">
        <v>3321</v>
      </c>
      <c r="H1038" s="26">
        <v>5</v>
      </c>
      <c r="I1038" s="26">
        <v>180</v>
      </c>
      <c r="J1038" s="22">
        <v>900</v>
      </c>
    </row>
    <row r="1039" spans="1:10" ht="18" x14ac:dyDescent="0.35">
      <c r="A1039" s="25" t="s">
        <v>4539</v>
      </c>
      <c r="B1039" s="25" t="s">
        <v>3378</v>
      </c>
      <c r="C1039" s="25" t="s">
        <v>3379</v>
      </c>
      <c r="D1039" s="25" t="s">
        <v>3333</v>
      </c>
      <c r="E1039" s="25">
        <v>43602</v>
      </c>
      <c r="F1039" s="25" t="s">
        <v>3327</v>
      </c>
      <c r="G1039" s="25" t="s">
        <v>3321</v>
      </c>
      <c r="H1039" s="26">
        <v>6</v>
      </c>
      <c r="I1039" s="26">
        <v>185</v>
      </c>
      <c r="J1039" s="22">
        <v>1110</v>
      </c>
    </row>
    <row r="1040" spans="1:10" ht="18" x14ac:dyDescent="0.35">
      <c r="A1040" s="25" t="s">
        <v>4540</v>
      </c>
      <c r="B1040" s="25" t="s">
        <v>3378</v>
      </c>
      <c r="C1040" s="25" t="s">
        <v>3379</v>
      </c>
      <c r="D1040" s="25" t="s">
        <v>3333</v>
      </c>
      <c r="E1040" s="25">
        <v>43602</v>
      </c>
      <c r="F1040" s="25" t="s">
        <v>3327</v>
      </c>
      <c r="G1040" s="25" t="s">
        <v>3321</v>
      </c>
      <c r="H1040" s="26">
        <v>2</v>
      </c>
      <c r="I1040" s="26">
        <v>190</v>
      </c>
      <c r="J1040" s="22">
        <v>380</v>
      </c>
    </row>
    <row r="1041" spans="1:10" ht="18" x14ac:dyDescent="0.35">
      <c r="A1041" s="25" t="s">
        <v>4541</v>
      </c>
      <c r="B1041" s="25" t="s">
        <v>3624</v>
      </c>
      <c r="C1041" s="25" t="s">
        <v>3401</v>
      </c>
      <c r="D1041" s="25" t="s">
        <v>3333</v>
      </c>
      <c r="E1041" s="25">
        <v>43602</v>
      </c>
      <c r="F1041" s="25" t="s">
        <v>3327</v>
      </c>
      <c r="G1041" s="25" t="s">
        <v>3321</v>
      </c>
      <c r="H1041" s="26">
        <v>1</v>
      </c>
      <c r="I1041" s="26">
        <v>195</v>
      </c>
      <c r="J1041" s="22">
        <v>195</v>
      </c>
    </row>
    <row r="1042" spans="1:10" ht="18" x14ac:dyDescent="0.35">
      <c r="A1042" s="25" t="s">
        <v>4542</v>
      </c>
      <c r="B1042" s="25" t="s">
        <v>3378</v>
      </c>
      <c r="C1042" s="25" t="s">
        <v>3379</v>
      </c>
      <c r="D1042" s="25" t="s">
        <v>3333</v>
      </c>
      <c r="E1042" s="25">
        <v>43602</v>
      </c>
      <c r="F1042" s="25" t="s">
        <v>3337</v>
      </c>
      <c r="G1042" s="25" t="s">
        <v>3321</v>
      </c>
      <c r="H1042" s="26">
        <v>4</v>
      </c>
      <c r="I1042" s="26">
        <v>160</v>
      </c>
      <c r="J1042" s="22">
        <v>640</v>
      </c>
    </row>
    <row r="1043" spans="1:10" ht="18" x14ac:dyDescent="0.35">
      <c r="A1043" s="25" t="s">
        <v>4543</v>
      </c>
      <c r="B1043" s="25" t="s">
        <v>3347</v>
      </c>
      <c r="C1043" s="25" t="s">
        <v>3318</v>
      </c>
      <c r="D1043" s="25" t="s">
        <v>3319</v>
      </c>
      <c r="E1043" s="25">
        <v>43605</v>
      </c>
      <c r="F1043" s="25" t="s">
        <v>3471</v>
      </c>
      <c r="G1043" s="25" t="s">
        <v>3321</v>
      </c>
      <c r="H1043" s="26">
        <v>7</v>
      </c>
      <c r="I1043" s="26">
        <v>80</v>
      </c>
      <c r="J1043" s="22">
        <v>560</v>
      </c>
    </row>
    <row r="1044" spans="1:10" ht="18" x14ac:dyDescent="0.35">
      <c r="A1044" s="25" t="s">
        <v>4544</v>
      </c>
      <c r="B1044" s="25" t="s">
        <v>3368</v>
      </c>
      <c r="C1044" s="25" t="s">
        <v>3318</v>
      </c>
      <c r="D1044" s="25" t="s">
        <v>3319</v>
      </c>
      <c r="E1044" s="25">
        <v>43605</v>
      </c>
      <c r="F1044" s="25" t="s">
        <v>3509</v>
      </c>
      <c r="G1044" s="25" t="s">
        <v>3345</v>
      </c>
      <c r="H1044" s="26">
        <v>6</v>
      </c>
      <c r="I1044" s="26">
        <v>30</v>
      </c>
      <c r="J1044" s="22">
        <v>180</v>
      </c>
    </row>
    <row r="1045" spans="1:10" ht="18" x14ac:dyDescent="0.35">
      <c r="A1045" s="25" t="s">
        <v>4545</v>
      </c>
      <c r="B1045" s="25" t="s">
        <v>3356</v>
      </c>
      <c r="C1045" s="25" t="s">
        <v>3318</v>
      </c>
      <c r="D1045" s="25" t="s">
        <v>3319</v>
      </c>
      <c r="E1045" s="25">
        <v>43605</v>
      </c>
      <c r="F1045" s="25" t="s">
        <v>3348</v>
      </c>
      <c r="G1045" s="25" t="s">
        <v>3349</v>
      </c>
      <c r="H1045" s="26">
        <v>5</v>
      </c>
      <c r="I1045" s="26">
        <v>80</v>
      </c>
      <c r="J1045" s="22">
        <v>400</v>
      </c>
    </row>
    <row r="1046" spans="1:10" ht="18" x14ac:dyDescent="0.35">
      <c r="A1046" s="25" t="s">
        <v>4546</v>
      </c>
      <c r="B1046" s="25" t="s">
        <v>3347</v>
      </c>
      <c r="C1046" s="25" t="s">
        <v>3318</v>
      </c>
      <c r="D1046" s="25" t="s">
        <v>3319</v>
      </c>
      <c r="E1046" s="25">
        <v>43605</v>
      </c>
      <c r="F1046" s="25" t="s">
        <v>3348</v>
      </c>
      <c r="G1046" s="25" t="s">
        <v>3349</v>
      </c>
      <c r="H1046" s="26">
        <v>2</v>
      </c>
      <c r="I1046" s="26">
        <v>85</v>
      </c>
      <c r="J1046" s="22">
        <v>170</v>
      </c>
    </row>
    <row r="1047" spans="1:10" ht="18" x14ac:dyDescent="0.35">
      <c r="A1047" s="25" t="s">
        <v>4547</v>
      </c>
      <c r="B1047" s="25" t="s">
        <v>3324</v>
      </c>
      <c r="C1047" s="25" t="s">
        <v>3325</v>
      </c>
      <c r="D1047" s="25" t="s">
        <v>3326</v>
      </c>
      <c r="E1047" s="25">
        <v>43605</v>
      </c>
      <c r="F1047" s="25" t="s">
        <v>3427</v>
      </c>
      <c r="G1047" s="25" t="s">
        <v>3345</v>
      </c>
      <c r="H1047" s="26">
        <v>4</v>
      </c>
      <c r="I1047" s="26">
        <v>70</v>
      </c>
      <c r="J1047" s="22">
        <v>280</v>
      </c>
    </row>
    <row r="1048" spans="1:10" ht="18" x14ac:dyDescent="0.35">
      <c r="A1048" s="25" t="s">
        <v>4548</v>
      </c>
      <c r="B1048" s="25" t="s">
        <v>3518</v>
      </c>
      <c r="C1048" s="25" t="s">
        <v>3383</v>
      </c>
      <c r="D1048" s="25" t="s">
        <v>3333</v>
      </c>
      <c r="E1048" s="25">
        <v>43605</v>
      </c>
      <c r="F1048" s="25" t="s">
        <v>3471</v>
      </c>
      <c r="G1048" s="25" t="s">
        <v>3321</v>
      </c>
      <c r="H1048" s="26">
        <v>6</v>
      </c>
      <c r="I1048" s="26">
        <v>70</v>
      </c>
      <c r="J1048" s="22">
        <v>420</v>
      </c>
    </row>
    <row r="1049" spans="1:10" ht="18" x14ac:dyDescent="0.35">
      <c r="A1049" s="25" t="s">
        <v>4549</v>
      </c>
      <c r="B1049" s="25" t="s">
        <v>3518</v>
      </c>
      <c r="C1049" s="25" t="s">
        <v>3383</v>
      </c>
      <c r="D1049" s="25" t="s">
        <v>3333</v>
      </c>
      <c r="E1049" s="25">
        <v>43605</v>
      </c>
      <c r="F1049" s="25" t="s">
        <v>3471</v>
      </c>
      <c r="G1049" s="25" t="s">
        <v>3321</v>
      </c>
      <c r="H1049" s="26">
        <v>2</v>
      </c>
      <c r="I1049" s="26">
        <v>75</v>
      </c>
      <c r="J1049" s="22">
        <v>150</v>
      </c>
    </row>
    <row r="1050" spans="1:10" ht="18" x14ac:dyDescent="0.35">
      <c r="A1050" s="25" t="s">
        <v>4550</v>
      </c>
      <c r="B1050" s="25" t="s">
        <v>3827</v>
      </c>
      <c r="C1050" s="25" t="s">
        <v>3485</v>
      </c>
      <c r="D1050" s="25" t="s">
        <v>3486</v>
      </c>
      <c r="E1050" s="25">
        <v>43605</v>
      </c>
      <c r="F1050" s="25" t="s">
        <v>3320</v>
      </c>
      <c r="G1050" s="25" t="s">
        <v>3321</v>
      </c>
      <c r="H1050" s="26">
        <v>1</v>
      </c>
      <c r="I1050" s="26">
        <v>80</v>
      </c>
      <c r="J1050" s="22">
        <v>80</v>
      </c>
    </row>
    <row r="1051" spans="1:10" ht="18" x14ac:dyDescent="0.35">
      <c r="A1051" s="25" t="s">
        <v>4551</v>
      </c>
      <c r="B1051" s="25" t="s">
        <v>3566</v>
      </c>
      <c r="C1051" s="25" t="s">
        <v>3401</v>
      </c>
      <c r="D1051" s="25" t="s">
        <v>3333</v>
      </c>
      <c r="E1051" s="25">
        <v>43605</v>
      </c>
      <c r="F1051" s="25" t="s">
        <v>3369</v>
      </c>
      <c r="G1051" s="25" t="s">
        <v>3349</v>
      </c>
      <c r="H1051" s="26">
        <v>2</v>
      </c>
      <c r="I1051" s="26">
        <v>135</v>
      </c>
      <c r="J1051" s="22">
        <v>270</v>
      </c>
    </row>
    <row r="1052" spans="1:10" ht="18" x14ac:dyDescent="0.35">
      <c r="A1052" s="25" t="s">
        <v>4552</v>
      </c>
      <c r="B1052" s="25" t="s">
        <v>3324</v>
      </c>
      <c r="C1052" s="25" t="s">
        <v>3325</v>
      </c>
      <c r="D1052" s="25" t="s">
        <v>3326</v>
      </c>
      <c r="E1052" s="25">
        <v>43605</v>
      </c>
      <c r="F1052" s="25" t="s">
        <v>3393</v>
      </c>
      <c r="G1052" s="25" t="s">
        <v>3345</v>
      </c>
      <c r="H1052" s="26">
        <v>4</v>
      </c>
      <c r="I1052" s="26">
        <v>60</v>
      </c>
      <c r="J1052" s="22">
        <v>240</v>
      </c>
    </row>
    <row r="1053" spans="1:10" ht="18" x14ac:dyDescent="0.35">
      <c r="A1053" s="25" t="s">
        <v>4553</v>
      </c>
      <c r="B1053" s="25" t="s">
        <v>3511</v>
      </c>
      <c r="C1053" s="25" t="s">
        <v>3318</v>
      </c>
      <c r="D1053" s="25" t="s">
        <v>3319</v>
      </c>
      <c r="E1053" s="25">
        <v>43606</v>
      </c>
      <c r="F1053" s="25" t="s">
        <v>3337</v>
      </c>
      <c r="G1053" s="25" t="s">
        <v>3345</v>
      </c>
      <c r="H1053" s="26">
        <v>4</v>
      </c>
      <c r="I1053" s="26">
        <v>135</v>
      </c>
      <c r="J1053" s="22">
        <v>540</v>
      </c>
    </row>
    <row r="1054" spans="1:10" ht="18" x14ac:dyDescent="0.35">
      <c r="A1054" s="25" t="s">
        <v>4554</v>
      </c>
      <c r="B1054" s="25" t="s">
        <v>3356</v>
      </c>
      <c r="C1054" s="25" t="s">
        <v>3318</v>
      </c>
      <c r="D1054" s="25" t="s">
        <v>3319</v>
      </c>
      <c r="E1054" s="25">
        <v>43606</v>
      </c>
      <c r="F1054" s="25" t="s">
        <v>3348</v>
      </c>
      <c r="G1054" s="25" t="s">
        <v>3349</v>
      </c>
      <c r="H1054" s="26">
        <v>2</v>
      </c>
      <c r="I1054" s="26">
        <v>80</v>
      </c>
      <c r="J1054" s="22">
        <v>160</v>
      </c>
    </row>
    <row r="1055" spans="1:10" ht="18" x14ac:dyDescent="0.35">
      <c r="A1055" s="25" t="s">
        <v>4555</v>
      </c>
      <c r="B1055" s="25" t="s">
        <v>3356</v>
      </c>
      <c r="C1055" s="25" t="s">
        <v>3318</v>
      </c>
      <c r="D1055" s="25" t="s">
        <v>3319</v>
      </c>
      <c r="E1055" s="25">
        <v>43606</v>
      </c>
      <c r="F1055" s="25" t="s">
        <v>3348</v>
      </c>
      <c r="G1055" s="25" t="s">
        <v>3349</v>
      </c>
      <c r="H1055" s="26">
        <v>4</v>
      </c>
      <c r="I1055" s="26">
        <v>85</v>
      </c>
      <c r="J1055" s="22">
        <v>340</v>
      </c>
    </row>
    <row r="1056" spans="1:10" ht="18" x14ac:dyDescent="0.35">
      <c r="A1056" s="25" t="s">
        <v>4556</v>
      </c>
      <c r="B1056" s="25" t="s">
        <v>3484</v>
      </c>
      <c r="C1056" s="25" t="s">
        <v>3485</v>
      </c>
      <c r="D1056" s="25" t="s">
        <v>3486</v>
      </c>
      <c r="E1056" s="25">
        <v>43606</v>
      </c>
      <c r="F1056" s="25" t="s">
        <v>3334</v>
      </c>
      <c r="G1056" s="25" t="s">
        <v>3321</v>
      </c>
      <c r="H1056" s="26">
        <v>2</v>
      </c>
      <c r="I1056" s="26">
        <v>90</v>
      </c>
      <c r="J1056" s="22">
        <v>180</v>
      </c>
    </row>
    <row r="1057" spans="1:10" ht="18" x14ac:dyDescent="0.35">
      <c r="A1057" s="25" t="s">
        <v>4557</v>
      </c>
      <c r="B1057" s="25" t="s">
        <v>3324</v>
      </c>
      <c r="C1057" s="25" t="s">
        <v>3325</v>
      </c>
      <c r="D1057" s="25" t="s">
        <v>3326</v>
      </c>
      <c r="E1057" s="25">
        <v>43606</v>
      </c>
      <c r="F1057" s="25" t="s">
        <v>3427</v>
      </c>
      <c r="G1057" s="25" t="s">
        <v>3345</v>
      </c>
      <c r="H1057" s="26">
        <v>6</v>
      </c>
      <c r="I1057" s="26">
        <v>85</v>
      </c>
      <c r="J1057" s="22">
        <v>510</v>
      </c>
    </row>
    <row r="1058" spans="1:10" ht="18" x14ac:dyDescent="0.35">
      <c r="A1058" s="25" t="s">
        <v>4558</v>
      </c>
      <c r="B1058" s="25" t="s">
        <v>3518</v>
      </c>
      <c r="C1058" s="25" t="s">
        <v>3383</v>
      </c>
      <c r="D1058" s="25" t="s">
        <v>3333</v>
      </c>
      <c r="E1058" s="25">
        <v>43606</v>
      </c>
      <c r="F1058" s="25" t="s">
        <v>3320</v>
      </c>
      <c r="G1058" s="25" t="s">
        <v>3321</v>
      </c>
      <c r="H1058" s="26">
        <v>1</v>
      </c>
      <c r="I1058" s="26">
        <v>60</v>
      </c>
      <c r="J1058" s="22">
        <v>60</v>
      </c>
    </row>
    <row r="1059" spans="1:10" ht="18" x14ac:dyDescent="0.35">
      <c r="A1059" s="25" t="s">
        <v>4559</v>
      </c>
      <c r="B1059" s="25" t="s">
        <v>3518</v>
      </c>
      <c r="C1059" s="25" t="s">
        <v>3383</v>
      </c>
      <c r="D1059" s="25" t="s">
        <v>3333</v>
      </c>
      <c r="E1059" s="25">
        <v>43606</v>
      </c>
      <c r="F1059" s="25" t="s">
        <v>3320</v>
      </c>
      <c r="G1059" s="25" t="s">
        <v>3321</v>
      </c>
      <c r="H1059" s="26">
        <v>4</v>
      </c>
      <c r="I1059" s="26">
        <v>65</v>
      </c>
      <c r="J1059" s="22">
        <v>260</v>
      </c>
    </row>
    <row r="1060" spans="1:10" ht="18" x14ac:dyDescent="0.35">
      <c r="A1060" s="25" t="s">
        <v>4560</v>
      </c>
      <c r="B1060" s="25" t="s">
        <v>3324</v>
      </c>
      <c r="C1060" s="25" t="s">
        <v>3325</v>
      </c>
      <c r="D1060" s="25" t="s">
        <v>3326</v>
      </c>
      <c r="E1060" s="25">
        <v>43606</v>
      </c>
      <c r="F1060" s="25" t="s">
        <v>3427</v>
      </c>
      <c r="G1060" s="25" t="s">
        <v>3321</v>
      </c>
      <c r="H1060" s="26">
        <v>6</v>
      </c>
      <c r="I1060" s="26">
        <v>100</v>
      </c>
      <c r="J1060" s="22">
        <v>600</v>
      </c>
    </row>
    <row r="1061" spans="1:10" ht="18" x14ac:dyDescent="0.35">
      <c r="A1061" s="25" t="s">
        <v>4561</v>
      </c>
      <c r="B1061" s="25" t="s">
        <v>3324</v>
      </c>
      <c r="C1061" s="25" t="s">
        <v>3325</v>
      </c>
      <c r="D1061" s="25" t="s">
        <v>3326</v>
      </c>
      <c r="E1061" s="25">
        <v>43606</v>
      </c>
      <c r="F1061" s="25" t="s">
        <v>3410</v>
      </c>
      <c r="G1061" s="25" t="s">
        <v>3321</v>
      </c>
      <c r="H1061" s="26">
        <v>2</v>
      </c>
      <c r="I1061" s="26">
        <v>60</v>
      </c>
      <c r="J1061" s="22">
        <v>120</v>
      </c>
    </row>
    <row r="1062" spans="1:10" ht="18" x14ac:dyDescent="0.35">
      <c r="A1062" s="25" t="s">
        <v>4562</v>
      </c>
      <c r="B1062" s="25" t="s">
        <v>3324</v>
      </c>
      <c r="C1062" s="25" t="s">
        <v>3325</v>
      </c>
      <c r="D1062" s="25" t="s">
        <v>3326</v>
      </c>
      <c r="E1062" s="25">
        <v>43606</v>
      </c>
      <c r="F1062" s="25" t="s">
        <v>3410</v>
      </c>
      <c r="G1062" s="25" t="s">
        <v>3321</v>
      </c>
      <c r="H1062" s="26">
        <v>1</v>
      </c>
      <c r="I1062" s="26">
        <v>65</v>
      </c>
      <c r="J1062" s="22">
        <v>65</v>
      </c>
    </row>
    <row r="1063" spans="1:10" ht="18" x14ac:dyDescent="0.35">
      <c r="A1063" s="25" t="s">
        <v>4563</v>
      </c>
      <c r="B1063" s="25" t="s">
        <v>3344</v>
      </c>
      <c r="C1063" s="25" t="s">
        <v>3318</v>
      </c>
      <c r="D1063" s="25" t="s">
        <v>3319</v>
      </c>
      <c r="E1063" s="25">
        <v>43607</v>
      </c>
      <c r="F1063" s="25" t="s">
        <v>3337</v>
      </c>
      <c r="G1063" s="25" t="s">
        <v>3345</v>
      </c>
      <c r="H1063" s="26">
        <v>2</v>
      </c>
      <c r="I1063" s="26">
        <v>125</v>
      </c>
      <c r="J1063" s="22">
        <v>250</v>
      </c>
    </row>
    <row r="1064" spans="1:10" ht="18" x14ac:dyDescent="0.35">
      <c r="A1064" s="25" t="s">
        <v>4564</v>
      </c>
      <c r="B1064" s="25" t="s">
        <v>3352</v>
      </c>
      <c r="C1064" s="25" t="s">
        <v>3318</v>
      </c>
      <c r="D1064" s="25" t="s">
        <v>3319</v>
      </c>
      <c r="E1064" s="25">
        <v>43607</v>
      </c>
      <c r="F1064" s="25" t="s">
        <v>3337</v>
      </c>
      <c r="G1064" s="25" t="s">
        <v>3345</v>
      </c>
      <c r="H1064" s="26">
        <v>4</v>
      </c>
      <c r="I1064" s="26">
        <v>130</v>
      </c>
      <c r="J1064" s="22">
        <v>520</v>
      </c>
    </row>
    <row r="1065" spans="1:10" ht="18" x14ac:dyDescent="0.35">
      <c r="A1065" s="25" t="s">
        <v>4565</v>
      </c>
      <c r="B1065" s="25" t="s">
        <v>3344</v>
      </c>
      <c r="C1065" s="25" t="s">
        <v>3318</v>
      </c>
      <c r="D1065" s="25" t="s">
        <v>3319</v>
      </c>
      <c r="E1065" s="25">
        <v>43607</v>
      </c>
      <c r="F1065" s="25" t="s">
        <v>3337</v>
      </c>
      <c r="G1065" s="25" t="s">
        <v>3345</v>
      </c>
      <c r="H1065" s="26">
        <v>5</v>
      </c>
      <c r="I1065" s="26">
        <v>135</v>
      </c>
      <c r="J1065" s="22">
        <v>675</v>
      </c>
    </row>
    <row r="1066" spans="1:10" ht="18" x14ac:dyDescent="0.35">
      <c r="A1066" s="25" t="s">
        <v>4566</v>
      </c>
      <c r="B1066" s="25" t="s">
        <v>4567</v>
      </c>
      <c r="C1066" s="25" t="s">
        <v>3383</v>
      </c>
      <c r="D1066" s="25" t="s">
        <v>3333</v>
      </c>
      <c r="E1066" s="25">
        <v>43607</v>
      </c>
      <c r="F1066" s="25" t="s">
        <v>3327</v>
      </c>
      <c r="G1066" s="25" t="s">
        <v>3321</v>
      </c>
      <c r="H1066" s="26">
        <v>4</v>
      </c>
      <c r="I1066" s="26">
        <v>200</v>
      </c>
      <c r="J1066" s="22">
        <v>800</v>
      </c>
    </row>
    <row r="1067" spans="1:10" ht="18" x14ac:dyDescent="0.35">
      <c r="A1067" s="25" t="s">
        <v>4568</v>
      </c>
      <c r="B1067" s="25" t="s">
        <v>3607</v>
      </c>
      <c r="C1067" s="25" t="s">
        <v>3401</v>
      </c>
      <c r="D1067" s="25" t="s">
        <v>3333</v>
      </c>
      <c r="E1067" s="25">
        <v>43607</v>
      </c>
      <c r="F1067" s="25" t="s">
        <v>3369</v>
      </c>
      <c r="G1067" s="25" t="s">
        <v>3349</v>
      </c>
      <c r="H1067" s="26">
        <v>5</v>
      </c>
      <c r="I1067" s="26">
        <v>115</v>
      </c>
      <c r="J1067" s="22">
        <v>575</v>
      </c>
    </row>
    <row r="1068" spans="1:10" ht="18" x14ac:dyDescent="0.35">
      <c r="A1068" s="25" t="s">
        <v>4569</v>
      </c>
      <c r="B1068" s="25" t="s">
        <v>3518</v>
      </c>
      <c r="C1068" s="25" t="s">
        <v>3383</v>
      </c>
      <c r="D1068" s="25" t="s">
        <v>3333</v>
      </c>
      <c r="E1068" s="25">
        <v>43607</v>
      </c>
      <c r="F1068" s="25" t="s">
        <v>3320</v>
      </c>
      <c r="G1068" s="25" t="s">
        <v>3321</v>
      </c>
      <c r="H1068" s="26">
        <v>6</v>
      </c>
      <c r="I1068" s="26">
        <v>60</v>
      </c>
      <c r="J1068" s="22">
        <v>360</v>
      </c>
    </row>
    <row r="1069" spans="1:10" ht="18" x14ac:dyDescent="0.35">
      <c r="A1069" s="25" t="s">
        <v>4570</v>
      </c>
      <c r="B1069" s="25" t="s">
        <v>4571</v>
      </c>
      <c r="C1069" s="25" t="s">
        <v>3463</v>
      </c>
      <c r="D1069" s="25" t="s">
        <v>3464</v>
      </c>
      <c r="E1069" s="25">
        <v>43607</v>
      </c>
      <c r="F1069" s="25" t="s">
        <v>3337</v>
      </c>
      <c r="G1069" s="25" t="s">
        <v>3349</v>
      </c>
      <c r="H1069" s="26">
        <v>4</v>
      </c>
      <c r="I1069" s="26">
        <v>120</v>
      </c>
      <c r="J1069" s="22">
        <v>480</v>
      </c>
    </row>
    <row r="1070" spans="1:10" ht="18" x14ac:dyDescent="0.35">
      <c r="A1070" s="25" t="s">
        <v>4572</v>
      </c>
      <c r="B1070" s="25" t="s">
        <v>3423</v>
      </c>
      <c r="C1070" s="25" t="s">
        <v>3318</v>
      </c>
      <c r="D1070" s="25" t="s">
        <v>3319</v>
      </c>
      <c r="E1070" s="25">
        <v>43608</v>
      </c>
      <c r="F1070" s="25" t="s">
        <v>3320</v>
      </c>
      <c r="G1070" s="25" t="s">
        <v>3321</v>
      </c>
      <c r="H1070" s="26">
        <v>2</v>
      </c>
      <c r="I1070" s="26">
        <v>65</v>
      </c>
      <c r="J1070" s="22">
        <v>130</v>
      </c>
    </row>
    <row r="1071" spans="1:10" ht="18" x14ac:dyDescent="0.35">
      <c r="A1071" s="25" t="s">
        <v>4573</v>
      </c>
      <c r="B1071" s="25" t="s">
        <v>3344</v>
      </c>
      <c r="C1071" s="25" t="s">
        <v>3318</v>
      </c>
      <c r="D1071" s="25" t="s">
        <v>3319</v>
      </c>
      <c r="E1071" s="25">
        <v>43608</v>
      </c>
      <c r="F1071" s="25" t="s">
        <v>3337</v>
      </c>
      <c r="G1071" s="25" t="s">
        <v>3345</v>
      </c>
      <c r="H1071" s="26">
        <v>1</v>
      </c>
      <c r="I1071" s="26">
        <v>125</v>
      </c>
      <c r="J1071" s="22">
        <v>125</v>
      </c>
    </row>
    <row r="1072" spans="1:10" ht="18" x14ac:dyDescent="0.35">
      <c r="A1072" s="25" t="s">
        <v>4574</v>
      </c>
      <c r="B1072" s="25" t="s">
        <v>3356</v>
      </c>
      <c r="C1072" s="25" t="s">
        <v>3318</v>
      </c>
      <c r="D1072" s="25" t="s">
        <v>3319</v>
      </c>
      <c r="E1072" s="25">
        <v>43608</v>
      </c>
      <c r="F1072" s="25" t="s">
        <v>3348</v>
      </c>
      <c r="G1072" s="25" t="s">
        <v>3349</v>
      </c>
      <c r="H1072" s="26">
        <v>4</v>
      </c>
      <c r="I1072" s="26">
        <v>95</v>
      </c>
      <c r="J1072" s="22">
        <v>380</v>
      </c>
    </row>
    <row r="1073" spans="1:10" ht="18" x14ac:dyDescent="0.35">
      <c r="A1073" s="25" t="s">
        <v>4575</v>
      </c>
      <c r="B1073" s="25" t="s">
        <v>3368</v>
      </c>
      <c r="C1073" s="25" t="s">
        <v>3318</v>
      </c>
      <c r="D1073" s="25" t="s">
        <v>3319</v>
      </c>
      <c r="E1073" s="25">
        <v>43608</v>
      </c>
      <c r="F1073" s="25" t="s">
        <v>3369</v>
      </c>
      <c r="G1073" s="25" t="s">
        <v>3321</v>
      </c>
      <c r="H1073" s="26">
        <v>7</v>
      </c>
      <c r="I1073" s="26">
        <v>155</v>
      </c>
      <c r="J1073" s="22">
        <v>1085</v>
      </c>
    </row>
    <row r="1074" spans="1:10" ht="18" x14ac:dyDescent="0.35">
      <c r="A1074" s="25" t="s">
        <v>4576</v>
      </c>
      <c r="B1074" s="25" t="s">
        <v>3336</v>
      </c>
      <c r="C1074" s="25" t="s">
        <v>3318</v>
      </c>
      <c r="D1074" s="25" t="s">
        <v>3319</v>
      </c>
      <c r="E1074" s="25">
        <v>43608</v>
      </c>
      <c r="F1074" s="25" t="s">
        <v>3337</v>
      </c>
      <c r="G1074" s="25" t="s">
        <v>3321</v>
      </c>
      <c r="H1074" s="26">
        <v>6</v>
      </c>
      <c r="I1074" s="26">
        <v>140</v>
      </c>
      <c r="J1074" s="22">
        <v>840</v>
      </c>
    </row>
    <row r="1075" spans="1:10" ht="18" x14ac:dyDescent="0.35">
      <c r="A1075" s="25" t="s">
        <v>4577</v>
      </c>
      <c r="B1075" s="25" t="s">
        <v>3658</v>
      </c>
      <c r="C1075" s="25" t="s">
        <v>3318</v>
      </c>
      <c r="D1075" s="25" t="s">
        <v>3319</v>
      </c>
      <c r="E1075" s="25">
        <v>43608</v>
      </c>
      <c r="F1075" s="25" t="s">
        <v>3348</v>
      </c>
      <c r="G1075" s="25" t="s">
        <v>3349</v>
      </c>
      <c r="H1075" s="26">
        <v>5</v>
      </c>
      <c r="I1075" s="26">
        <v>80</v>
      </c>
      <c r="J1075" s="22">
        <v>400</v>
      </c>
    </row>
    <row r="1076" spans="1:10" ht="18" x14ac:dyDescent="0.35">
      <c r="A1076" s="25" t="s">
        <v>4578</v>
      </c>
      <c r="B1076" s="25" t="s">
        <v>3797</v>
      </c>
      <c r="C1076" s="25" t="s">
        <v>3318</v>
      </c>
      <c r="D1076" s="25" t="s">
        <v>3319</v>
      </c>
      <c r="E1076" s="25">
        <v>43608</v>
      </c>
      <c r="F1076" s="25" t="s">
        <v>3393</v>
      </c>
      <c r="G1076" s="25" t="s">
        <v>3349</v>
      </c>
      <c r="H1076" s="26">
        <v>3</v>
      </c>
      <c r="I1076" s="26">
        <v>55</v>
      </c>
      <c r="J1076" s="22">
        <v>165</v>
      </c>
    </row>
    <row r="1077" spans="1:10" ht="18" x14ac:dyDescent="0.35">
      <c r="A1077" s="25" t="s">
        <v>4579</v>
      </c>
      <c r="B1077" s="25" t="s">
        <v>4171</v>
      </c>
      <c r="C1077" s="25" t="s">
        <v>3485</v>
      </c>
      <c r="D1077" s="25" t="s">
        <v>3486</v>
      </c>
      <c r="E1077" s="25">
        <v>43608</v>
      </c>
      <c r="F1077" s="25" t="s">
        <v>3334</v>
      </c>
      <c r="G1077" s="25" t="s">
        <v>3321</v>
      </c>
      <c r="H1077" s="26">
        <v>3</v>
      </c>
      <c r="I1077" s="26">
        <v>85</v>
      </c>
      <c r="J1077" s="22">
        <v>255</v>
      </c>
    </row>
    <row r="1078" spans="1:10" ht="18" x14ac:dyDescent="0.35">
      <c r="A1078" s="25" t="s">
        <v>4580</v>
      </c>
      <c r="B1078" s="25" t="s">
        <v>3324</v>
      </c>
      <c r="C1078" s="25" t="s">
        <v>3325</v>
      </c>
      <c r="D1078" s="25" t="s">
        <v>3326</v>
      </c>
      <c r="E1078" s="25">
        <v>43608</v>
      </c>
      <c r="F1078" s="25" t="s">
        <v>3320</v>
      </c>
      <c r="G1078" s="25" t="s">
        <v>3321</v>
      </c>
      <c r="H1078" s="26">
        <v>4</v>
      </c>
      <c r="I1078" s="26">
        <v>70</v>
      </c>
      <c r="J1078" s="22">
        <v>280</v>
      </c>
    </row>
    <row r="1079" spans="1:10" ht="18" x14ac:dyDescent="0.35">
      <c r="A1079" s="25" t="s">
        <v>4581</v>
      </c>
      <c r="B1079" s="25" t="s">
        <v>3804</v>
      </c>
      <c r="C1079" s="25" t="s">
        <v>3392</v>
      </c>
      <c r="D1079" s="25" t="s">
        <v>3333</v>
      </c>
      <c r="E1079" s="25">
        <v>43608</v>
      </c>
      <c r="F1079" s="25" t="s">
        <v>3410</v>
      </c>
      <c r="G1079" s="25" t="s">
        <v>3321</v>
      </c>
      <c r="H1079" s="26">
        <v>6</v>
      </c>
      <c r="I1079" s="26">
        <v>80</v>
      </c>
      <c r="J1079" s="22">
        <v>480</v>
      </c>
    </row>
    <row r="1080" spans="1:10" ht="18" x14ac:dyDescent="0.35">
      <c r="A1080" s="25" t="s">
        <v>4582</v>
      </c>
      <c r="B1080" s="25" t="s">
        <v>3630</v>
      </c>
      <c r="C1080" s="25" t="s">
        <v>3401</v>
      </c>
      <c r="D1080" s="25" t="s">
        <v>3333</v>
      </c>
      <c r="E1080" s="25">
        <v>43608</v>
      </c>
      <c r="F1080" s="25" t="s">
        <v>3393</v>
      </c>
      <c r="G1080" s="25" t="s">
        <v>3345</v>
      </c>
      <c r="H1080" s="26">
        <v>6</v>
      </c>
      <c r="I1080" s="26">
        <v>70</v>
      </c>
      <c r="J1080" s="22">
        <v>420</v>
      </c>
    </row>
    <row r="1081" spans="1:10" ht="18" x14ac:dyDescent="0.35">
      <c r="A1081" s="25" t="s">
        <v>4583</v>
      </c>
      <c r="B1081" s="25" t="s">
        <v>3391</v>
      </c>
      <c r="C1081" s="25" t="s">
        <v>3392</v>
      </c>
      <c r="D1081" s="25" t="s">
        <v>3333</v>
      </c>
      <c r="E1081" s="25">
        <v>43608</v>
      </c>
      <c r="F1081" s="25" t="s">
        <v>3406</v>
      </c>
      <c r="G1081" s="25" t="s">
        <v>3321</v>
      </c>
      <c r="H1081" s="26">
        <v>2</v>
      </c>
      <c r="I1081" s="26">
        <v>150</v>
      </c>
      <c r="J1081" s="22">
        <v>300</v>
      </c>
    </row>
    <row r="1082" spans="1:10" ht="18" x14ac:dyDescent="0.35">
      <c r="A1082" s="25" t="s">
        <v>4584</v>
      </c>
      <c r="B1082" s="25" t="s">
        <v>3398</v>
      </c>
      <c r="C1082" s="25" t="s">
        <v>3392</v>
      </c>
      <c r="D1082" s="25" t="s">
        <v>3333</v>
      </c>
      <c r="E1082" s="25">
        <v>43608</v>
      </c>
      <c r="F1082" s="25" t="s">
        <v>3320</v>
      </c>
      <c r="G1082" s="25" t="s">
        <v>3321</v>
      </c>
      <c r="H1082" s="26">
        <v>1</v>
      </c>
      <c r="I1082" s="26">
        <v>55</v>
      </c>
      <c r="J1082" s="22">
        <v>55</v>
      </c>
    </row>
    <row r="1083" spans="1:10" ht="18" x14ac:dyDescent="0.35">
      <c r="A1083" s="25" t="s">
        <v>4585</v>
      </c>
      <c r="B1083" s="25" t="s">
        <v>3324</v>
      </c>
      <c r="C1083" s="25" t="s">
        <v>3325</v>
      </c>
      <c r="D1083" s="25" t="s">
        <v>3326</v>
      </c>
      <c r="E1083" s="25">
        <v>43608</v>
      </c>
      <c r="F1083" s="25" t="s">
        <v>3337</v>
      </c>
      <c r="G1083" s="25" t="s">
        <v>3321</v>
      </c>
      <c r="H1083" s="26">
        <v>3</v>
      </c>
      <c r="I1083" s="26">
        <v>145</v>
      </c>
      <c r="J1083" s="22">
        <v>435</v>
      </c>
    </row>
    <row r="1084" spans="1:10" ht="18" x14ac:dyDescent="0.35">
      <c r="A1084" s="25" t="s">
        <v>4586</v>
      </c>
      <c r="B1084" s="25" t="s">
        <v>3324</v>
      </c>
      <c r="C1084" s="25" t="s">
        <v>3325</v>
      </c>
      <c r="D1084" s="25" t="s">
        <v>3326</v>
      </c>
      <c r="E1084" s="25">
        <v>43608</v>
      </c>
      <c r="F1084" s="25" t="s">
        <v>3427</v>
      </c>
      <c r="G1084" s="25" t="s">
        <v>3345</v>
      </c>
      <c r="H1084" s="26">
        <v>4</v>
      </c>
      <c r="I1084" s="26">
        <v>70</v>
      </c>
      <c r="J1084" s="22">
        <v>280</v>
      </c>
    </row>
    <row r="1085" spans="1:10" ht="18" x14ac:dyDescent="0.35">
      <c r="A1085" s="25" t="s">
        <v>4587</v>
      </c>
      <c r="B1085" s="25" t="s">
        <v>3572</v>
      </c>
      <c r="C1085" s="25" t="s">
        <v>3318</v>
      </c>
      <c r="D1085" s="25" t="s">
        <v>3319</v>
      </c>
      <c r="E1085" s="25">
        <v>43609</v>
      </c>
      <c r="F1085" s="25" t="s">
        <v>3410</v>
      </c>
      <c r="G1085" s="25" t="s">
        <v>3321</v>
      </c>
      <c r="H1085" s="26">
        <v>7</v>
      </c>
      <c r="I1085" s="26">
        <v>75</v>
      </c>
      <c r="J1085" s="22">
        <v>525</v>
      </c>
    </row>
    <row r="1086" spans="1:10" ht="18" x14ac:dyDescent="0.35">
      <c r="A1086" s="25" t="s">
        <v>4588</v>
      </c>
      <c r="B1086" s="25" t="s">
        <v>3344</v>
      </c>
      <c r="C1086" s="25" t="s">
        <v>3318</v>
      </c>
      <c r="D1086" s="25" t="s">
        <v>3319</v>
      </c>
      <c r="E1086" s="25">
        <v>43609</v>
      </c>
      <c r="F1086" s="25" t="s">
        <v>3337</v>
      </c>
      <c r="G1086" s="25" t="s">
        <v>3345</v>
      </c>
      <c r="H1086" s="26">
        <v>3</v>
      </c>
      <c r="I1086" s="26">
        <v>135</v>
      </c>
      <c r="J1086" s="22">
        <v>405</v>
      </c>
    </row>
    <row r="1087" spans="1:10" ht="18" x14ac:dyDescent="0.35">
      <c r="A1087" s="25" t="s">
        <v>4589</v>
      </c>
      <c r="B1087" s="25" t="s">
        <v>3768</v>
      </c>
      <c r="C1087" s="25" t="s">
        <v>3445</v>
      </c>
      <c r="D1087" s="25" t="s">
        <v>3405</v>
      </c>
      <c r="E1087" s="25">
        <v>43609</v>
      </c>
      <c r="F1087" s="25" t="s">
        <v>3348</v>
      </c>
      <c r="G1087" s="25" t="s">
        <v>3349</v>
      </c>
      <c r="H1087" s="26">
        <v>6</v>
      </c>
      <c r="I1087" s="26">
        <v>75</v>
      </c>
      <c r="J1087" s="22">
        <v>450</v>
      </c>
    </row>
    <row r="1088" spans="1:10" ht="18" x14ac:dyDescent="0.35">
      <c r="A1088" s="25" t="s">
        <v>4590</v>
      </c>
      <c r="B1088" s="25" t="s">
        <v>4591</v>
      </c>
      <c r="C1088" s="25" t="s">
        <v>3551</v>
      </c>
      <c r="D1088" s="25" t="s">
        <v>3486</v>
      </c>
      <c r="E1088" s="25">
        <v>43609</v>
      </c>
      <c r="F1088" s="25" t="s">
        <v>3327</v>
      </c>
      <c r="G1088" s="25" t="s">
        <v>3321</v>
      </c>
      <c r="H1088" s="26">
        <v>4</v>
      </c>
      <c r="I1088" s="26">
        <v>205</v>
      </c>
      <c r="J1088" s="22">
        <v>820</v>
      </c>
    </row>
    <row r="1089" spans="1:10" ht="18" x14ac:dyDescent="0.35">
      <c r="A1089" s="25" t="s">
        <v>4592</v>
      </c>
      <c r="B1089" s="25" t="s">
        <v>3667</v>
      </c>
      <c r="C1089" s="25" t="s">
        <v>3445</v>
      </c>
      <c r="D1089" s="25" t="s">
        <v>3405</v>
      </c>
      <c r="E1089" s="25">
        <v>43609</v>
      </c>
      <c r="F1089" s="25" t="s">
        <v>3348</v>
      </c>
      <c r="G1089" s="25" t="s">
        <v>3349</v>
      </c>
      <c r="H1089" s="26">
        <v>2</v>
      </c>
      <c r="I1089" s="26">
        <v>90</v>
      </c>
      <c r="J1089" s="22">
        <v>180</v>
      </c>
    </row>
    <row r="1090" spans="1:10" ht="18" x14ac:dyDescent="0.35">
      <c r="A1090" s="25" t="s">
        <v>4593</v>
      </c>
      <c r="B1090" s="25" t="s">
        <v>3559</v>
      </c>
      <c r="C1090" s="25" t="s">
        <v>3489</v>
      </c>
      <c r="D1090" s="25" t="s">
        <v>3405</v>
      </c>
      <c r="E1090" s="25">
        <v>43609</v>
      </c>
      <c r="F1090" s="25" t="s">
        <v>3348</v>
      </c>
      <c r="G1090" s="25" t="s">
        <v>3349</v>
      </c>
      <c r="H1090" s="26">
        <v>1</v>
      </c>
      <c r="I1090" s="26">
        <v>90</v>
      </c>
      <c r="J1090" s="22">
        <v>90</v>
      </c>
    </row>
    <row r="1091" spans="1:10" ht="18" x14ac:dyDescent="0.35">
      <c r="A1091" s="25" t="s">
        <v>4594</v>
      </c>
      <c r="B1091" s="25" t="s">
        <v>3324</v>
      </c>
      <c r="C1091" s="25" t="s">
        <v>3325</v>
      </c>
      <c r="D1091" s="25" t="s">
        <v>3326</v>
      </c>
      <c r="E1091" s="25">
        <v>43609</v>
      </c>
      <c r="F1091" s="25" t="s">
        <v>3471</v>
      </c>
      <c r="G1091" s="25" t="s">
        <v>3321</v>
      </c>
      <c r="H1091" s="26">
        <v>5</v>
      </c>
      <c r="I1091" s="26">
        <v>60</v>
      </c>
      <c r="J1091" s="22">
        <v>300</v>
      </c>
    </row>
    <row r="1092" spans="1:10" ht="18" x14ac:dyDescent="0.35">
      <c r="A1092" s="25" t="s">
        <v>4595</v>
      </c>
      <c r="B1092" s="25" t="s">
        <v>3324</v>
      </c>
      <c r="C1092" s="25" t="s">
        <v>3325</v>
      </c>
      <c r="D1092" s="25" t="s">
        <v>3326</v>
      </c>
      <c r="E1092" s="25">
        <v>43609</v>
      </c>
      <c r="F1092" s="25" t="s">
        <v>3320</v>
      </c>
      <c r="G1092" s="25" t="s">
        <v>3321</v>
      </c>
      <c r="H1092" s="26">
        <v>6</v>
      </c>
      <c r="I1092" s="26">
        <v>65</v>
      </c>
      <c r="J1092" s="22">
        <v>390</v>
      </c>
    </row>
    <row r="1093" spans="1:10" ht="18" x14ac:dyDescent="0.35">
      <c r="A1093" s="25" t="s">
        <v>4596</v>
      </c>
      <c r="B1093" s="25" t="s">
        <v>3324</v>
      </c>
      <c r="C1093" s="25" t="s">
        <v>3325</v>
      </c>
      <c r="D1093" s="25" t="s">
        <v>3326</v>
      </c>
      <c r="E1093" s="25">
        <v>43609</v>
      </c>
      <c r="F1093" s="25" t="s">
        <v>3320</v>
      </c>
      <c r="G1093" s="25" t="s">
        <v>3321</v>
      </c>
      <c r="H1093" s="26">
        <v>7</v>
      </c>
      <c r="I1093" s="26">
        <v>70</v>
      </c>
      <c r="J1093" s="22">
        <v>490</v>
      </c>
    </row>
    <row r="1094" spans="1:10" ht="18" x14ac:dyDescent="0.35">
      <c r="A1094" s="25" t="s">
        <v>4597</v>
      </c>
      <c r="B1094" s="25" t="s">
        <v>3356</v>
      </c>
      <c r="C1094" s="25" t="s">
        <v>3318</v>
      </c>
      <c r="D1094" s="25" t="s">
        <v>3319</v>
      </c>
      <c r="E1094" s="25">
        <v>43612</v>
      </c>
      <c r="F1094" s="25" t="s">
        <v>3348</v>
      </c>
      <c r="G1094" s="25" t="s">
        <v>3349</v>
      </c>
      <c r="H1094" s="26">
        <v>6</v>
      </c>
      <c r="I1094" s="26">
        <v>90</v>
      </c>
      <c r="J1094" s="22">
        <v>540</v>
      </c>
    </row>
    <row r="1095" spans="1:10" ht="18" x14ac:dyDescent="0.35">
      <c r="A1095" s="25" t="s">
        <v>4598</v>
      </c>
      <c r="B1095" s="25" t="s">
        <v>3356</v>
      </c>
      <c r="C1095" s="25" t="s">
        <v>3318</v>
      </c>
      <c r="D1095" s="25" t="s">
        <v>3319</v>
      </c>
      <c r="E1095" s="25">
        <v>43612</v>
      </c>
      <c r="F1095" s="25" t="s">
        <v>3348</v>
      </c>
      <c r="G1095" s="25" t="s">
        <v>3349</v>
      </c>
      <c r="H1095" s="26">
        <v>4</v>
      </c>
      <c r="I1095" s="26">
        <v>95</v>
      </c>
      <c r="J1095" s="22">
        <v>380</v>
      </c>
    </row>
    <row r="1096" spans="1:10" ht="18" x14ac:dyDescent="0.35">
      <c r="A1096" s="25" t="s">
        <v>4599</v>
      </c>
      <c r="B1096" s="25" t="s">
        <v>3356</v>
      </c>
      <c r="C1096" s="25" t="s">
        <v>3318</v>
      </c>
      <c r="D1096" s="25" t="s">
        <v>3319</v>
      </c>
      <c r="E1096" s="25">
        <v>43612</v>
      </c>
      <c r="F1096" s="25" t="s">
        <v>3348</v>
      </c>
      <c r="G1096" s="25" t="s">
        <v>3349</v>
      </c>
      <c r="H1096" s="26">
        <v>2</v>
      </c>
      <c r="I1096" s="26">
        <v>100</v>
      </c>
      <c r="J1096" s="22">
        <v>200</v>
      </c>
    </row>
    <row r="1097" spans="1:10" ht="18" x14ac:dyDescent="0.35">
      <c r="A1097" s="25" t="s">
        <v>4600</v>
      </c>
      <c r="B1097" s="25" t="s">
        <v>3591</v>
      </c>
      <c r="C1097" s="25" t="s">
        <v>3318</v>
      </c>
      <c r="D1097" s="25" t="s">
        <v>3319</v>
      </c>
      <c r="E1097" s="25">
        <v>43612</v>
      </c>
      <c r="F1097" s="25" t="s">
        <v>3327</v>
      </c>
      <c r="G1097" s="25" t="s">
        <v>3321</v>
      </c>
      <c r="H1097" s="26">
        <v>4</v>
      </c>
      <c r="I1097" s="26">
        <v>195</v>
      </c>
      <c r="J1097" s="22">
        <v>780</v>
      </c>
    </row>
    <row r="1098" spans="1:10" ht="18" x14ac:dyDescent="0.35">
      <c r="A1098" s="25" t="s">
        <v>4601</v>
      </c>
      <c r="B1098" s="25" t="s">
        <v>3591</v>
      </c>
      <c r="C1098" s="25" t="s">
        <v>3318</v>
      </c>
      <c r="D1098" s="25" t="s">
        <v>3319</v>
      </c>
      <c r="E1098" s="25">
        <v>43612</v>
      </c>
      <c r="F1098" s="25" t="s">
        <v>3327</v>
      </c>
      <c r="G1098" s="25" t="s">
        <v>3321</v>
      </c>
      <c r="H1098" s="26">
        <v>6</v>
      </c>
      <c r="I1098" s="26">
        <v>205</v>
      </c>
      <c r="J1098" s="22">
        <v>1230</v>
      </c>
    </row>
    <row r="1099" spans="1:10" ht="18" x14ac:dyDescent="0.35">
      <c r="A1099" s="25" t="s">
        <v>4602</v>
      </c>
      <c r="B1099" s="25" t="s">
        <v>3877</v>
      </c>
      <c r="C1099" s="25" t="s">
        <v>3383</v>
      </c>
      <c r="D1099" s="25" t="s">
        <v>3333</v>
      </c>
      <c r="E1099" s="25">
        <v>43612</v>
      </c>
      <c r="F1099" s="25" t="s">
        <v>3434</v>
      </c>
      <c r="G1099" s="25" t="s">
        <v>3349</v>
      </c>
      <c r="H1099" s="26">
        <v>5</v>
      </c>
      <c r="I1099" s="26">
        <v>45</v>
      </c>
      <c r="J1099" s="22">
        <v>225</v>
      </c>
    </row>
    <row r="1100" spans="1:10" ht="18" x14ac:dyDescent="0.35">
      <c r="A1100" s="25" t="s">
        <v>4603</v>
      </c>
      <c r="B1100" s="25" t="s">
        <v>3609</v>
      </c>
      <c r="C1100" s="25" t="s">
        <v>3383</v>
      </c>
      <c r="D1100" s="25" t="s">
        <v>3333</v>
      </c>
      <c r="E1100" s="25">
        <v>43612</v>
      </c>
      <c r="F1100" s="25" t="s">
        <v>3320</v>
      </c>
      <c r="G1100" s="25" t="s">
        <v>3349</v>
      </c>
      <c r="H1100" s="26">
        <v>1</v>
      </c>
      <c r="I1100" s="26">
        <v>25</v>
      </c>
      <c r="J1100" s="22">
        <v>25</v>
      </c>
    </row>
    <row r="1101" spans="1:10" ht="18" x14ac:dyDescent="0.35">
      <c r="A1101" s="25" t="s">
        <v>4604</v>
      </c>
      <c r="B1101" s="25" t="s">
        <v>3661</v>
      </c>
      <c r="C1101" s="25" t="s">
        <v>3662</v>
      </c>
      <c r="D1101" s="25" t="s">
        <v>3405</v>
      </c>
      <c r="E1101" s="25">
        <v>43612</v>
      </c>
      <c r="F1101" s="25" t="s">
        <v>3348</v>
      </c>
      <c r="G1101" s="25" t="s">
        <v>3349</v>
      </c>
      <c r="H1101" s="26">
        <v>4</v>
      </c>
      <c r="I1101" s="26">
        <v>95</v>
      </c>
      <c r="J1101" s="22">
        <v>380</v>
      </c>
    </row>
    <row r="1102" spans="1:10" ht="18" x14ac:dyDescent="0.35">
      <c r="A1102" s="25" t="s">
        <v>4605</v>
      </c>
      <c r="B1102" s="25" t="s">
        <v>4026</v>
      </c>
      <c r="C1102" s="25" t="s">
        <v>3332</v>
      </c>
      <c r="D1102" s="25" t="s">
        <v>3333</v>
      </c>
      <c r="E1102" s="25">
        <v>43612</v>
      </c>
      <c r="F1102" s="25" t="s">
        <v>3327</v>
      </c>
      <c r="G1102" s="25" t="s">
        <v>3321</v>
      </c>
      <c r="H1102" s="26">
        <v>4</v>
      </c>
      <c r="I1102" s="26">
        <v>205</v>
      </c>
      <c r="J1102" s="22">
        <v>820</v>
      </c>
    </row>
    <row r="1103" spans="1:10" ht="18" x14ac:dyDescent="0.35">
      <c r="A1103" s="25" t="s">
        <v>4606</v>
      </c>
      <c r="B1103" s="25" t="s">
        <v>3797</v>
      </c>
      <c r="C1103" s="25" t="s">
        <v>3318</v>
      </c>
      <c r="D1103" s="25" t="s">
        <v>3319</v>
      </c>
      <c r="E1103" s="25">
        <v>43612</v>
      </c>
      <c r="F1103" s="25" t="s">
        <v>3348</v>
      </c>
      <c r="G1103" s="25" t="s">
        <v>3321</v>
      </c>
      <c r="H1103" s="26">
        <v>6</v>
      </c>
      <c r="I1103" s="26">
        <v>125</v>
      </c>
      <c r="J1103" s="22">
        <v>750</v>
      </c>
    </row>
    <row r="1104" spans="1:10" ht="18" x14ac:dyDescent="0.35">
      <c r="A1104" s="25" t="s">
        <v>4607</v>
      </c>
      <c r="B1104" s="25" t="s">
        <v>3597</v>
      </c>
      <c r="C1104" s="25" t="s">
        <v>3383</v>
      </c>
      <c r="D1104" s="25" t="s">
        <v>3333</v>
      </c>
      <c r="E1104" s="25">
        <v>43612</v>
      </c>
      <c r="F1104" s="25" t="s">
        <v>3434</v>
      </c>
      <c r="G1104" s="25" t="s">
        <v>3321</v>
      </c>
      <c r="H1104" s="26">
        <v>6</v>
      </c>
      <c r="I1104" s="26">
        <v>90</v>
      </c>
      <c r="J1104" s="22">
        <v>540</v>
      </c>
    </row>
    <row r="1105" spans="1:10" ht="18" x14ac:dyDescent="0.35">
      <c r="A1105" s="25" t="s">
        <v>4608</v>
      </c>
      <c r="B1105" s="25" t="s">
        <v>3385</v>
      </c>
      <c r="C1105" s="25" t="s">
        <v>3386</v>
      </c>
      <c r="D1105" s="25" t="s">
        <v>3333</v>
      </c>
      <c r="E1105" s="25">
        <v>43612</v>
      </c>
      <c r="F1105" s="25" t="s">
        <v>3327</v>
      </c>
      <c r="G1105" s="25" t="s">
        <v>3321</v>
      </c>
      <c r="H1105" s="26">
        <v>4</v>
      </c>
      <c r="I1105" s="26">
        <v>190</v>
      </c>
      <c r="J1105" s="22">
        <v>760</v>
      </c>
    </row>
    <row r="1106" spans="1:10" ht="18" x14ac:dyDescent="0.35">
      <c r="A1106" s="25" t="s">
        <v>4609</v>
      </c>
      <c r="B1106" s="25" t="s">
        <v>3385</v>
      </c>
      <c r="C1106" s="25" t="s">
        <v>3386</v>
      </c>
      <c r="D1106" s="25" t="s">
        <v>3333</v>
      </c>
      <c r="E1106" s="25">
        <v>43612</v>
      </c>
      <c r="F1106" s="25" t="s">
        <v>3327</v>
      </c>
      <c r="G1106" s="25" t="s">
        <v>3321</v>
      </c>
      <c r="H1106" s="26">
        <v>2</v>
      </c>
      <c r="I1106" s="26">
        <v>195</v>
      </c>
      <c r="J1106" s="22">
        <v>390</v>
      </c>
    </row>
    <row r="1107" spans="1:10" ht="18" x14ac:dyDescent="0.35">
      <c r="A1107" s="25" t="s">
        <v>4610</v>
      </c>
      <c r="B1107" s="25" t="s">
        <v>3385</v>
      </c>
      <c r="C1107" s="25" t="s">
        <v>3386</v>
      </c>
      <c r="D1107" s="25" t="s">
        <v>3333</v>
      </c>
      <c r="E1107" s="25">
        <v>43612</v>
      </c>
      <c r="F1107" s="25" t="s">
        <v>3327</v>
      </c>
      <c r="G1107" s="25" t="s">
        <v>3321</v>
      </c>
      <c r="H1107" s="26">
        <v>3</v>
      </c>
      <c r="I1107" s="26">
        <v>200</v>
      </c>
      <c r="J1107" s="22">
        <v>600</v>
      </c>
    </row>
    <row r="1108" spans="1:10" ht="18" x14ac:dyDescent="0.35">
      <c r="A1108" s="25" t="s">
        <v>4611</v>
      </c>
      <c r="B1108" s="25" t="s">
        <v>4018</v>
      </c>
      <c r="C1108" s="25" t="s">
        <v>4019</v>
      </c>
      <c r="D1108" s="25" t="s">
        <v>3486</v>
      </c>
      <c r="E1108" s="25">
        <v>43612</v>
      </c>
      <c r="F1108" s="25" t="s">
        <v>3427</v>
      </c>
      <c r="G1108" s="25" t="s">
        <v>3321</v>
      </c>
      <c r="H1108" s="26">
        <v>4</v>
      </c>
      <c r="I1108" s="26">
        <v>105</v>
      </c>
      <c r="J1108" s="22">
        <v>420</v>
      </c>
    </row>
    <row r="1109" spans="1:10" ht="18" x14ac:dyDescent="0.35">
      <c r="A1109" s="25" t="s">
        <v>4612</v>
      </c>
      <c r="B1109" s="25" t="s">
        <v>3484</v>
      </c>
      <c r="C1109" s="25" t="s">
        <v>3485</v>
      </c>
      <c r="D1109" s="25" t="s">
        <v>3486</v>
      </c>
      <c r="E1109" s="25">
        <v>43612</v>
      </c>
      <c r="F1109" s="25" t="s">
        <v>3334</v>
      </c>
      <c r="G1109" s="25" t="s">
        <v>3321</v>
      </c>
      <c r="H1109" s="26">
        <v>7</v>
      </c>
      <c r="I1109" s="26">
        <v>90</v>
      </c>
      <c r="J1109" s="22">
        <v>630</v>
      </c>
    </row>
    <row r="1110" spans="1:10" ht="18" x14ac:dyDescent="0.35">
      <c r="A1110" s="25" t="s">
        <v>4613</v>
      </c>
      <c r="B1110" s="25" t="s">
        <v>3661</v>
      </c>
      <c r="C1110" s="25" t="s">
        <v>3662</v>
      </c>
      <c r="D1110" s="25" t="s">
        <v>3405</v>
      </c>
      <c r="E1110" s="25">
        <v>43612</v>
      </c>
      <c r="F1110" s="25" t="s">
        <v>3337</v>
      </c>
      <c r="G1110" s="25" t="s">
        <v>3321</v>
      </c>
      <c r="H1110" s="26">
        <v>4</v>
      </c>
      <c r="I1110" s="26">
        <v>165</v>
      </c>
      <c r="J1110" s="22">
        <v>660</v>
      </c>
    </row>
    <row r="1111" spans="1:10" ht="18" x14ac:dyDescent="0.35">
      <c r="A1111" s="25" t="s">
        <v>4614</v>
      </c>
      <c r="B1111" s="25" t="s">
        <v>3975</v>
      </c>
      <c r="C1111" s="25" t="s">
        <v>3383</v>
      </c>
      <c r="D1111" s="25" t="s">
        <v>3333</v>
      </c>
      <c r="E1111" s="25">
        <v>43612</v>
      </c>
      <c r="F1111" s="25" t="s">
        <v>3434</v>
      </c>
      <c r="G1111" s="25" t="s">
        <v>3345</v>
      </c>
      <c r="H1111" s="26">
        <v>1</v>
      </c>
      <c r="I1111" s="26">
        <v>90</v>
      </c>
      <c r="J1111" s="22">
        <v>90</v>
      </c>
    </row>
    <row r="1112" spans="1:10" ht="18" x14ac:dyDescent="0.35">
      <c r="A1112" s="25" t="s">
        <v>4615</v>
      </c>
      <c r="B1112" s="25" t="s">
        <v>3344</v>
      </c>
      <c r="C1112" s="25" t="s">
        <v>3318</v>
      </c>
      <c r="D1112" s="25" t="s">
        <v>3319</v>
      </c>
      <c r="E1112" s="25">
        <v>43613</v>
      </c>
      <c r="F1112" s="25" t="s">
        <v>3337</v>
      </c>
      <c r="G1112" s="25" t="s">
        <v>3345</v>
      </c>
      <c r="H1112" s="26">
        <v>2</v>
      </c>
      <c r="I1112" s="26">
        <v>110</v>
      </c>
      <c r="J1112" s="22">
        <v>220</v>
      </c>
    </row>
    <row r="1113" spans="1:10" ht="18" x14ac:dyDescent="0.35">
      <c r="A1113" s="25" t="s">
        <v>4616</v>
      </c>
      <c r="B1113" s="25" t="s">
        <v>3317</v>
      </c>
      <c r="C1113" s="25" t="s">
        <v>3318</v>
      </c>
      <c r="D1113" s="25" t="s">
        <v>3319</v>
      </c>
      <c r="E1113" s="25">
        <v>43613</v>
      </c>
      <c r="F1113" s="25" t="s">
        <v>3471</v>
      </c>
      <c r="G1113" s="25" t="s">
        <v>3321</v>
      </c>
      <c r="H1113" s="26">
        <v>6</v>
      </c>
      <c r="I1113" s="26">
        <v>70</v>
      </c>
      <c r="J1113" s="22">
        <v>420</v>
      </c>
    </row>
    <row r="1114" spans="1:10" ht="18" x14ac:dyDescent="0.35">
      <c r="A1114" s="25" t="s">
        <v>4617</v>
      </c>
      <c r="B1114" s="25" t="s">
        <v>3352</v>
      </c>
      <c r="C1114" s="25" t="s">
        <v>3318</v>
      </c>
      <c r="D1114" s="25" t="s">
        <v>3319</v>
      </c>
      <c r="E1114" s="25">
        <v>43613</v>
      </c>
      <c r="F1114" s="25" t="s">
        <v>3337</v>
      </c>
      <c r="G1114" s="25" t="s">
        <v>3345</v>
      </c>
      <c r="H1114" s="26">
        <v>4</v>
      </c>
      <c r="I1114" s="26">
        <v>130</v>
      </c>
      <c r="J1114" s="22">
        <v>520</v>
      </c>
    </row>
    <row r="1115" spans="1:10" ht="18" x14ac:dyDescent="0.35">
      <c r="A1115" s="25" t="s">
        <v>4618</v>
      </c>
      <c r="B1115" s="25" t="s">
        <v>3356</v>
      </c>
      <c r="C1115" s="25" t="s">
        <v>3318</v>
      </c>
      <c r="D1115" s="25" t="s">
        <v>3319</v>
      </c>
      <c r="E1115" s="25">
        <v>43613</v>
      </c>
      <c r="F1115" s="25" t="s">
        <v>3348</v>
      </c>
      <c r="G1115" s="25" t="s">
        <v>3349</v>
      </c>
      <c r="H1115" s="26">
        <v>2</v>
      </c>
      <c r="I1115" s="26">
        <v>100</v>
      </c>
      <c r="J1115" s="22">
        <v>200</v>
      </c>
    </row>
    <row r="1116" spans="1:10" ht="18" x14ac:dyDescent="0.35">
      <c r="A1116" s="25" t="s">
        <v>4619</v>
      </c>
      <c r="B1116" s="25" t="s">
        <v>3344</v>
      </c>
      <c r="C1116" s="25" t="s">
        <v>3318</v>
      </c>
      <c r="D1116" s="25" t="s">
        <v>3319</v>
      </c>
      <c r="E1116" s="25">
        <v>43613</v>
      </c>
      <c r="F1116" s="25" t="s">
        <v>3337</v>
      </c>
      <c r="G1116" s="25" t="s">
        <v>3345</v>
      </c>
      <c r="H1116" s="26">
        <v>3</v>
      </c>
      <c r="I1116" s="26">
        <v>110</v>
      </c>
      <c r="J1116" s="22">
        <v>330</v>
      </c>
    </row>
    <row r="1117" spans="1:10" ht="18" x14ac:dyDescent="0.35">
      <c r="A1117" s="25" t="s">
        <v>4620</v>
      </c>
      <c r="B1117" s="25" t="s">
        <v>3626</v>
      </c>
      <c r="C1117" s="25" t="s">
        <v>3401</v>
      </c>
      <c r="D1117" s="25" t="s">
        <v>3333</v>
      </c>
      <c r="E1117" s="25">
        <v>43613</v>
      </c>
      <c r="F1117" s="25" t="s">
        <v>3327</v>
      </c>
      <c r="G1117" s="25" t="s">
        <v>3321</v>
      </c>
      <c r="H1117" s="26">
        <v>6</v>
      </c>
      <c r="I1117" s="26">
        <v>205</v>
      </c>
      <c r="J1117" s="22">
        <v>1230</v>
      </c>
    </row>
    <row r="1118" spans="1:10" ht="18" x14ac:dyDescent="0.35">
      <c r="A1118" s="25" t="s">
        <v>4621</v>
      </c>
      <c r="B1118" s="25" t="s">
        <v>3546</v>
      </c>
      <c r="C1118" s="25" t="s">
        <v>3485</v>
      </c>
      <c r="D1118" s="25" t="s">
        <v>3486</v>
      </c>
      <c r="E1118" s="25">
        <v>43613</v>
      </c>
      <c r="F1118" s="25" t="s">
        <v>3337</v>
      </c>
      <c r="G1118" s="25" t="s">
        <v>3349</v>
      </c>
      <c r="H1118" s="26">
        <v>4</v>
      </c>
      <c r="I1118" s="26">
        <v>105</v>
      </c>
      <c r="J1118" s="22">
        <v>420</v>
      </c>
    </row>
    <row r="1119" spans="1:10" ht="18" x14ac:dyDescent="0.35">
      <c r="A1119" s="25" t="s">
        <v>4622</v>
      </c>
      <c r="B1119" s="25" t="s">
        <v>3324</v>
      </c>
      <c r="C1119" s="25" t="s">
        <v>3325</v>
      </c>
      <c r="D1119" s="25" t="s">
        <v>3326</v>
      </c>
      <c r="E1119" s="25">
        <v>43613</v>
      </c>
      <c r="F1119" s="25" t="s">
        <v>3471</v>
      </c>
      <c r="G1119" s="25" t="s">
        <v>3321</v>
      </c>
      <c r="H1119" s="26">
        <v>7</v>
      </c>
      <c r="I1119" s="26">
        <v>55</v>
      </c>
      <c r="J1119" s="22">
        <v>385</v>
      </c>
    </row>
    <row r="1120" spans="1:10" ht="18" x14ac:dyDescent="0.35">
      <c r="A1120" s="25" t="s">
        <v>4623</v>
      </c>
      <c r="B1120" s="25" t="s">
        <v>3840</v>
      </c>
      <c r="C1120" s="25" t="s">
        <v>3404</v>
      </c>
      <c r="D1120" s="25" t="s">
        <v>3405</v>
      </c>
      <c r="E1120" s="25">
        <v>43613</v>
      </c>
      <c r="F1120" s="25" t="s">
        <v>3320</v>
      </c>
      <c r="G1120" s="25" t="s">
        <v>3321</v>
      </c>
      <c r="H1120" s="26">
        <v>6</v>
      </c>
      <c r="I1120" s="26">
        <v>60</v>
      </c>
      <c r="J1120" s="22">
        <v>360</v>
      </c>
    </row>
    <row r="1121" spans="1:10" ht="18" x14ac:dyDescent="0.35">
      <c r="A1121" s="25" t="s">
        <v>4624</v>
      </c>
      <c r="B1121" s="25" t="s">
        <v>3403</v>
      </c>
      <c r="C1121" s="25" t="s">
        <v>3404</v>
      </c>
      <c r="D1121" s="25" t="s">
        <v>3405</v>
      </c>
      <c r="E1121" s="25">
        <v>43613</v>
      </c>
      <c r="F1121" s="25" t="s">
        <v>3320</v>
      </c>
      <c r="G1121" s="25" t="s">
        <v>3321</v>
      </c>
      <c r="H1121" s="26">
        <v>3</v>
      </c>
      <c r="I1121" s="26">
        <v>65</v>
      </c>
      <c r="J1121" s="22">
        <v>195</v>
      </c>
    </row>
    <row r="1122" spans="1:10" ht="18" x14ac:dyDescent="0.35">
      <c r="A1122" s="25" t="s">
        <v>4625</v>
      </c>
      <c r="B1122" s="25" t="s">
        <v>3500</v>
      </c>
      <c r="C1122" s="25" t="s">
        <v>3401</v>
      </c>
      <c r="D1122" s="25" t="s">
        <v>3333</v>
      </c>
      <c r="E1122" s="25">
        <v>43613</v>
      </c>
      <c r="F1122" s="25" t="s">
        <v>3369</v>
      </c>
      <c r="G1122" s="25" t="s">
        <v>3349</v>
      </c>
      <c r="H1122" s="26">
        <v>4</v>
      </c>
      <c r="I1122" s="26">
        <v>130</v>
      </c>
      <c r="J1122" s="22">
        <v>520</v>
      </c>
    </row>
    <row r="1123" spans="1:10" ht="18" x14ac:dyDescent="0.35">
      <c r="A1123" s="25" t="s">
        <v>4626</v>
      </c>
      <c r="B1123" s="25" t="s">
        <v>3400</v>
      </c>
      <c r="C1123" s="25" t="s">
        <v>3401</v>
      </c>
      <c r="D1123" s="25" t="s">
        <v>3333</v>
      </c>
      <c r="E1123" s="25">
        <v>43613</v>
      </c>
      <c r="F1123" s="25" t="s">
        <v>3369</v>
      </c>
      <c r="G1123" s="25" t="s">
        <v>3321</v>
      </c>
      <c r="H1123" s="26">
        <v>5</v>
      </c>
      <c r="I1123" s="26">
        <v>150</v>
      </c>
      <c r="J1123" s="22">
        <v>750</v>
      </c>
    </row>
    <row r="1124" spans="1:10" ht="18" x14ac:dyDescent="0.35">
      <c r="A1124" s="25" t="s">
        <v>4627</v>
      </c>
      <c r="B1124" s="25" t="s">
        <v>3673</v>
      </c>
      <c r="C1124" s="25" t="s">
        <v>3401</v>
      </c>
      <c r="D1124" s="25" t="s">
        <v>3333</v>
      </c>
      <c r="E1124" s="25">
        <v>43613</v>
      </c>
      <c r="F1124" s="25" t="s">
        <v>3327</v>
      </c>
      <c r="G1124" s="25" t="s">
        <v>3321</v>
      </c>
      <c r="H1124" s="26">
        <v>2</v>
      </c>
      <c r="I1124" s="26">
        <v>205</v>
      </c>
      <c r="J1124" s="22">
        <v>410</v>
      </c>
    </row>
    <row r="1125" spans="1:10" ht="18" x14ac:dyDescent="0.35">
      <c r="A1125" s="25" t="s">
        <v>4628</v>
      </c>
      <c r="B1125" s="25" t="s">
        <v>3881</v>
      </c>
      <c r="C1125" s="25" t="s">
        <v>3401</v>
      </c>
      <c r="D1125" s="25" t="s">
        <v>3333</v>
      </c>
      <c r="E1125" s="25">
        <v>43613</v>
      </c>
      <c r="F1125" s="25" t="s">
        <v>3327</v>
      </c>
      <c r="G1125" s="25" t="s">
        <v>3321</v>
      </c>
      <c r="H1125" s="26">
        <v>7</v>
      </c>
      <c r="I1125" s="26">
        <v>195</v>
      </c>
      <c r="J1125" s="22">
        <v>1365</v>
      </c>
    </row>
    <row r="1126" spans="1:10" ht="18" x14ac:dyDescent="0.35">
      <c r="A1126" s="25" t="s">
        <v>4629</v>
      </c>
      <c r="B1126" s="25" t="s">
        <v>3881</v>
      </c>
      <c r="C1126" s="25" t="s">
        <v>3401</v>
      </c>
      <c r="D1126" s="25" t="s">
        <v>3333</v>
      </c>
      <c r="E1126" s="25">
        <v>43613</v>
      </c>
      <c r="F1126" s="25" t="s">
        <v>3327</v>
      </c>
      <c r="G1126" s="25" t="s">
        <v>3321</v>
      </c>
      <c r="H1126" s="26">
        <v>1</v>
      </c>
      <c r="I1126" s="26">
        <v>200</v>
      </c>
      <c r="J1126" s="22">
        <v>200</v>
      </c>
    </row>
    <row r="1127" spans="1:10" ht="18" x14ac:dyDescent="0.35">
      <c r="A1127" s="25" t="s">
        <v>4630</v>
      </c>
      <c r="B1127" s="25" t="s">
        <v>3502</v>
      </c>
      <c r="C1127" s="25" t="s">
        <v>3401</v>
      </c>
      <c r="D1127" s="25" t="s">
        <v>3333</v>
      </c>
      <c r="E1127" s="25">
        <v>43613</v>
      </c>
      <c r="F1127" s="25" t="s">
        <v>3320</v>
      </c>
      <c r="G1127" s="25" t="s">
        <v>3349</v>
      </c>
      <c r="H1127" s="26">
        <v>2</v>
      </c>
      <c r="I1127" s="26">
        <v>40</v>
      </c>
      <c r="J1127" s="22">
        <v>80</v>
      </c>
    </row>
    <row r="1128" spans="1:10" ht="18" x14ac:dyDescent="0.35">
      <c r="A1128" s="25" t="s">
        <v>4631</v>
      </c>
      <c r="B1128" s="25" t="s">
        <v>3922</v>
      </c>
      <c r="C1128" s="25" t="s">
        <v>3401</v>
      </c>
      <c r="D1128" s="25" t="s">
        <v>3333</v>
      </c>
      <c r="E1128" s="25">
        <v>43613</v>
      </c>
      <c r="F1128" s="25" t="s">
        <v>3434</v>
      </c>
      <c r="G1128" s="25" t="s">
        <v>3345</v>
      </c>
      <c r="H1128" s="26">
        <v>4</v>
      </c>
      <c r="I1128" s="26">
        <v>70</v>
      </c>
      <c r="J1128" s="22">
        <v>280</v>
      </c>
    </row>
    <row r="1129" spans="1:10" ht="18" x14ac:dyDescent="0.35">
      <c r="A1129" s="25" t="s">
        <v>4632</v>
      </c>
      <c r="B1129" s="25" t="s">
        <v>3664</v>
      </c>
      <c r="C1129" s="25" t="s">
        <v>3401</v>
      </c>
      <c r="D1129" s="25" t="s">
        <v>3333</v>
      </c>
      <c r="E1129" s="25">
        <v>43613</v>
      </c>
      <c r="F1129" s="25" t="s">
        <v>3369</v>
      </c>
      <c r="G1129" s="25" t="s">
        <v>3349</v>
      </c>
      <c r="H1129" s="26">
        <v>6</v>
      </c>
      <c r="I1129" s="26">
        <v>125</v>
      </c>
      <c r="J1129" s="22">
        <v>750</v>
      </c>
    </row>
    <row r="1130" spans="1:10" ht="18" x14ac:dyDescent="0.35">
      <c r="A1130" s="25" t="s">
        <v>4633</v>
      </c>
      <c r="B1130" s="25" t="s">
        <v>3391</v>
      </c>
      <c r="C1130" s="25" t="s">
        <v>3392</v>
      </c>
      <c r="D1130" s="25" t="s">
        <v>3333</v>
      </c>
      <c r="E1130" s="25">
        <v>43613</v>
      </c>
      <c r="F1130" s="25" t="s">
        <v>3369</v>
      </c>
      <c r="G1130" s="25" t="s">
        <v>3321</v>
      </c>
      <c r="H1130" s="26">
        <v>4</v>
      </c>
      <c r="I1130" s="26">
        <v>130</v>
      </c>
      <c r="J1130" s="22">
        <v>520</v>
      </c>
    </row>
    <row r="1131" spans="1:10" ht="18" x14ac:dyDescent="0.35">
      <c r="A1131" s="25" t="s">
        <v>4634</v>
      </c>
      <c r="B1131" s="25" t="s">
        <v>3391</v>
      </c>
      <c r="C1131" s="25" t="s">
        <v>3392</v>
      </c>
      <c r="D1131" s="25" t="s">
        <v>3333</v>
      </c>
      <c r="E1131" s="25">
        <v>43613</v>
      </c>
      <c r="F1131" s="25" t="s">
        <v>3410</v>
      </c>
      <c r="G1131" s="25" t="s">
        <v>3321</v>
      </c>
      <c r="H1131" s="26">
        <v>5</v>
      </c>
      <c r="I1131" s="26">
        <v>65</v>
      </c>
      <c r="J1131" s="22">
        <v>325</v>
      </c>
    </row>
    <row r="1132" spans="1:10" ht="18" x14ac:dyDescent="0.35">
      <c r="A1132" s="25" t="s">
        <v>4635</v>
      </c>
      <c r="B1132" s="25" t="s">
        <v>3391</v>
      </c>
      <c r="C1132" s="25" t="s">
        <v>3392</v>
      </c>
      <c r="D1132" s="25" t="s">
        <v>3333</v>
      </c>
      <c r="E1132" s="25">
        <v>43613</v>
      </c>
      <c r="F1132" s="25" t="s">
        <v>3393</v>
      </c>
      <c r="G1132" s="25" t="s">
        <v>3345</v>
      </c>
      <c r="H1132" s="26">
        <v>6</v>
      </c>
      <c r="I1132" s="26">
        <v>65</v>
      </c>
      <c r="J1132" s="22">
        <v>390</v>
      </c>
    </row>
    <row r="1133" spans="1:10" ht="18" x14ac:dyDescent="0.35">
      <c r="A1133" s="25" t="s">
        <v>4636</v>
      </c>
      <c r="B1133" s="25" t="s">
        <v>3391</v>
      </c>
      <c r="C1133" s="25" t="s">
        <v>3392</v>
      </c>
      <c r="D1133" s="25" t="s">
        <v>3333</v>
      </c>
      <c r="E1133" s="25">
        <v>43613</v>
      </c>
      <c r="F1133" s="25" t="s">
        <v>3406</v>
      </c>
      <c r="G1133" s="25" t="s">
        <v>3321</v>
      </c>
      <c r="H1133" s="26">
        <v>7</v>
      </c>
      <c r="I1133" s="26">
        <v>125</v>
      </c>
      <c r="J1133" s="22">
        <v>875</v>
      </c>
    </row>
    <row r="1134" spans="1:10" ht="18" x14ac:dyDescent="0.35">
      <c r="A1134" s="25" t="s">
        <v>4637</v>
      </c>
      <c r="B1134" s="25" t="s">
        <v>3391</v>
      </c>
      <c r="C1134" s="25" t="s">
        <v>3392</v>
      </c>
      <c r="D1134" s="25" t="s">
        <v>3333</v>
      </c>
      <c r="E1134" s="25">
        <v>43613</v>
      </c>
      <c r="F1134" s="25" t="s">
        <v>3348</v>
      </c>
      <c r="G1134" s="25" t="s">
        <v>3321</v>
      </c>
      <c r="H1134" s="26">
        <v>5</v>
      </c>
      <c r="I1134" s="26">
        <v>130</v>
      </c>
      <c r="J1134" s="22">
        <v>650</v>
      </c>
    </row>
    <row r="1135" spans="1:10" ht="18" x14ac:dyDescent="0.35">
      <c r="A1135" s="25" t="s">
        <v>4638</v>
      </c>
      <c r="B1135" s="25" t="s">
        <v>3391</v>
      </c>
      <c r="C1135" s="25" t="s">
        <v>3392</v>
      </c>
      <c r="D1135" s="25" t="s">
        <v>3333</v>
      </c>
      <c r="E1135" s="25">
        <v>43613</v>
      </c>
      <c r="F1135" s="25" t="s">
        <v>3348</v>
      </c>
      <c r="G1135" s="25" t="s">
        <v>3321</v>
      </c>
      <c r="H1135" s="26">
        <v>2</v>
      </c>
      <c r="I1135" s="26">
        <v>135</v>
      </c>
      <c r="J1135" s="22">
        <v>270</v>
      </c>
    </row>
    <row r="1136" spans="1:10" ht="18" x14ac:dyDescent="0.35">
      <c r="A1136" s="25" t="s">
        <v>4639</v>
      </c>
      <c r="B1136" s="25" t="s">
        <v>3391</v>
      </c>
      <c r="C1136" s="25" t="s">
        <v>3392</v>
      </c>
      <c r="D1136" s="25" t="s">
        <v>3333</v>
      </c>
      <c r="E1136" s="25">
        <v>43613</v>
      </c>
      <c r="F1136" s="25" t="s">
        <v>3337</v>
      </c>
      <c r="G1136" s="25" t="s">
        <v>3345</v>
      </c>
      <c r="H1136" s="26">
        <v>1</v>
      </c>
      <c r="I1136" s="26">
        <v>130</v>
      </c>
      <c r="J1136" s="22">
        <v>130</v>
      </c>
    </row>
    <row r="1137" spans="1:10" ht="18" x14ac:dyDescent="0.35">
      <c r="A1137" s="25" t="s">
        <v>4640</v>
      </c>
      <c r="B1137" s="25" t="s">
        <v>3398</v>
      </c>
      <c r="C1137" s="25" t="s">
        <v>3392</v>
      </c>
      <c r="D1137" s="25" t="s">
        <v>3333</v>
      </c>
      <c r="E1137" s="25">
        <v>43613</v>
      </c>
      <c r="F1137" s="25" t="s">
        <v>3337</v>
      </c>
      <c r="G1137" s="25" t="s">
        <v>3349</v>
      </c>
      <c r="H1137" s="26">
        <v>4</v>
      </c>
      <c r="I1137" s="26">
        <v>95</v>
      </c>
      <c r="J1137" s="22">
        <v>380</v>
      </c>
    </row>
    <row r="1138" spans="1:10" ht="18" x14ac:dyDescent="0.35">
      <c r="A1138" s="25" t="s">
        <v>4641</v>
      </c>
      <c r="B1138" s="25" t="s">
        <v>3398</v>
      </c>
      <c r="C1138" s="25" t="s">
        <v>3392</v>
      </c>
      <c r="D1138" s="25" t="s">
        <v>3333</v>
      </c>
      <c r="E1138" s="25">
        <v>43613</v>
      </c>
      <c r="F1138" s="25" t="s">
        <v>3337</v>
      </c>
      <c r="G1138" s="25" t="s">
        <v>3349</v>
      </c>
      <c r="H1138" s="26">
        <v>6</v>
      </c>
      <c r="I1138" s="26">
        <v>105</v>
      </c>
      <c r="J1138" s="22">
        <v>630</v>
      </c>
    </row>
    <row r="1139" spans="1:10" ht="18" x14ac:dyDescent="0.35">
      <c r="A1139" s="25" t="s">
        <v>4642</v>
      </c>
      <c r="B1139" s="25" t="s">
        <v>4173</v>
      </c>
      <c r="C1139" s="25" t="s">
        <v>3404</v>
      </c>
      <c r="D1139" s="25" t="s">
        <v>3405</v>
      </c>
      <c r="E1139" s="25">
        <v>43613</v>
      </c>
      <c r="F1139" s="25" t="s">
        <v>3327</v>
      </c>
      <c r="G1139" s="25" t="s">
        <v>3321</v>
      </c>
      <c r="H1139" s="26">
        <v>5</v>
      </c>
      <c r="I1139" s="26">
        <v>190</v>
      </c>
      <c r="J1139" s="22">
        <v>950</v>
      </c>
    </row>
    <row r="1140" spans="1:10" ht="18" x14ac:dyDescent="0.35">
      <c r="A1140" s="25" t="s">
        <v>4643</v>
      </c>
      <c r="B1140" s="25" t="s">
        <v>4173</v>
      </c>
      <c r="C1140" s="25" t="s">
        <v>3404</v>
      </c>
      <c r="D1140" s="25" t="s">
        <v>3405</v>
      </c>
      <c r="E1140" s="25">
        <v>43613</v>
      </c>
      <c r="F1140" s="25" t="s">
        <v>3327</v>
      </c>
      <c r="G1140" s="25" t="s">
        <v>3321</v>
      </c>
      <c r="H1140" s="26">
        <v>6</v>
      </c>
      <c r="I1140" s="26">
        <v>195</v>
      </c>
      <c r="J1140" s="22">
        <v>1170</v>
      </c>
    </row>
    <row r="1141" spans="1:10" ht="18" x14ac:dyDescent="0.35">
      <c r="A1141" s="25" t="s">
        <v>4644</v>
      </c>
      <c r="B1141" s="25" t="s">
        <v>3324</v>
      </c>
      <c r="C1141" s="25" t="s">
        <v>3325</v>
      </c>
      <c r="D1141" s="25" t="s">
        <v>3326</v>
      </c>
      <c r="E1141" s="25">
        <v>43613</v>
      </c>
      <c r="F1141" s="25" t="s">
        <v>3334</v>
      </c>
      <c r="G1141" s="25" t="s">
        <v>3349</v>
      </c>
      <c r="H1141" s="26">
        <v>7</v>
      </c>
      <c r="I1141" s="26">
        <v>45</v>
      </c>
      <c r="J1141" s="22">
        <v>315</v>
      </c>
    </row>
    <row r="1142" spans="1:10" ht="18" x14ac:dyDescent="0.35">
      <c r="A1142" s="25" t="s">
        <v>4645</v>
      </c>
      <c r="B1142" s="25" t="s">
        <v>3324</v>
      </c>
      <c r="C1142" s="25" t="s">
        <v>3325</v>
      </c>
      <c r="D1142" s="25" t="s">
        <v>3326</v>
      </c>
      <c r="E1142" s="25">
        <v>43613</v>
      </c>
      <c r="F1142" s="25" t="s">
        <v>3369</v>
      </c>
      <c r="G1142" s="25" t="s">
        <v>3321</v>
      </c>
      <c r="H1142" s="26">
        <v>1</v>
      </c>
      <c r="I1142" s="26">
        <v>155</v>
      </c>
      <c r="J1142" s="22">
        <v>155</v>
      </c>
    </row>
    <row r="1143" spans="1:10" ht="18" x14ac:dyDescent="0.35">
      <c r="A1143" s="25" t="s">
        <v>4646</v>
      </c>
      <c r="B1143" s="25" t="s">
        <v>3468</v>
      </c>
      <c r="C1143" s="25" t="s">
        <v>3392</v>
      </c>
      <c r="D1143" s="25" t="s">
        <v>3333</v>
      </c>
      <c r="E1143" s="25">
        <v>43613</v>
      </c>
      <c r="F1143" s="25" t="s">
        <v>3320</v>
      </c>
      <c r="G1143" s="25" t="s">
        <v>3321</v>
      </c>
      <c r="H1143" s="26">
        <v>2</v>
      </c>
      <c r="I1143" s="26">
        <v>55</v>
      </c>
      <c r="J1143" s="22">
        <v>110</v>
      </c>
    </row>
    <row r="1144" spans="1:10" ht="18" x14ac:dyDescent="0.35">
      <c r="A1144" s="25" t="s">
        <v>4647</v>
      </c>
      <c r="B1144" s="25" t="s">
        <v>3347</v>
      </c>
      <c r="C1144" s="25" t="s">
        <v>3318</v>
      </c>
      <c r="D1144" s="25" t="s">
        <v>3319</v>
      </c>
      <c r="E1144" s="25">
        <v>43613</v>
      </c>
      <c r="F1144" s="25" t="s">
        <v>3410</v>
      </c>
      <c r="G1144" s="25" t="s">
        <v>3345</v>
      </c>
      <c r="H1144" s="26">
        <v>3</v>
      </c>
      <c r="I1144" s="26">
        <v>45</v>
      </c>
      <c r="J1144" s="22">
        <v>135</v>
      </c>
    </row>
    <row r="1145" spans="1:10" ht="18" x14ac:dyDescent="0.35">
      <c r="A1145" s="25" t="s">
        <v>4648</v>
      </c>
      <c r="B1145" s="25" t="s">
        <v>3437</v>
      </c>
      <c r="C1145" s="25" t="s">
        <v>3318</v>
      </c>
      <c r="D1145" s="25" t="s">
        <v>3319</v>
      </c>
      <c r="E1145" s="25">
        <v>43614</v>
      </c>
      <c r="F1145" s="25" t="s">
        <v>3348</v>
      </c>
      <c r="G1145" s="25" t="s">
        <v>3349</v>
      </c>
      <c r="H1145" s="26">
        <v>4</v>
      </c>
      <c r="I1145" s="26">
        <v>95</v>
      </c>
      <c r="J1145" s="22">
        <v>380</v>
      </c>
    </row>
    <row r="1146" spans="1:10" ht="18" x14ac:dyDescent="0.35">
      <c r="A1146" s="25" t="s">
        <v>4649</v>
      </c>
      <c r="B1146" s="25" t="s">
        <v>3746</v>
      </c>
      <c r="C1146" s="25" t="s">
        <v>3318</v>
      </c>
      <c r="D1146" s="25" t="s">
        <v>3319</v>
      </c>
      <c r="E1146" s="25">
        <v>43614</v>
      </c>
      <c r="F1146" s="25" t="s">
        <v>3327</v>
      </c>
      <c r="G1146" s="25" t="s">
        <v>3321</v>
      </c>
      <c r="H1146" s="26">
        <v>2</v>
      </c>
      <c r="I1146" s="26">
        <v>205</v>
      </c>
      <c r="J1146" s="22">
        <v>410</v>
      </c>
    </row>
    <row r="1147" spans="1:10" ht="18" x14ac:dyDescent="0.35">
      <c r="A1147" s="25" t="s">
        <v>4650</v>
      </c>
      <c r="B1147" s="25" t="s">
        <v>3423</v>
      </c>
      <c r="C1147" s="25" t="s">
        <v>3318</v>
      </c>
      <c r="D1147" s="25" t="s">
        <v>3319</v>
      </c>
      <c r="E1147" s="25">
        <v>43614</v>
      </c>
      <c r="F1147" s="25" t="s">
        <v>3320</v>
      </c>
      <c r="G1147" s="25" t="s">
        <v>3321</v>
      </c>
      <c r="H1147" s="26">
        <v>3</v>
      </c>
      <c r="I1147" s="26">
        <v>55</v>
      </c>
      <c r="J1147" s="22">
        <v>165</v>
      </c>
    </row>
    <row r="1148" spans="1:10" ht="18" x14ac:dyDescent="0.35">
      <c r="A1148" s="25" t="s">
        <v>4651</v>
      </c>
      <c r="B1148" s="25" t="s">
        <v>3575</v>
      </c>
      <c r="C1148" s="25" t="s">
        <v>3551</v>
      </c>
      <c r="D1148" s="25" t="s">
        <v>3486</v>
      </c>
      <c r="E1148" s="25">
        <v>43614</v>
      </c>
      <c r="F1148" s="25" t="s">
        <v>3348</v>
      </c>
      <c r="G1148" s="25" t="s">
        <v>3349</v>
      </c>
      <c r="H1148" s="26">
        <v>1</v>
      </c>
      <c r="I1148" s="26">
        <v>80</v>
      </c>
      <c r="J1148" s="22">
        <v>80</v>
      </c>
    </row>
    <row r="1149" spans="1:10" ht="18" x14ac:dyDescent="0.35">
      <c r="A1149" s="25" t="s">
        <v>4652</v>
      </c>
      <c r="B1149" s="25" t="s">
        <v>3398</v>
      </c>
      <c r="C1149" s="25" t="s">
        <v>3392</v>
      </c>
      <c r="D1149" s="25" t="s">
        <v>3333</v>
      </c>
      <c r="E1149" s="25">
        <v>43614</v>
      </c>
      <c r="F1149" s="25" t="s">
        <v>3348</v>
      </c>
      <c r="G1149" s="25" t="s">
        <v>3349</v>
      </c>
      <c r="H1149" s="26">
        <v>6</v>
      </c>
      <c r="I1149" s="26">
        <v>95</v>
      </c>
      <c r="J1149" s="22">
        <v>570</v>
      </c>
    </row>
    <row r="1150" spans="1:10" ht="18" x14ac:dyDescent="0.35">
      <c r="A1150" s="25" t="s">
        <v>4653</v>
      </c>
      <c r="B1150" s="25" t="s">
        <v>3532</v>
      </c>
      <c r="C1150" s="25" t="s">
        <v>3463</v>
      </c>
      <c r="D1150" s="25" t="s">
        <v>3464</v>
      </c>
      <c r="E1150" s="25">
        <v>43614</v>
      </c>
      <c r="F1150" s="25" t="s">
        <v>3334</v>
      </c>
      <c r="G1150" s="25" t="s">
        <v>3349</v>
      </c>
      <c r="H1150" s="26">
        <v>1</v>
      </c>
      <c r="I1150" s="26">
        <v>35</v>
      </c>
      <c r="J1150" s="22">
        <v>35</v>
      </c>
    </row>
    <row r="1151" spans="1:10" ht="18" x14ac:dyDescent="0.35">
      <c r="A1151" s="25" t="s">
        <v>4654</v>
      </c>
      <c r="B1151" s="25" t="s">
        <v>4143</v>
      </c>
      <c r="C1151" s="25" t="s">
        <v>3383</v>
      </c>
      <c r="D1151" s="25" t="s">
        <v>3333</v>
      </c>
      <c r="E1151" s="25">
        <v>43614</v>
      </c>
      <c r="F1151" s="25" t="s">
        <v>3337</v>
      </c>
      <c r="G1151" s="25" t="s">
        <v>3345</v>
      </c>
      <c r="H1151" s="26">
        <v>2</v>
      </c>
      <c r="I1151" s="26">
        <v>125</v>
      </c>
      <c r="J1151" s="22">
        <v>250</v>
      </c>
    </row>
    <row r="1152" spans="1:10" ht="18" x14ac:dyDescent="0.35">
      <c r="A1152" s="25" t="s">
        <v>4655</v>
      </c>
      <c r="B1152" s="25" t="s">
        <v>3797</v>
      </c>
      <c r="C1152" s="25" t="s">
        <v>3318</v>
      </c>
      <c r="D1152" s="25" t="s">
        <v>3319</v>
      </c>
      <c r="E1152" s="25">
        <v>43614</v>
      </c>
      <c r="F1152" s="25" t="s">
        <v>3348</v>
      </c>
      <c r="G1152" s="25" t="s">
        <v>3321</v>
      </c>
      <c r="H1152" s="26">
        <v>3</v>
      </c>
      <c r="I1152" s="26">
        <v>140</v>
      </c>
      <c r="J1152" s="22">
        <v>420</v>
      </c>
    </row>
    <row r="1153" spans="1:10" ht="18" x14ac:dyDescent="0.35">
      <c r="A1153" s="25" t="s">
        <v>4656</v>
      </c>
      <c r="B1153" s="25" t="s">
        <v>3881</v>
      </c>
      <c r="C1153" s="25" t="s">
        <v>3401</v>
      </c>
      <c r="D1153" s="25" t="s">
        <v>3333</v>
      </c>
      <c r="E1153" s="25">
        <v>43614</v>
      </c>
      <c r="F1153" s="25" t="s">
        <v>3327</v>
      </c>
      <c r="G1153" s="25" t="s">
        <v>3321</v>
      </c>
      <c r="H1153" s="26">
        <v>7</v>
      </c>
      <c r="I1153" s="26">
        <v>200</v>
      </c>
      <c r="J1153" s="22">
        <v>1400</v>
      </c>
    </row>
    <row r="1154" spans="1:10" ht="18" x14ac:dyDescent="0.35">
      <c r="A1154" s="25" t="s">
        <v>4657</v>
      </c>
      <c r="B1154" s="25" t="s">
        <v>3352</v>
      </c>
      <c r="C1154" s="25" t="s">
        <v>3318</v>
      </c>
      <c r="D1154" s="25" t="s">
        <v>3319</v>
      </c>
      <c r="E1154" s="25">
        <v>43615</v>
      </c>
      <c r="F1154" s="25" t="s">
        <v>3337</v>
      </c>
      <c r="G1154" s="25" t="s">
        <v>3345</v>
      </c>
      <c r="H1154" s="26">
        <v>1</v>
      </c>
      <c r="I1154" s="26">
        <v>115</v>
      </c>
      <c r="J1154" s="22">
        <v>115</v>
      </c>
    </row>
    <row r="1155" spans="1:10" ht="18" x14ac:dyDescent="0.35">
      <c r="A1155" s="25" t="s">
        <v>4658</v>
      </c>
      <c r="B1155" s="25" t="s">
        <v>3658</v>
      </c>
      <c r="C1155" s="25" t="s">
        <v>3318</v>
      </c>
      <c r="D1155" s="25" t="s">
        <v>3319</v>
      </c>
      <c r="E1155" s="25">
        <v>43615</v>
      </c>
      <c r="F1155" s="25" t="s">
        <v>3348</v>
      </c>
      <c r="G1155" s="25" t="s">
        <v>3349</v>
      </c>
      <c r="H1155" s="26">
        <v>3</v>
      </c>
      <c r="I1155" s="26">
        <v>90</v>
      </c>
      <c r="J1155" s="22">
        <v>270</v>
      </c>
    </row>
    <row r="1156" spans="1:10" ht="18" x14ac:dyDescent="0.35">
      <c r="A1156" s="25" t="s">
        <v>4659</v>
      </c>
      <c r="B1156" s="25" t="s">
        <v>3344</v>
      </c>
      <c r="C1156" s="25" t="s">
        <v>3318</v>
      </c>
      <c r="D1156" s="25" t="s">
        <v>3319</v>
      </c>
      <c r="E1156" s="25">
        <v>43615</v>
      </c>
      <c r="F1156" s="25" t="s">
        <v>3337</v>
      </c>
      <c r="G1156" s="25" t="s">
        <v>3345</v>
      </c>
      <c r="H1156" s="26">
        <v>4</v>
      </c>
      <c r="I1156" s="26">
        <v>130</v>
      </c>
      <c r="J1156" s="22">
        <v>520</v>
      </c>
    </row>
    <row r="1157" spans="1:10" ht="18" x14ac:dyDescent="0.35">
      <c r="A1157" s="25" t="s">
        <v>4660</v>
      </c>
      <c r="B1157" s="25" t="s">
        <v>3356</v>
      </c>
      <c r="C1157" s="25" t="s">
        <v>3318</v>
      </c>
      <c r="D1157" s="25" t="s">
        <v>3319</v>
      </c>
      <c r="E1157" s="25">
        <v>43615</v>
      </c>
      <c r="F1157" s="25" t="s">
        <v>3348</v>
      </c>
      <c r="G1157" s="25" t="s">
        <v>3349</v>
      </c>
      <c r="H1157" s="26">
        <v>3</v>
      </c>
      <c r="I1157" s="26">
        <v>85</v>
      </c>
      <c r="J1157" s="22">
        <v>255</v>
      </c>
    </row>
    <row r="1158" spans="1:10" ht="18" x14ac:dyDescent="0.35">
      <c r="A1158" s="25" t="s">
        <v>4661</v>
      </c>
      <c r="B1158" s="25" t="s">
        <v>3356</v>
      </c>
      <c r="C1158" s="25" t="s">
        <v>3318</v>
      </c>
      <c r="D1158" s="25" t="s">
        <v>3319</v>
      </c>
      <c r="E1158" s="25">
        <v>43615</v>
      </c>
      <c r="F1158" s="25" t="s">
        <v>3348</v>
      </c>
      <c r="G1158" s="25" t="s">
        <v>3349</v>
      </c>
      <c r="H1158" s="26">
        <v>4</v>
      </c>
      <c r="I1158" s="26">
        <v>90</v>
      </c>
      <c r="J1158" s="22">
        <v>360</v>
      </c>
    </row>
    <row r="1159" spans="1:10" ht="18" x14ac:dyDescent="0.35">
      <c r="A1159" s="25" t="s">
        <v>4662</v>
      </c>
      <c r="B1159" s="25" t="s">
        <v>3356</v>
      </c>
      <c r="C1159" s="25" t="s">
        <v>3318</v>
      </c>
      <c r="D1159" s="25" t="s">
        <v>3319</v>
      </c>
      <c r="E1159" s="25">
        <v>43615</v>
      </c>
      <c r="F1159" s="25" t="s">
        <v>3337</v>
      </c>
      <c r="G1159" s="25" t="s">
        <v>3349</v>
      </c>
      <c r="H1159" s="26">
        <v>6</v>
      </c>
      <c r="I1159" s="26">
        <v>120</v>
      </c>
      <c r="J1159" s="22">
        <v>720</v>
      </c>
    </row>
    <row r="1160" spans="1:10" ht="18" x14ac:dyDescent="0.35">
      <c r="A1160" s="25" t="s">
        <v>4663</v>
      </c>
      <c r="B1160" s="25" t="s">
        <v>3636</v>
      </c>
      <c r="C1160" s="25" t="s">
        <v>3318</v>
      </c>
      <c r="D1160" s="25" t="s">
        <v>3319</v>
      </c>
      <c r="E1160" s="25">
        <v>43615</v>
      </c>
      <c r="F1160" s="25" t="s">
        <v>3337</v>
      </c>
      <c r="G1160" s="25" t="s">
        <v>3345</v>
      </c>
      <c r="H1160" s="26">
        <v>2</v>
      </c>
      <c r="I1160" s="26">
        <v>130</v>
      </c>
      <c r="J1160" s="22">
        <v>260</v>
      </c>
    </row>
    <row r="1161" spans="1:10" ht="18" x14ac:dyDescent="0.35">
      <c r="A1161" s="25" t="s">
        <v>4664</v>
      </c>
      <c r="B1161" s="25" t="s">
        <v>3530</v>
      </c>
      <c r="C1161" s="25" t="s">
        <v>3489</v>
      </c>
      <c r="D1161" s="25" t="s">
        <v>3405</v>
      </c>
      <c r="E1161" s="25">
        <v>43615</v>
      </c>
      <c r="F1161" s="25" t="s">
        <v>3348</v>
      </c>
      <c r="G1161" s="25" t="s">
        <v>3349</v>
      </c>
      <c r="H1161" s="26">
        <v>4</v>
      </c>
      <c r="I1161" s="26">
        <v>75</v>
      </c>
      <c r="J1161" s="22">
        <v>300</v>
      </c>
    </row>
    <row r="1162" spans="1:10" ht="18" x14ac:dyDescent="0.35">
      <c r="A1162" s="25" t="s">
        <v>4665</v>
      </c>
      <c r="B1162" s="25" t="s">
        <v>3658</v>
      </c>
      <c r="C1162" s="25" t="s">
        <v>3318</v>
      </c>
      <c r="D1162" s="25" t="s">
        <v>3319</v>
      </c>
      <c r="E1162" s="25">
        <v>43616</v>
      </c>
      <c r="F1162" s="25" t="s">
        <v>3509</v>
      </c>
      <c r="G1162" s="25" t="s">
        <v>3345</v>
      </c>
      <c r="H1162" s="26">
        <v>4</v>
      </c>
      <c r="I1162" s="26">
        <v>30</v>
      </c>
      <c r="J1162" s="22">
        <v>120</v>
      </c>
    </row>
    <row r="1163" spans="1:10" ht="18" x14ac:dyDescent="0.35">
      <c r="A1163" s="25" t="s">
        <v>4666</v>
      </c>
      <c r="B1163" s="25" t="s">
        <v>3352</v>
      </c>
      <c r="C1163" s="25" t="s">
        <v>3318</v>
      </c>
      <c r="D1163" s="25" t="s">
        <v>3319</v>
      </c>
      <c r="E1163" s="25">
        <v>43616</v>
      </c>
      <c r="F1163" s="25" t="s">
        <v>3337</v>
      </c>
      <c r="G1163" s="25" t="s">
        <v>3345</v>
      </c>
      <c r="H1163" s="26">
        <v>5</v>
      </c>
      <c r="I1163" s="26">
        <v>115</v>
      </c>
      <c r="J1163" s="22">
        <v>575</v>
      </c>
    </row>
    <row r="1164" spans="1:10" ht="18" x14ac:dyDescent="0.35">
      <c r="A1164" s="25" t="s">
        <v>4667</v>
      </c>
      <c r="B1164" s="25" t="s">
        <v>3658</v>
      </c>
      <c r="C1164" s="25" t="s">
        <v>3318</v>
      </c>
      <c r="D1164" s="25" t="s">
        <v>3319</v>
      </c>
      <c r="E1164" s="25">
        <v>43616</v>
      </c>
      <c r="F1164" s="25" t="s">
        <v>3348</v>
      </c>
      <c r="G1164" s="25" t="s">
        <v>3349</v>
      </c>
      <c r="H1164" s="26">
        <v>1</v>
      </c>
      <c r="I1164" s="26">
        <v>95</v>
      </c>
      <c r="J1164" s="22">
        <v>95</v>
      </c>
    </row>
    <row r="1165" spans="1:10" ht="18" x14ac:dyDescent="0.35">
      <c r="A1165" s="25" t="s">
        <v>4668</v>
      </c>
      <c r="B1165" s="25" t="s">
        <v>3317</v>
      </c>
      <c r="C1165" s="25" t="s">
        <v>3318</v>
      </c>
      <c r="D1165" s="25" t="s">
        <v>3319</v>
      </c>
      <c r="E1165" s="25">
        <v>43616</v>
      </c>
      <c r="F1165" s="25" t="s">
        <v>3320</v>
      </c>
      <c r="G1165" s="25" t="s">
        <v>3321</v>
      </c>
      <c r="H1165" s="26">
        <v>6</v>
      </c>
      <c r="I1165" s="26">
        <v>65</v>
      </c>
      <c r="J1165" s="22">
        <v>390</v>
      </c>
    </row>
    <row r="1166" spans="1:10" ht="18" x14ac:dyDescent="0.35">
      <c r="A1166" s="25" t="s">
        <v>4669</v>
      </c>
      <c r="B1166" s="25" t="s">
        <v>3344</v>
      </c>
      <c r="C1166" s="25" t="s">
        <v>3318</v>
      </c>
      <c r="D1166" s="25" t="s">
        <v>3319</v>
      </c>
      <c r="E1166" s="25">
        <v>43616</v>
      </c>
      <c r="F1166" s="25" t="s">
        <v>3337</v>
      </c>
      <c r="G1166" s="25" t="s">
        <v>3345</v>
      </c>
      <c r="H1166" s="26">
        <v>4</v>
      </c>
      <c r="I1166" s="26">
        <v>110</v>
      </c>
      <c r="J1166" s="22">
        <v>440</v>
      </c>
    </row>
    <row r="1167" spans="1:10" ht="18" x14ac:dyDescent="0.35">
      <c r="A1167" s="25" t="s">
        <v>4670</v>
      </c>
      <c r="B1167" s="25" t="s">
        <v>3352</v>
      </c>
      <c r="C1167" s="25" t="s">
        <v>3318</v>
      </c>
      <c r="D1167" s="25" t="s">
        <v>3319</v>
      </c>
      <c r="E1167" s="25">
        <v>43616</v>
      </c>
      <c r="F1167" s="25" t="s">
        <v>3337</v>
      </c>
      <c r="G1167" s="25" t="s">
        <v>3345</v>
      </c>
      <c r="H1167" s="26">
        <v>1</v>
      </c>
      <c r="I1167" s="26">
        <v>130</v>
      </c>
      <c r="J1167" s="22">
        <v>130</v>
      </c>
    </row>
    <row r="1168" spans="1:10" ht="18" x14ac:dyDescent="0.35">
      <c r="A1168" s="25" t="s">
        <v>4671</v>
      </c>
      <c r="B1168" s="25" t="s">
        <v>3511</v>
      </c>
      <c r="C1168" s="25" t="s">
        <v>3318</v>
      </c>
      <c r="D1168" s="25" t="s">
        <v>3319</v>
      </c>
      <c r="E1168" s="25">
        <v>43616</v>
      </c>
      <c r="F1168" s="25" t="s">
        <v>3337</v>
      </c>
      <c r="G1168" s="25" t="s">
        <v>3345</v>
      </c>
      <c r="H1168" s="26">
        <v>4</v>
      </c>
      <c r="I1168" s="26">
        <v>135</v>
      </c>
      <c r="J1168" s="22">
        <v>540</v>
      </c>
    </row>
    <row r="1169" spans="1:10" ht="18" x14ac:dyDescent="0.35">
      <c r="A1169" s="25" t="s">
        <v>4672</v>
      </c>
      <c r="B1169" s="25" t="s">
        <v>3360</v>
      </c>
      <c r="C1169" s="25" t="s">
        <v>3318</v>
      </c>
      <c r="D1169" s="25" t="s">
        <v>3319</v>
      </c>
      <c r="E1169" s="25">
        <v>43616</v>
      </c>
      <c r="F1169" s="25" t="s">
        <v>3337</v>
      </c>
      <c r="G1169" s="25" t="s">
        <v>3349</v>
      </c>
      <c r="H1169" s="26">
        <v>2</v>
      </c>
      <c r="I1169" s="26">
        <v>110</v>
      </c>
      <c r="J1169" s="22">
        <v>220</v>
      </c>
    </row>
    <row r="1170" spans="1:10" ht="18" x14ac:dyDescent="0.35">
      <c r="A1170" s="25" t="s">
        <v>4673</v>
      </c>
      <c r="B1170" s="25" t="s">
        <v>3360</v>
      </c>
      <c r="C1170" s="25" t="s">
        <v>3318</v>
      </c>
      <c r="D1170" s="25" t="s">
        <v>3319</v>
      </c>
      <c r="E1170" s="25">
        <v>43616</v>
      </c>
      <c r="F1170" s="25" t="s">
        <v>3348</v>
      </c>
      <c r="G1170" s="25" t="s">
        <v>3349</v>
      </c>
      <c r="H1170" s="26">
        <v>3</v>
      </c>
      <c r="I1170" s="26">
        <v>90</v>
      </c>
      <c r="J1170" s="22">
        <v>270</v>
      </c>
    </row>
    <row r="1171" spans="1:10" ht="18" x14ac:dyDescent="0.35">
      <c r="A1171" s="25" t="s">
        <v>4674</v>
      </c>
      <c r="B1171" s="25" t="s">
        <v>3317</v>
      </c>
      <c r="C1171" s="25" t="s">
        <v>3318</v>
      </c>
      <c r="D1171" s="25" t="s">
        <v>3319</v>
      </c>
      <c r="E1171" s="25">
        <v>43616</v>
      </c>
      <c r="F1171" s="25" t="s">
        <v>3320</v>
      </c>
      <c r="G1171" s="25" t="s">
        <v>3321</v>
      </c>
      <c r="H1171" s="26">
        <v>2</v>
      </c>
      <c r="I1171" s="26">
        <v>55</v>
      </c>
      <c r="J1171" s="22">
        <v>110</v>
      </c>
    </row>
    <row r="1172" spans="1:10" ht="18" x14ac:dyDescent="0.35">
      <c r="A1172" s="25" t="s">
        <v>4675</v>
      </c>
      <c r="B1172" s="25" t="s">
        <v>3636</v>
      </c>
      <c r="C1172" s="25" t="s">
        <v>3318</v>
      </c>
      <c r="D1172" s="25" t="s">
        <v>3319</v>
      </c>
      <c r="E1172" s="25">
        <v>43616</v>
      </c>
      <c r="F1172" s="25" t="s">
        <v>3337</v>
      </c>
      <c r="G1172" s="25" t="s">
        <v>3345</v>
      </c>
      <c r="H1172" s="26">
        <v>3</v>
      </c>
      <c r="I1172" s="26">
        <v>110</v>
      </c>
      <c r="J1172" s="22">
        <v>330</v>
      </c>
    </row>
    <row r="1173" spans="1:10" ht="18" x14ac:dyDescent="0.35">
      <c r="A1173" s="25" t="s">
        <v>4676</v>
      </c>
      <c r="B1173" s="25" t="s">
        <v>3667</v>
      </c>
      <c r="C1173" s="25" t="s">
        <v>3445</v>
      </c>
      <c r="D1173" s="25" t="s">
        <v>3405</v>
      </c>
      <c r="E1173" s="25">
        <v>43616</v>
      </c>
      <c r="F1173" s="25" t="s">
        <v>3337</v>
      </c>
      <c r="G1173" s="25" t="s">
        <v>3345</v>
      </c>
      <c r="H1173" s="26">
        <v>4</v>
      </c>
      <c r="I1173" s="26">
        <v>120</v>
      </c>
      <c r="J1173" s="22">
        <v>480</v>
      </c>
    </row>
    <row r="1174" spans="1:10" ht="18" x14ac:dyDescent="0.35">
      <c r="A1174" s="25" t="s">
        <v>4677</v>
      </c>
      <c r="B1174" s="25" t="s">
        <v>3667</v>
      </c>
      <c r="C1174" s="25" t="s">
        <v>3445</v>
      </c>
      <c r="D1174" s="25" t="s">
        <v>3405</v>
      </c>
      <c r="E1174" s="25">
        <v>43616</v>
      </c>
      <c r="F1174" s="25" t="s">
        <v>3320</v>
      </c>
      <c r="G1174" s="25" t="s">
        <v>3321</v>
      </c>
      <c r="H1174" s="26">
        <v>1</v>
      </c>
      <c r="I1174" s="26">
        <v>55</v>
      </c>
      <c r="J1174" s="22">
        <v>55</v>
      </c>
    </row>
    <row r="1175" spans="1:10" ht="18" x14ac:dyDescent="0.35">
      <c r="A1175" s="25" t="s">
        <v>4678</v>
      </c>
      <c r="B1175" s="25" t="s">
        <v>3448</v>
      </c>
      <c r="C1175" s="25" t="s">
        <v>3445</v>
      </c>
      <c r="D1175" s="25" t="s">
        <v>3405</v>
      </c>
      <c r="E1175" s="25">
        <v>43616</v>
      </c>
      <c r="F1175" s="25" t="s">
        <v>3348</v>
      </c>
      <c r="G1175" s="25" t="s">
        <v>3349</v>
      </c>
      <c r="H1175" s="26">
        <v>2</v>
      </c>
      <c r="I1175" s="26">
        <v>80</v>
      </c>
      <c r="J1175" s="22">
        <v>160</v>
      </c>
    </row>
    <row r="1176" spans="1:10" ht="18" x14ac:dyDescent="0.35">
      <c r="A1176" s="25" t="s">
        <v>4679</v>
      </c>
      <c r="B1176" s="25" t="s">
        <v>3628</v>
      </c>
      <c r="C1176" s="25" t="s">
        <v>3404</v>
      </c>
      <c r="D1176" s="25" t="s">
        <v>3405</v>
      </c>
      <c r="E1176" s="25">
        <v>43616</v>
      </c>
      <c r="F1176" s="25" t="s">
        <v>3348</v>
      </c>
      <c r="G1176" s="25" t="s">
        <v>3345</v>
      </c>
      <c r="H1176" s="26">
        <v>6</v>
      </c>
      <c r="I1176" s="26">
        <v>110</v>
      </c>
      <c r="J1176" s="22">
        <v>660</v>
      </c>
    </row>
    <row r="1177" spans="1:10" ht="18" x14ac:dyDescent="0.35">
      <c r="A1177" s="25" t="s">
        <v>4680</v>
      </c>
      <c r="B1177" s="25" t="s">
        <v>3400</v>
      </c>
      <c r="C1177" s="25" t="s">
        <v>3401</v>
      </c>
      <c r="D1177" s="25" t="s">
        <v>3333</v>
      </c>
      <c r="E1177" s="25">
        <v>43616</v>
      </c>
      <c r="F1177" s="25" t="s">
        <v>3369</v>
      </c>
      <c r="G1177" s="25" t="s">
        <v>3321</v>
      </c>
      <c r="H1177" s="26">
        <v>4</v>
      </c>
      <c r="I1177" s="26">
        <v>140</v>
      </c>
      <c r="J1177" s="22">
        <v>560</v>
      </c>
    </row>
    <row r="1178" spans="1:10" ht="18" x14ac:dyDescent="0.35">
      <c r="A1178" s="25" t="s">
        <v>4681</v>
      </c>
      <c r="B1178" s="25" t="s">
        <v>3400</v>
      </c>
      <c r="C1178" s="25" t="s">
        <v>3401</v>
      </c>
      <c r="D1178" s="25" t="s">
        <v>3333</v>
      </c>
      <c r="E1178" s="25">
        <v>43616</v>
      </c>
      <c r="F1178" s="25" t="s">
        <v>3369</v>
      </c>
      <c r="G1178" s="25" t="s">
        <v>3321</v>
      </c>
      <c r="H1178" s="26">
        <v>7</v>
      </c>
      <c r="I1178" s="26">
        <v>145</v>
      </c>
      <c r="J1178" s="22">
        <v>1015</v>
      </c>
    </row>
    <row r="1179" spans="1:10" ht="18" x14ac:dyDescent="0.35">
      <c r="A1179" s="25" t="s">
        <v>4682</v>
      </c>
      <c r="B1179" s="25" t="s">
        <v>3602</v>
      </c>
      <c r="C1179" s="25" t="s">
        <v>3401</v>
      </c>
      <c r="D1179" s="25" t="s">
        <v>3333</v>
      </c>
      <c r="E1179" s="25">
        <v>43616</v>
      </c>
      <c r="F1179" s="25" t="s">
        <v>3320</v>
      </c>
      <c r="G1179" s="25" t="s">
        <v>3345</v>
      </c>
      <c r="H1179" s="26">
        <v>6</v>
      </c>
      <c r="I1179" s="26">
        <v>55</v>
      </c>
      <c r="J1179" s="22">
        <v>330</v>
      </c>
    </row>
    <row r="1180" spans="1:10" ht="18" x14ac:dyDescent="0.35">
      <c r="A1180" s="25" t="s">
        <v>4683</v>
      </c>
      <c r="B1180" s="25" t="s">
        <v>3385</v>
      </c>
      <c r="C1180" s="25" t="s">
        <v>3386</v>
      </c>
      <c r="D1180" s="25" t="s">
        <v>3333</v>
      </c>
      <c r="E1180" s="25">
        <v>43616</v>
      </c>
      <c r="F1180" s="25" t="s">
        <v>3327</v>
      </c>
      <c r="G1180" s="25" t="s">
        <v>3321</v>
      </c>
      <c r="H1180" s="26">
        <v>6</v>
      </c>
      <c r="I1180" s="26">
        <v>205</v>
      </c>
      <c r="J1180" s="22">
        <v>1230</v>
      </c>
    </row>
    <row r="1181" spans="1:10" ht="18" x14ac:dyDescent="0.35">
      <c r="A1181" s="25" t="s">
        <v>4684</v>
      </c>
      <c r="B1181" s="25" t="s">
        <v>3476</v>
      </c>
      <c r="C1181" s="25" t="s">
        <v>3445</v>
      </c>
      <c r="D1181" s="25" t="s">
        <v>3405</v>
      </c>
      <c r="E1181" s="25">
        <v>43616</v>
      </c>
      <c r="F1181" s="25" t="s">
        <v>3348</v>
      </c>
      <c r="G1181" s="25" t="s">
        <v>3321</v>
      </c>
      <c r="H1181" s="26">
        <v>6</v>
      </c>
      <c r="I1181" s="26">
        <v>120</v>
      </c>
      <c r="J1181" s="22">
        <v>720</v>
      </c>
    </row>
    <row r="1182" spans="1:10" ht="18" x14ac:dyDescent="0.35">
      <c r="A1182" s="25" t="s">
        <v>4685</v>
      </c>
      <c r="B1182" s="25" t="s">
        <v>3476</v>
      </c>
      <c r="C1182" s="25" t="s">
        <v>3445</v>
      </c>
      <c r="D1182" s="25" t="s">
        <v>3405</v>
      </c>
      <c r="E1182" s="25">
        <v>43616</v>
      </c>
      <c r="F1182" s="25" t="s">
        <v>3348</v>
      </c>
      <c r="G1182" s="25" t="s">
        <v>3321</v>
      </c>
      <c r="H1182" s="26">
        <v>4</v>
      </c>
      <c r="I1182" s="26">
        <v>125</v>
      </c>
      <c r="J1182" s="22">
        <v>500</v>
      </c>
    </row>
    <row r="1183" spans="1:10" ht="18" x14ac:dyDescent="0.35">
      <c r="A1183" s="25" t="s">
        <v>4686</v>
      </c>
      <c r="B1183" s="25" t="s">
        <v>3555</v>
      </c>
      <c r="C1183" s="25" t="s">
        <v>3404</v>
      </c>
      <c r="D1183" s="25" t="s">
        <v>3405</v>
      </c>
      <c r="E1183" s="25">
        <v>43616</v>
      </c>
      <c r="F1183" s="25" t="s">
        <v>3348</v>
      </c>
      <c r="G1183" s="25" t="s">
        <v>3349</v>
      </c>
      <c r="H1183" s="26">
        <v>6</v>
      </c>
      <c r="I1183" s="26">
        <v>75</v>
      </c>
      <c r="J1183" s="22">
        <v>450</v>
      </c>
    </row>
    <row r="1184" spans="1:10" ht="18" x14ac:dyDescent="0.35">
      <c r="A1184" s="25" t="s">
        <v>4687</v>
      </c>
      <c r="B1184" s="25" t="s">
        <v>3324</v>
      </c>
      <c r="C1184" s="25" t="s">
        <v>3325</v>
      </c>
      <c r="D1184" s="25" t="s">
        <v>3326</v>
      </c>
      <c r="E1184" s="25">
        <v>43616</v>
      </c>
      <c r="F1184" s="25" t="s">
        <v>3427</v>
      </c>
      <c r="G1184" s="25" t="s">
        <v>3345</v>
      </c>
      <c r="H1184" s="26">
        <v>6</v>
      </c>
      <c r="I1184" s="26">
        <v>65</v>
      </c>
      <c r="J1184" s="22">
        <v>390</v>
      </c>
    </row>
    <row r="1185" spans="1:10" ht="18" x14ac:dyDescent="0.35">
      <c r="A1185" s="25" t="s">
        <v>4688</v>
      </c>
      <c r="B1185" s="25" t="s">
        <v>3324</v>
      </c>
      <c r="C1185" s="25" t="s">
        <v>3325</v>
      </c>
      <c r="D1185" s="25" t="s">
        <v>3326</v>
      </c>
      <c r="E1185" s="25">
        <v>43616</v>
      </c>
      <c r="F1185" s="25" t="s">
        <v>3393</v>
      </c>
      <c r="G1185" s="25" t="s">
        <v>3345</v>
      </c>
      <c r="H1185" s="26">
        <v>5</v>
      </c>
      <c r="I1185" s="26">
        <v>80</v>
      </c>
      <c r="J1185" s="22">
        <v>400</v>
      </c>
    </row>
    <row r="1186" spans="1:10" ht="18" x14ac:dyDescent="0.35">
      <c r="A1186" s="25" t="s">
        <v>4689</v>
      </c>
      <c r="B1186" s="25" t="s">
        <v>3632</v>
      </c>
      <c r="C1186" s="25" t="s">
        <v>3392</v>
      </c>
      <c r="D1186" s="25" t="s">
        <v>3333</v>
      </c>
      <c r="E1186" s="25">
        <v>43616</v>
      </c>
      <c r="F1186" s="25" t="s">
        <v>3327</v>
      </c>
      <c r="G1186" s="25" t="s">
        <v>3321</v>
      </c>
      <c r="H1186" s="26">
        <v>4</v>
      </c>
      <c r="I1186" s="26">
        <v>190</v>
      </c>
      <c r="J1186" s="22">
        <v>760</v>
      </c>
    </row>
    <row r="1187" spans="1:10" ht="18" x14ac:dyDescent="0.35">
      <c r="A1187" s="25" t="s">
        <v>4690</v>
      </c>
      <c r="B1187" s="25" t="s">
        <v>3717</v>
      </c>
      <c r="C1187" s="25" t="s">
        <v>3401</v>
      </c>
      <c r="D1187" s="25" t="s">
        <v>3333</v>
      </c>
      <c r="E1187" s="25">
        <v>43616</v>
      </c>
      <c r="F1187" s="25" t="s">
        <v>3434</v>
      </c>
      <c r="G1187" s="25" t="s">
        <v>3345</v>
      </c>
      <c r="H1187" s="26">
        <v>2</v>
      </c>
      <c r="I1187" s="26">
        <v>80</v>
      </c>
      <c r="J1187" s="22">
        <v>160</v>
      </c>
    </row>
    <row r="1188" spans="1:10" ht="18" x14ac:dyDescent="0.35">
      <c r="A1188" s="25" t="s">
        <v>4691</v>
      </c>
      <c r="B1188" s="25" t="s">
        <v>3756</v>
      </c>
      <c r="C1188" s="25" t="s">
        <v>3524</v>
      </c>
      <c r="D1188" s="25" t="s">
        <v>3486</v>
      </c>
      <c r="E1188" s="25">
        <v>43626</v>
      </c>
      <c r="F1188" s="25" t="s">
        <v>3337</v>
      </c>
      <c r="G1188" s="25" t="s">
        <v>3345</v>
      </c>
      <c r="H1188" s="26">
        <v>5</v>
      </c>
      <c r="I1188" s="26">
        <v>135</v>
      </c>
      <c r="J1188" s="22">
        <v>675</v>
      </c>
    </row>
    <row r="1189" spans="1:10" ht="18" x14ac:dyDescent="0.35">
      <c r="A1189" s="25" t="s">
        <v>4692</v>
      </c>
      <c r="B1189" s="25" t="s">
        <v>3324</v>
      </c>
      <c r="C1189" s="25" t="s">
        <v>3325</v>
      </c>
      <c r="D1189" s="25" t="s">
        <v>3326</v>
      </c>
      <c r="E1189" s="25">
        <v>43626</v>
      </c>
      <c r="F1189" s="25" t="s">
        <v>3327</v>
      </c>
      <c r="G1189" s="25" t="s">
        <v>3321</v>
      </c>
      <c r="H1189" s="26">
        <v>1</v>
      </c>
      <c r="I1189" s="26">
        <v>190</v>
      </c>
      <c r="J1189" s="22">
        <v>190</v>
      </c>
    </row>
    <row r="1190" spans="1:10" ht="18" x14ac:dyDescent="0.35">
      <c r="A1190" s="25" t="s">
        <v>4693</v>
      </c>
      <c r="B1190" s="25" t="s">
        <v>3324</v>
      </c>
      <c r="C1190" s="25" t="s">
        <v>3325</v>
      </c>
      <c r="D1190" s="25" t="s">
        <v>3326</v>
      </c>
      <c r="E1190" s="25">
        <v>43626</v>
      </c>
      <c r="F1190" s="25" t="s">
        <v>3327</v>
      </c>
      <c r="G1190" s="25" t="s">
        <v>3321</v>
      </c>
      <c r="H1190" s="26">
        <v>2</v>
      </c>
      <c r="I1190" s="26">
        <v>195</v>
      </c>
      <c r="J1190" s="22">
        <v>390</v>
      </c>
    </row>
    <row r="1191" spans="1:10" ht="18" x14ac:dyDescent="0.35">
      <c r="A1191" s="25" t="s">
        <v>4694</v>
      </c>
      <c r="B1191" s="25" t="s">
        <v>3583</v>
      </c>
      <c r="C1191" s="25" t="s">
        <v>3584</v>
      </c>
      <c r="D1191" s="25" t="s">
        <v>3333</v>
      </c>
      <c r="E1191" s="25">
        <v>43626</v>
      </c>
      <c r="F1191" s="25" t="s">
        <v>3327</v>
      </c>
      <c r="G1191" s="25" t="s">
        <v>3321</v>
      </c>
      <c r="H1191" s="26">
        <v>3</v>
      </c>
      <c r="I1191" s="26">
        <v>200</v>
      </c>
      <c r="J1191" s="22">
        <v>600</v>
      </c>
    </row>
    <row r="1192" spans="1:10" ht="18" x14ac:dyDescent="0.35">
      <c r="A1192" s="25" t="s">
        <v>4695</v>
      </c>
      <c r="B1192" s="25" t="s">
        <v>3583</v>
      </c>
      <c r="C1192" s="25" t="s">
        <v>3584</v>
      </c>
      <c r="D1192" s="25" t="s">
        <v>3333</v>
      </c>
      <c r="E1192" s="25">
        <v>43626</v>
      </c>
      <c r="F1192" s="25" t="s">
        <v>3327</v>
      </c>
      <c r="G1192" s="25" t="s">
        <v>3321</v>
      </c>
      <c r="H1192" s="26">
        <v>4</v>
      </c>
      <c r="I1192" s="26">
        <v>205</v>
      </c>
      <c r="J1192" s="22">
        <v>820</v>
      </c>
    </row>
    <row r="1193" spans="1:10" ht="18" x14ac:dyDescent="0.35">
      <c r="A1193" s="25" t="s">
        <v>4696</v>
      </c>
      <c r="B1193" s="25" t="s">
        <v>3347</v>
      </c>
      <c r="C1193" s="25" t="s">
        <v>3318</v>
      </c>
      <c r="D1193" s="25" t="s">
        <v>3319</v>
      </c>
      <c r="E1193" s="25">
        <v>43627</v>
      </c>
      <c r="F1193" s="25" t="s">
        <v>3348</v>
      </c>
      <c r="G1193" s="25" t="s">
        <v>3349</v>
      </c>
      <c r="H1193" s="26">
        <v>6</v>
      </c>
      <c r="I1193" s="26">
        <v>75</v>
      </c>
      <c r="J1193" s="22">
        <v>450</v>
      </c>
    </row>
    <row r="1194" spans="1:10" ht="18" x14ac:dyDescent="0.35">
      <c r="A1194" s="25" t="s">
        <v>4697</v>
      </c>
      <c r="B1194" s="25" t="s">
        <v>3347</v>
      </c>
      <c r="C1194" s="25" t="s">
        <v>3318</v>
      </c>
      <c r="D1194" s="25" t="s">
        <v>3319</v>
      </c>
      <c r="E1194" s="25">
        <v>43627</v>
      </c>
      <c r="F1194" s="25" t="s">
        <v>3337</v>
      </c>
      <c r="G1194" s="25" t="s">
        <v>3349</v>
      </c>
      <c r="H1194" s="26">
        <v>4</v>
      </c>
      <c r="I1194" s="26">
        <v>100</v>
      </c>
      <c r="J1194" s="22">
        <v>400</v>
      </c>
    </row>
    <row r="1195" spans="1:10" ht="18" x14ac:dyDescent="0.35">
      <c r="A1195" s="25" t="s">
        <v>4698</v>
      </c>
      <c r="B1195" s="25" t="s">
        <v>3356</v>
      </c>
      <c r="C1195" s="25" t="s">
        <v>3318</v>
      </c>
      <c r="D1195" s="25" t="s">
        <v>3319</v>
      </c>
      <c r="E1195" s="25">
        <v>43627</v>
      </c>
      <c r="F1195" s="25" t="s">
        <v>3348</v>
      </c>
      <c r="G1195" s="25" t="s">
        <v>3349</v>
      </c>
      <c r="H1195" s="26">
        <v>2</v>
      </c>
      <c r="I1195" s="26">
        <v>85</v>
      </c>
      <c r="J1195" s="22">
        <v>170</v>
      </c>
    </row>
    <row r="1196" spans="1:10" ht="18" x14ac:dyDescent="0.35">
      <c r="A1196" s="25" t="s">
        <v>4699</v>
      </c>
      <c r="B1196" s="25" t="s">
        <v>3356</v>
      </c>
      <c r="C1196" s="25" t="s">
        <v>3318</v>
      </c>
      <c r="D1196" s="25" t="s">
        <v>3319</v>
      </c>
      <c r="E1196" s="25">
        <v>43627</v>
      </c>
      <c r="F1196" s="25" t="s">
        <v>3348</v>
      </c>
      <c r="G1196" s="25" t="s">
        <v>3349</v>
      </c>
      <c r="H1196" s="26">
        <v>4</v>
      </c>
      <c r="I1196" s="26">
        <v>95</v>
      </c>
      <c r="J1196" s="22">
        <v>380</v>
      </c>
    </row>
    <row r="1197" spans="1:10" ht="18" x14ac:dyDescent="0.35">
      <c r="A1197" s="25" t="s">
        <v>4700</v>
      </c>
      <c r="B1197" s="25" t="s">
        <v>3352</v>
      </c>
      <c r="C1197" s="25" t="s">
        <v>3318</v>
      </c>
      <c r="D1197" s="25" t="s">
        <v>3319</v>
      </c>
      <c r="E1197" s="25">
        <v>43627</v>
      </c>
      <c r="F1197" s="25" t="s">
        <v>3337</v>
      </c>
      <c r="G1197" s="25" t="s">
        <v>3345</v>
      </c>
      <c r="H1197" s="26">
        <v>5</v>
      </c>
      <c r="I1197" s="26">
        <v>135</v>
      </c>
      <c r="J1197" s="22">
        <v>675</v>
      </c>
    </row>
    <row r="1198" spans="1:10" ht="18" x14ac:dyDescent="0.35">
      <c r="A1198" s="25" t="s">
        <v>4701</v>
      </c>
      <c r="B1198" s="25" t="s">
        <v>3658</v>
      </c>
      <c r="C1198" s="25" t="s">
        <v>3318</v>
      </c>
      <c r="D1198" s="25" t="s">
        <v>3319</v>
      </c>
      <c r="E1198" s="25">
        <v>43627</v>
      </c>
      <c r="F1198" s="25" t="s">
        <v>3348</v>
      </c>
      <c r="G1198" s="25" t="s">
        <v>3349</v>
      </c>
      <c r="H1198" s="26">
        <v>2</v>
      </c>
      <c r="I1198" s="26">
        <v>80</v>
      </c>
      <c r="J1198" s="22">
        <v>160</v>
      </c>
    </row>
    <row r="1199" spans="1:10" ht="18" x14ac:dyDescent="0.35">
      <c r="A1199" s="25" t="s">
        <v>4702</v>
      </c>
      <c r="B1199" s="25" t="s">
        <v>3344</v>
      </c>
      <c r="C1199" s="25" t="s">
        <v>3318</v>
      </c>
      <c r="D1199" s="25" t="s">
        <v>3319</v>
      </c>
      <c r="E1199" s="25">
        <v>43627</v>
      </c>
      <c r="F1199" s="25" t="s">
        <v>3337</v>
      </c>
      <c r="G1199" s="25" t="s">
        <v>3345</v>
      </c>
      <c r="H1199" s="26">
        <v>4</v>
      </c>
      <c r="I1199" s="26">
        <v>125</v>
      </c>
      <c r="J1199" s="22">
        <v>500</v>
      </c>
    </row>
    <row r="1200" spans="1:10" ht="18" x14ac:dyDescent="0.35">
      <c r="A1200" s="25" t="s">
        <v>4703</v>
      </c>
      <c r="B1200" s="25" t="s">
        <v>3658</v>
      </c>
      <c r="C1200" s="25" t="s">
        <v>3318</v>
      </c>
      <c r="D1200" s="25" t="s">
        <v>3319</v>
      </c>
      <c r="E1200" s="25">
        <v>43627</v>
      </c>
      <c r="F1200" s="25" t="s">
        <v>3348</v>
      </c>
      <c r="G1200" s="25" t="s">
        <v>3349</v>
      </c>
      <c r="H1200" s="26">
        <v>6</v>
      </c>
      <c r="I1200" s="26">
        <v>100</v>
      </c>
      <c r="J1200" s="22">
        <v>600</v>
      </c>
    </row>
    <row r="1201" spans="1:10" ht="18" x14ac:dyDescent="0.35">
      <c r="A1201" s="25" t="s">
        <v>4704</v>
      </c>
      <c r="B1201" s="25" t="s">
        <v>3423</v>
      </c>
      <c r="C1201" s="25" t="s">
        <v>3318</v>
      </c>
      <c r="D1201" s="25" t="s">
        <v>3319</v>
      </c>
      <c r="E1201" s="25">
        <v>43627</v>
      </c>
      <c r="F1201" s="25" t="s">
        <v>3471</v>
      </c>
      <c r="G1201" s="25" t="s">
        <v>3321</v>
      </c>
      <c r="H1201" s="26">
        <v>2</v>
      </c>
      <c r="I1201" s="26">
        <v>60</v>
      </c>
      <c r="J1201" s="22">
        <v>120</v>
      </c>
    </row>
    <row r="1202" spans="1:10" ht="18" x14ac:dyDescent="0.35">
      <c r="A1202" s="25" t="s">
        <v>4705</v>
      </c>
      <c r="B1202" s="25" t="s">
        <v>3347</v>
      </c>
      <c r="C1202" s="25" t="s">
        <v>3318</v>
      </c>
      <c r="D1202" s="25" t="s">
        <v>3319</v>
      </c>
      <c r="E1202" s="25">
        <v>43627</v>
      </c>
      <c r="F1202" s="25" t="s">
        <v>3348</v>
      </c>
      <c r="G1202" s="25" t="s">
        <v>3349</v>
      </c>
      <c r="H1202" s="26">
        <v>1</v>
      </c>
      <c r="I1202" s="26">
        <v>85</v>
      </c>
      <c r="J1202" s="22">
        <v>85</v>
      </c>
    </row>
    <row r="1203" spans="1:10" ht="18" x14ac:dyDescent="0.35">
      <c r="A1203" s="25" t="s">
        <v>4706</v>
      </c>
      <c r="B1203" s="25" t="s">
        <v>3423</v>
      </c>
      <c r="C1203" s="25" t="s">
        <v>3318</v>
      </c>
      <c r="D1203" s="25" t="s">
        <v>3319</v>
      </c>
      <c r="E1203" s="25">
        <v>43627</v>
      </c>
      <c r="F1203" s="25" t="s">
        <v>3320</v>
      </c>
      <c r="G1203" s="25" t="s">
        <v>3321</v>
      </c>
      <c r="H1203" s="26">
        <v>3</v>
      </c>
      <c r="I1203" s="26">
        <v>70</v>
      </c>
      <c r="J1203" s="22">
        <v>210</v>
      </c>
    </row>
    <row r="1204" spans="1:10" ht="18" x14ac:dyDescent="0.35">
      <c r="A1204" s="25" t="s">
        <v>4707</v>
      </c>
      <c r="B1204" s="25" t="s">
        <v>3658</v>
      </c>
      <c r="C1204" s="25" t="s">
        <v>3318</v>
      </c>
      <c r="D1204" s="25" t="s">
        <v>3319</v>
      </c>
      <c r="E1204" s="25">
        <v>43628</v>
      </c>
      <c r="F1204" s="25" t="s">
        <v>3348</v>
      </c>
      <c r="G1204" s="25" t="s">
        <v>3349</v>
      </c>
      <c r="H1204" s="26">
        <v>1</v>
      </c>
      <c r="I1204" s="26">
        <v>95</v>
      </c>
      <c r="J1204" s="22">
        <v>95</v>
      </c>
    </row>
    <row r="1205" spans="1:10" ht="18" x14ac:dyDescent="0.35">
      <c r="A1205" s="25" t="s">
        <v>4708</v>
      </c>
      <c r="B1205" s="25" t="s">
        <v>3344</v>
      </c>
      <c r="C1205" s="25" t="s">
        <v>3318</v>
      </c>
      <c r="D1205" s="25" t="s">
        <v>3319</v>
      </c>
      <c r="E1205" s="25">
        <v>43628</v>
      </c>
      <c r="F1205" s="25" t="s">
        <v>3337</v>
      </c>
      <c r="G1205" s="25" t="s">
        <v>3345</v>
      </c>
      <c r="H1205" s="26">
        <v>4</v>
      </c>
      <c r="I1205" s="26">
        <v>135</v>
      </c>
      <c r="J1205" s="22">
        <v>540</v>
      </c>
    </row>
    <row r="1206" spans="1:10" ht="18" x14ac:dyDescent="0.35">
      <c r="A1206" s="25" t="s">
        <v>4709</v>
      </c>
      <c r="B1206" s="25" t="s">
        <v>3689</v>
      </c>
      <c r="C1206" s="25" t="s">
        <v>3690</v>
      </c>
      <c r="D1206" s="25" t="s">
        <v>3464</v>
      </c>
      <c r="E1206" s="25">
        <v>43628</v>
      </c>
      <c r="F1206" s="25" t="s">
        <v>3334</v>
      </c>
      <c r="G1206" s="25" t="s">
        <v>3349</v>
      </c>
      <c r="H1206" s="26">
        <v>3</v>
      </c>
      <c r="I1206" s="26">
        <v>25</v>
      </c>
      <c r="J1206" s="22">
        <v>75</v>
      </c>
    </row>
    <row r="1207" spans="1:10" ht="18" x14ac:dyDescent="0.35">
      <c r="A1207" s="25" t="s">
        <v>4710</v>
      </c>
      <c r="B1207" s="25" t="s">
        <v>3607</v>
      </c>
      <c r="C1207" s="25" t="s">
        <v>3401</v>
      </c>
      <c r="D1207" s="25" t="s">
        <v>3333</v>
      </c>
      <c r="E1207" s="25">
        <v>43628</v>
      </c>
      <c r="F1207" s="25" t="s">
        <v>3369</v>
      </c>
      <c r="G1207" s="25" t="s">
        <v>3349</v>
      </c>
      <c r="H1207" s="26">
        <v>5</v>
      </c>
      <c r="I1207" s="26">
        <v>125</v>
      </c>
      <c r="J1207" s="22">
        <v>625</v>
      </c>
    </row>
    <row r="1208" spans="1:10" ht="18" x14ac:dyDescent="0.35">
      <c r="A1208" s="25" t="s">
        <v>4711</v>
      </c>
      <c r="B1208" s="25" t="s">
        <v>3607</v>
      </c>
      <c r="C1208" s="25" t="s">
        <v>3401</v>
      </c>
      <c r="D1208" s="25" t="s">
        <v>3333</v>
      </c>
      <c r="E1208" s="25">
        <v>43628</v>
      </c>
      <c r="F1208" s="25" t="s">
        <v>3369</v>
      </c>
      <c r="G1208" s="25" t="s">
        <v>3349</v>
      </c>
      <c r="H1208" s="26">
        <v>6</v>
      </c>
      <c r="I1208" s="26">
        <v>130</v>
      </c>
      <c r="J1208" s="22">
        <v>780</v>
      </c>
    </row>
    <row r="1209" spans="1:10" ht="18" x14ac:dyDescent="0.35">
      <c r="A1209" s="25" t="s">
        <v>4712</v>
      </c>
      <c r="B1209" s="25" t="s">
        <v>3324</v>
      </c>
      <c r="C1209" s="25" t="s">
        <v>3325</v>
      </c>
      <c r="D1209" s="25" t="s">
        <v>3326</v>
      </c>
      <c r="E1209" s="25">
        <v>43628</v>
      </c>
      <c r="F1209" s="25" t="s">
        <v>3320</v>
      </c>
      <c r="G1209" s="25" t="s">
        <v>3321</v>
      </c>
      <c r="H1209" s="26">
        <v>1</v>
      </c>
      <c r="I1209" s="26">
        <v>80</v>
      </c>
      <c r="J1209" s="22">
        <v>80</v>
      </c>
    </row>
    <row r="1210" spans="1:10" ht="18" x14ac:dyDescent="0.35">
      <c r="A1210" s="25" t="s">
        <v>4713</v>
      </c>
      <c r="B1210" s="25" t="s">
        <v>3607</v>
      </c>
      <c r="C1210" s="25" t="s">
        <v>3401</v>
      </c>
      <c r="D1210" s="25" t="s">
        <v>3333</v>
      </c>
      <c r="E1210" s="25">
        <v>43628</v>
      </c>
      <c r="F1210" s="25" t="s">
        <v>3369</v>
      </c>
      <c r="G1210" s="25" t="s">
        <v>3349</v>
      </c>
      <c r="H1210" s="26">
        <v>7</v>
      </c>
      <c r="I1210" s="26">
        <v>125</v>
      </c>
      <c r="J1210" s="22">
        <v>875</v>
      </c>
    </row>
    <row r="1211" spans="1:10" ht="18" x14ac:dyDescent="0.35">
      <c r="A1211" s="25" t="s">
        <v>4714</v>
      </c>
      <c r="B1211" s="25" t="s">
        <v>3356</v>
      </c>
      <c r="C1211" s="25" t="s">
        <v>3318</v>
      </c>
      <c r="D1211" s="25" t="s">
        <v>3319</v>
      </c>
      <c r="E1211" s="25">
        <v>43629</v>
      </c>
      <c r="F1211" s="25" t="s">
        <v>3348</v>
      </c>
      <c r="G1211" s="25" t="s">
        <v>3349</v>
      </c>
      <c r="H1211" s="26">
        <v>6</v>
      </c>
      <c r="I1211" s="26">
        <v>90</v>
      </c>
      <c r="J1211" s="22">
        <v>540</v>
      </c>
    </row>
    <row r="1212" spans="1:10" ht="18" x14ac:dyDescent="0.35">
      <c r="A1212" s="25" t="s">
        <v>4715</v>
      </c>
      <c r="B1212" s="25" t="s">
        <v>3336</v>
      </c>
      <c r="C1212" s="25" t="s">
        <v>3318</v>
      </c>
      <c r="D1212" s="25" t="s">
        <v>3319</v>
      </c>
      <c r="E1212" s="25">
        <v>43629</v>
      </c>
      <c r="F1212" s="25" t="s">
        <v>3337</v>
      </c>
      <c r="G1212" s="25" t="s">
        <v>3321</v>
      </c>
      <c r="H1212" s="26">
        <v>3</v>
      </c>
      <c r="I1212" s="26">
        <v>160</v>
      </c>
      <c r="J1212" s="22">
        <v>480</v>
      </c>
    </row>
    <row r="1213" spans="1:10" ht="18" x14ac:dyDescent="0.35">
      <c r="A1213" s="25" t="s">
        <v>4716</v>
      </c>
      <c r="B1213" s="25" t="s">
        <v>3336</v>
      </c>
      <c r="C1213" s="25" t="s">
        <v>3318</v>
      </c>
      <c r="D1213" s="25" t="s">
        <v>3319</v>
      </c>
      <c r="E1213" s="25">
        <v>43629</v>
      </c>
      <c r="F1213" s="25" t="s">
        <v>3337</v>
      </c>
      <c r="G1213" s="25" t="s">
        <v>3321</v>
      </c>
      <c r="H1213" s="26">
        <v>4</v>
      </c>
      <c r="I1213" s="26">
        <v>165</v>
      </c>
      <c r="J1213" s="22">
        <v>660</v>
      </c>
    </row>
    <row r="1214" spans="1:10" ht="18" x14ac:dyDescent="0.35">
      <c r="A1214" s="25" t="s">
        <v>4717</v>
      </c>
      <c r="B1214" s="25" t="s">
        <v>3336</v>
      </c>
      <c r="C1214" s="25" t="s">
        <v>3318</v>
      </c>
      <c r="D1214" s="25" t="s">
        <v>3319</v>
      </c>
      <c r="E1214" s="25">
        <v>43629</v>
      </c>
      <c r="F1214" s="25" t="s">
        <v>3337</v>
      </c>
      <c r="G1214" s="25" t="s">
        <v>3321</v>
      </c>
      <c r="H1214" s="26">
        <v>5</v>
      </c>
      <c r="I1214" s="26">
        <v>140</v>
      </c>
      <c r="J1214" s="22">
        <v>700</v>
      </c>
    </row>
    <row r="1215" spans="1:10" ht="18" x14ac:dyDescent="0.35">
      <c r="A1215" s="25" t="s">
        <v>4718</v>
      </c>
      <c r="B1215" s="25" t="s">
        <v>3632</v>
      </c>
      <c r="C1215" s="25" t="s">
        <v>3392</v>
      </c>
      <c r="D1215" s="25" t="s">
        <v>3333</v>
      </c>
      <c r="E1215" s="25">
        <v>43629</v>
      </c>
      <c r="F1215" s="25" t="s">
        <v>3327</v>
      </c>
      <c r="G1215" s="25" t="s">
        <v>3321</v>
      </c>
      <c r="H1215" s="26">
        <v>7</v>
      </c>
      <c r="I1215" s="26">
        <v>195</v>
      </c>
      <c r="J1215" s="22">
        <v>1365</v>
      </c>
    </row>
    <row r="1216" spans="1:10" ht="18" x14ac:dyDescent="0.35">
      <c r="A1216" s="25" t="s">
        <v>4719</v>
      </c>
      <c r="B1216" s="25" t="s">
        <v>3827</v>
      </c>
      <c r="C1216" s="25" t="s">
        <v>3485</v>
      </c>
      <c r="D1216" s="25" t="s">
        <v>3486</v>
      </c>
      <c r="E1216" s="25">
        <v>43629</v>
      </c>
      <c r="F1216" s="25" t="s">
        <v>3337</v>
      </c>
      <c r="G1216" s="25" t="s">
        <v>3321</v>
      </c>
      <c r="H1216" s="26">
        <v>3</v>
      </c>
      <c r="I1216" s="26">
        <v>165</v>
      </c>
      <c r="J1216" s="22">
        <v>495</v>
      </c>
    </row>
    <row r="1217" spans="1:10" ht="18" x14ac:dyDescent="0.35">
      <c r="A1217" s="25" t="s">
        <v>4720</v>
      </c>
      <c r="B1217" s="25" t="s">
        <v>3324</v>
      </c>
      <c r="C1217" s="25" t="s">
        <v>3325</v>
      </c>
      <c r="D1217" s="25" t="s">
        <v>3326</v>
      </c>
      <c r="E1217" s="25">
        <v>43629</v>
      </c>
      <c r="F1217" s="25" t="s">
        <v>3366</v>
      </c>
      <c r="G1217" s="25" t="s">
        <v>3345</v>
      </c>
      <c r="H1217" s="26">
        <v>4</v>
      </c>
      <c r="I1217" s="26">
        <v>25</v>
      </c>
      <c r="J1217" s="22">
        <v>100</v>
      </c>
    </row>
    <row r="1218" spans="1:10" ht="18" x14ac:dyDescent="0.35">
      <c r="A1218" s="25" t="s">
        <v>4721</v>
      </c>
      <c r="B1218" s="25" t="s">
        <v>3347</v>
      </c>
      <c r="C1218" s="25" t="s">
        <v>3318</v>
      </c>
      <c r="D1218" s="25" t="s">
        <v>3319</v>
      </c>
      <c r="E1218" s="25">
        <v>43630</v>
      </c>
      <c r="F1218" s="25" t="s">
        <v>3471</v>
      </c>
      <c r="G1218" s="25" t="s">
        <v>3321</v>
      </c>
      <c r="H1218" s="26">
        <v>4</v>
      </c>
      <c r="I1218" s="26">
        <v>70</v>
      </c>
      <c r="J1218" s="22">
        <v>280</v>
      </c>
    </row>
    <row r="1219" spans="1:10" ht="18" x14ac:dyDescent="0.35">
      <c r="A1219" s="25" t="s">
        <v>4722</v>
      </c>
      <c r="B1219" s="25" t="s">
        <v>3658</v>
      </c>
      <c r="C1219" s="25" t="s">
        <v>3318</v>
      </c>
      <c r="D1219" s="25" t="s">
        <v>3319</v>
      </c>
      <c r="E1219" s="25">
        <v>43630</v>
      </c>
      <c r="F1219" s="25" t="s">
        <v>3348</v>
      </c>
      <c r="G1219" s="25" t="s">
        <v>3349</v>
      </c>
      <c r="H1219" s="26">
        <v>5</v>
      </c>
      <c r="I1219" s="26">
        <v>95</v>
      </c>
      <c r="J1219" s="22">
        <v>475</v>
      </c>
    </row>
    <row r="1220" spans="1:10" ht="18" x14ac:dyDescent="0.35">
      <c r="A1220" s="25" t="s">
        <v>4723</v>
      </c>
      <c r="B1220" s="25" t="s">
        <v>3344</v>
      </c>
      <c r="C1220" s="25" t="s">
        <v>3318</v>
      </c>
      <c r="D1220" s="25" t="s">
        <v>3319</v>
      </c>
      <c r="E1220" s="25">
        <v>43630</v>
      </c>
      <c r="F1220" s="25" t="s">
        <v>3337</v>
      </c>
      <c r="G1220" s="25" t="s">
        <v>3345</v>
      </c>
      <c r="H1220" s="26">
        <v>6</v>
      </c>
      <c r="I1220" s="26">
        <v>135</v>
      </c>
      <c r="J1220" s="22">
        <v>810</v>
      </c>
    </row>
    <row r="1221" spans="1:10" ht="18" x14ac:dyDescent="0.35">
      <c r="A1221" s="25" t="s">
        <v>4724</v>
      </c>
      <c r="B1221" s="25" t="s">
        <v>4567</v>
      </c>
      <c r="C1221" s="25" t="s">
        <v>3383</v>
      </c>
      <c r="D1221" s="25" t="s">
        <v>3333</v>
      </c>
      <c r="E1221" s="25">
        <v>43630</v>
      </c>
      <c r="F1221" s="25" t="s">
        <v>3327</v>
      </c>
      <c r="G1221" s="25" t="s">
        <v>3321</v>
      </c>
      <c r="H1221" s="26">
        <v>6</v>
      </c>
      <c r="I1221" s="26">
        <v>205</v>
      </c>
      <c r="J1221" s="22">
        <v>1230</v>
      </c>
    </row>
    <row r="1222" spans="1:10" ht="18" x14ac:dyDescent="0.35">
      <c r="A1222" s="25" t="s">
        <v>4725</v>
      </c>
      <c r="B1222" s="25" t="s">
        <v>3875</v>
      </c>
      <c r="C1222" s="25" t="s">
        <v>3584</v>
      </c>
      <c r="D1222" s="25" t="s">
        <v>3333</v>
      </c>
      <c r="E1222" s="25">
        <v>43630</v>
      </c>
      <c r="F1222" s="25" t="s">
        <v>3327</v>
      </c>
      <c r="G1222" s="25" t="s">
        <v>3321</v>
      </c>
      <c r="H1222" s="26">
        <v>4</v>
      </c>
      <c r="I1222" s="26">
        <v>185</v>
      </c>
      <c r="J1222" s="22">
        <v>740</v>
      </c>
    </row>
    <row r="1223" spans="1:10" ht="18" x14ac:dyDescent="0.35">
      <c r="A1223" s="25" t="s">
        <v>4726</v>
      </c>
      <c r="B1223" s="25" t="s">
        <v>3398</v>
      </c>
      <c r="C1223" s="25" t="s">
        <v>3392</v>
      </c>
      <c r="D1223" s="25" t="s">
        <v>3333</v>
      </c>
      <c r="E1223" s="25">
        <v>43630</v>
      </c>
      <c r="F1223" s="25" t="s">
        <v>3366</v>
      </c>
      <c r="G1223" s="25" t="s">
        <v>3345</v>
      </c>
      <c r="H1223" s="26">
        <v>5</v>
      </c>
      <c r="I1223" s="26">
        <v>45</v>
      </c>
      <c r="J1223" s="22">
        <v>225</v>
      </c>
    </row>
    <row r="1224" spans="1:10" ht="18" x14ac:dyDescent="0.35">
      <c r="A1224" s="25" t="s">
        <v>4727</v>
      </c>
      <c r="B1224" s="25" t="s">
        <v>3398</v>
      </c>
      <c r="C1224" s="25" t="s">
        <v>3392</v>
      </c>
      <c r="D1224" s="25" t="s">
        <v>3333</v>
      </c>
      <c r="E1224" s="25">
        <v>43630</v>
      </c>
      <c r="F1224" s="25" t="s">
        <v>3348</v>
      </c>
      <c r="G1224" s="25" t="s">
        <v>3349</v>
      </c>
      <c r="H1224" s="26">
        <v>6</v>
      </c>
      <c r="I1224" s="26">
        <v>100</v>
      </c>
      <c r="J1224" s="22">
        <v>600</v>
      </c>
    </row>
    <row r="1225" spans="1:10" ht="18" x14ac:dyDescent="0.35">
      <c r="A1225" s="25" t="s">
        <v>4728</v>
      </c>
      <c r="B1225" s="25" t="s">
        <v>3398</v>
      </c>
      <c r="C1225" s="25" t="s">
        <v>3392</v>
      </c>
      <c r="D1225" s="25" t="s">
        <v>3333</v>
      </c>
      <c r="E1225" s="25">
        <v>43630</v>
      </c>
      <c r="F1225" s="25" t="s">
        <v>3337</v>
      </c>
      <c r="G1225" s="25" t="s">
        <v>3349</v>
      </c>
      <c r="H1225" s="26">
        <v>7</v>
      </c>
      <c r="I1225" s="26">
        <v>95</v>
      </c>
      <c r="J1225" s="22">
        <v>665</v>
      </c>
    </row>
    <row r="1226" spans="1:10" ht="18" x14ac:dyDescent="0.35">
      <c r="A1226" s="25" t="s">
        <v>4729</v>
      </c>
      <c r="B1226" s="25" t="s">
        <v>3391</v>
      </c>
      <c r="C1226" s="25" t="s">
        <v>3392</v>
      </c>
      <c r="D1226" s="25" t="s">
        <v>3333</v>
      </c>
      <c r="E1226" s="25">
        <v>43630</v>
      </c>
      <c r="F1226" s="25" t="s">
        <v>3348</v>
      </c>
      <c r="G1226" s="25" t="s">
        <v>3349</v>
      </c>
      <c r="H1226" s="26">
        <v>1</v>
      </c>
      <c r="I1226" s="26">
        <v>80</v>
      </c>
      <c r="J1226" s="22">
        <v>80</v>
      </c>
    </row>
    <row r="1227" spans="1:10" ht="18" x14ac:dyDescent="0.35">
      <c r="A1227" s="25" t="s">
        <v>4730</v>
      </c>
      <c r="B1227" s="25" t="s">
        <v>3391</v>
      </c>
      <c r="C1227" s="25" t="s">
        <v>3392</v>
      </c>
      <c r="D1227" s="25" t="s">
        <v>3333</v>
      </c>
      <c r="E1227" s="25">
        <v>43630</v>
      </c>
      <c r="F1227" s="25" t="s">
        <v>3337</v>
      </c>
      <c r="G1227" s="25" t="s">
        <v>3345</v>
      </c>
      <c r="H1227" s="26">
        <v>2</v>
      </c>
      <c r="I1227" s="26">
        <v>120</v>
      </c>
      <c r="J1227" s="22">
        <v>240</v>
      </c>
    </row>
    <row r="1228" spans="1:10" ht="18" x14ac:dyDescent="0.35">
      <c r="A1228" s="25" t="s">
        <v>4731</v>
      </c>
      <c r="B1228" s="25" t="s">
        <v>4732</v>
      </c>
      <c r="C1228" s="25" t="s">
        <v>3401</v>
      </c>
      <c r="D1228" s="25" t="s">
        <v>3333</v>
      </c>
      <c r="E1228" s="25">
        <v>43630</v>
      </c>
      <c r="F1228" s="25" t="s">
        <v>3410</v>
      </c>
      <c r="G1228" s="25" t="s">
        <v>3345</v>
      </c>
      <c r="H1228" s="26">
        <v>4</v>
      </c>
      <c r="I1228" s="26">
        <v>60</v>
      </c>
      <c r="J1228" s="22">
        <v>240</v>
      </c>
    </row>
    <row r="1229" spans="1:10" ht="18" x14ac:dyDescent="0.35">
      <c r="A1229" s="25" t="s">
        <v>4733</v>
      </c>
      <c r="B1229" s="25" t="s">
        <v>3717</v>
      </c>
      <c r="C1229" s="25" t="s">
        <v>3401</v>
      </c>
      <c r="D1229" s="25" t="s">
        <v>3333</v>
      </c>
      <c r="E1229" s="25">
        <v>43630</v>
      </c>
      <c r="F1229" s="25" t="s">
        <v>3337</v>
      </c>
      <c r="G1229" s="25" t="s">
        <v>3345</v>
      </c>
      <c r="H1229" s="26">
        <v>6</v>
      </c>
      <c r="I1229" s="26">
        <v>135</v>
      </c>
      <c r="J1229" s="22">
        <v>810</v>
      </c>
    </row>
    <row r="1230" spans="1:10" ht="18" x14ac:dyDescent="0.35">
      <c r="A1230" s="25" t="s">
        <v>4734</v>
      </c>
      <c r="B1230" s="25" t="s">
        <v>3444</v>
      </c>
      <c r="C1230" s="25" t="s">
        <v>3445</v>
      </c>
      <c r="D1230" s="25" t="s">
        <v>3405</v>
      </c>
      <c r="E1230" s="25">
        <v>43630</v>
      </c>
      <c r="F1230" s="25" t="s">
        <v>3337</v>
      </c>
      <c r="G1230" s="25" t="s">
        <v>3321</v>
      </c>
      <c r="H1230" s="26">
        <v>1</v>
      </c>
      <c r="I1230" s="26">
        <v>145</v>
      </c>
      <c r="J1230" s="22">
        <v>145</v>
      </c>
    </row>
    <row r="1231" spans="1:10" ht="18" x14ac:dyDescent="0.35">
      <c r="A1231" s="25" t="s">
        <v>4735</v>
      </c>
      <c r="B1231" s="25" t="s">
        <v>3744</v>
      </c>
      <c r="C1231" s="25" t="s">
        <v>3401</v>
      </c>
      <c r="D1231" s="25" t="s">
        <v>3333</v>
      </c>
      <c r="E1231" s="25">
        <v>43630</v>
      </c>
      <c r="F1231" s="25" t="s">
        <v>3427</v>
      </c>
      <c r="G1231" s="25" t="s">
        <v>3345</v>
      </c>
      <c r="H1231" s="26">
        <v>4</v>
      </c>
      <c r="I1231" s="26">
        <v>65</v>
      </c>
      <c r="J1231" s="22">
        <v>260</v>
      </c>
    </row>
    <row r="1232" spans="1:10" ht="18" x14ac:dyDescent="0.35">
      <c r="A1232" s="25" t="s">
        <v>4736</v>
      </c>
      <c r="B1232" s="25" t="s">
        <v>3324</v>
      </c>
      <c r="C1232" s="25" t="s">
        <v>3325</v>
      </c>
      <c r="D1232" s="25" t="s">
        <v>3326</v>
      </c>
      <c r="E1232" s="25">
        <v>43630</v>
      </c>
      <c r="F1232" s="25" t="s">
        <v>3427</v>
      </c>
      <c r="G1232" s="25" t="s">
        <v>3321</v>
      </c>
      <c r="H1232" s="26">
        <v>4</v>
      </c>
      <c r="I1232" s="26">
        <v>100</v>
      </c>
      <c r="J1232" s="22">
        <v>400</v>
      </c>
    </row>
    <row r="1233" spans="1:10" ht="18" x14ac:dyDescent="0.35">
      <c r="A1233" s="25" t="s">
        <v>4737</v>
      </c>
      <c r="B1233" s="25" t="s">
        <v>3324</v>
      </c>
      <c r="C1233" s="25" t="s">
        <v>3325</v>
      </c>
      <c r="D1233" s="25" t="s">
        <v>3326</v>
      </c>
      <c r="E1233" s="25">
        <v>43630</v>
      </c>
      <c r="F1233" s="25" t="s">
        <v>3427</v>
      </c>
      <c r="G1233" s="25" t="s">
        <v>3321</v>
      </c>
      <c r="H1233" s="26">
        <v>6</v>
      </c>
      <c r="I1233" s="26">
        <v>80</v>
      </c>
      <c r="J1233" s="22">
        <v>480</v>
      </c>
    </row>
    <row r="1234" spans="1:10" ht="18" x14ac:dyDescent="0.35">
      <c r="A1234" s="25" t="s">
        <v>4738</v>
      </c>
      <c r="B1234" s="25" t="s">
        <v>3597</v>
      </c>
      <c r="C1234" s="25" t="s">
        <v>3383</v>
      </c>
      <c r="D1234" s="25" t="s">
        <v>3333</v>
      </c>
      <c r="E1234" s="25">
        <v>43630</v>
      </c>
      <c r="F1234" s="25" t="s">
        <v>3369</v>
      </c>
      <c r="G1234" s="25" t="s">
        <v>3321</v>
      </c>
      <c r="H1234" s="26">
        <v>7</v>
      </c>
      <c r="I1234" s="26">
        <v>135</v>
      </c>
      <c r="J1234" s="22">
        <v>945</v>
      </c>
    </row>
    <row r="1235" spans="1:10" ht="18" x14ac:dyDescent="0.35">
      <c r="A1235" s="25" t="s">
        <v>4739</v>
      </c>
      <c r="B1235" s="25" t="s">
        <v>4740</v>
      </c>
      <c r="C1235" s="25" t="s">
        <v>3401</v>
      </c>
      <c r="D1235" s="25" t="s">
        <v>3333</v>
      </c>
      <c r="E1235" s="25">
        <v>43630</v>
      </c>
      <c r="F1235" s="25" t="s">
        <v>3393</v>
      </c>
      <c r="G1235" s="25" t="s">
        <v>3345</v>
      </c>
      <c r="H1235" s="26">
        <v>1</v>
      </c>
      <c r="I1235" s="26">
        <v>65</v>
      </c>
      <c r="J1235" s="22">
        <v>65</v>
      </c>
    </row>
    <row r="1236" spans="1:10" ht="18" x14ac:dyDescent="0.35">
      <c r="A1236" s="25" t="s">
        <v>4741</v>
      </c>
      <c r="B1236" s="25" t="s">
        <v>3398</v>
      </c>
      <c r="C1236" s="25" t="s">
        <v>3392</v>
      </c>
      <c r="D1236" s="25" t="s">
        <v>3333</v>
      </c>
      <c r="E1236" s="25">
        <v>43631</v>
      </c>
      <c r="F1236" s="25" t="s">
        <v>3348</v>
      </c>
      <c r="G1236" s="25" t="s">
        <v>3349</v>
      </c>
      <c r="H1236" s="26">
        <v>3</v>
      </c>
      <c r="I1236" s="26">
        <v>95</v>
      </c>
      <c r="J1236" s="22">
        <v>285</v>
      </c>
    </row>
    <row r="1237" spans="1:10" ht="18" x14ac:dyDescent="0.35">
      <c r="A1237" s="25" t="s">
        <v>4742</v>
      </c>
      <c r="B1237" s="25" t="s">
        <v>3468</v>
      </c>
      <c r="C1237" s="25" t="s">
        <v>3392</v>
      </c>
      <c r="D1237" s="25" t="s">
        <v>3333</v>
      </c>
      <c r="E1237" s="25">
        <v>43631</v>
      </c>
      <c r="F1237" s="25" t="s">
        <v>3509</v>
      </c>
      <c r="G1237" s="25" t="s">
        <v>3349</v>
      </c>
      <c r="H1237" s="26">
        <v>3</v>
      </c>
      <c r="I1237" s="26">
        <v>35</v>
      </c>
      <c r="J1237" s="22">
        <v>105</v>
      </c>
    </row>
    <row r="1238" spans="1:10" ht="18" x14ac:dyDescent="0.35">
      <c r="A1238" s="25" t="s">
        <v>4743</v>
      </c>
      <c r="B1238" s="25" t="s">
        <v>3391</v>
      </c>
      <c r="C1238" s="25" t="s">
        <v>3392</v>
      </c>
      <c r="D1238" s="25" t="s">
        <v>3333</v>
      </c>
      <c r="E1238" s="25">
        <v>43631</v>
      </c>
      <c r="F1238" s="25" t="s">
        <v>3337</v>
      </c>
      <c r="G1238" s="25" t="s">
        <v>3349</v>
      </c>
      <c r="H1238" s="26">
        <v>1</v>
      </c>
      <c r="I1238" s="26">
        <v>105</v>
      </c>
      <c r="J1238" s="22">
        <v>105</v>
      </c>
    </row>
    <row r="1239" spans="1:10" ht="18" x14ac:dyDescent="0.35">
      <c r="A1239" s="25" t="s">
        <v>4744</v>
      </c>
      <c r="B1239" s="25" t="s">
        <v>3317</v>
      </c>
      <c r="C1239" s="25" t="s">
        <v>3318</v>
      </c>
      <c r="D1239" s="25" t="s">
        <v>3319</v>
      </c>
      <c r="E1239" s="25">
        <v>43633</v>
      </c>
      <c r="F1239" s="25" t="s">
        <v>3320</v>
      </c>
      <c r="G1239" s="25" t="s">
        <v>3321</v>
      </c>
      <c r="H1239" s="26">
        <v>4</v>
      </c>
      <c r="I1239" s="26">
        <v>70</v>
      </c>
      <c r="J1239" s="22">
        <v>280</v>
      </c>
    </row>
    <row r="1240" spans="1:10" ht="18" x14ac:dyDescent="0.35">
      <c r="A1240" s="25" t="s">
        <v>4745</v>
      </c>
      <c r="B1240" s="25" t="s">
        <v>3658</v>
      </c>
      <c r="C1240" s="25" t="s">
        <v>3318</v>
      </c>
      <c r="D1240" s="25" t="s">
        <v>3319</v>
      </c>
      <c r="E1240" s="25">
        <v>43633</v>
      </c>
      <c r="F1240" s="25" t="s">
        <v>3348</v>
      </c>
      <c r="G1240" s="25" t="s">
        <v>3349</v>
      </c>
      <c r="H1240" s="26">
        <v>6</v>
      </c>
      <c r="I1240" s="26">
        <v>100</v>
      </c>
      <c r="J1240" s="22">
        <v>600</v>
      </c>
    </row>
    <row r="1241" spans="1:10" ht="18" x14ac:dyDescent="0.35">
      <c r="A1241" s="25" t="s">
        <v>4746</v>
      </c>
      <c r="B1241" s="25" t="s">
        <v>3398</v>
      </c>
      <c r="C1241" s="25" t="s">
        <v>3392</v>
      </c>
      <c r="D1241" s="25" t="s">
        <v>3333</v>
      </c>
      <c r="E1241" s="25">
        <v>43633</v>
      </c>
      <c r="F1241" s="25" t="s">
        <v>3393</v>
      </c>
      <c r="G1241" s="25" t="s">
        <v>3321</v>
      </c>
      <c r="H1241" s="26">
        <v>5</v>
      </c>
      <c r="I1241" s="26">
        <v>75</v>
      </c>
      <c r="J1241" s="22">
        <v>375</v>
      </c>
    </row>
    <row r="1242" spans="1:10" ht="18" x14ac:dyDescent="0.35">
      <c r="A1242" s="25" t="s">
        <v>4747</v>
      </c>
      <c r="B1242" s="25" t="s">
        <v>3363</v>
      </c>
      <c r="C1242" s="25" t="s">
        <v>3364</v>
      </c>
      <c r="D1242" s="25" t="s">
        <v>3365</v>
      </c>
      <c r="E1242" s="25">
        <v>43633</v>
      </c>
      <c r="F1242" s="25" t="s">
        <v>3366</v>
      </c>
      <c r="G1242" s="25" t="s">
        <v>3345</v>
      </c>
      <c r="H1242" s="26">
        <v>2</v>
      </c>
      <c r="I1242" s="26">
        <v>30</v>
      </c>
      <c r="J1242" s="22">
        <v>60</v>
      </c>
    </row>
    <row r="1243" spans="1:10" ht="18" x14ac:dyDescent="0.35">
      <c r="A1243" s="25" t="s">
        <v>4748</v>
      </c>
      <c r="B1243" s="25" t="s">
        <v>3495</v>
      </c>
      <c r="C1243" s="25" t="s">
        <v>3318</v>
      </c>
      <c r="D1243" s="25" t="s">
        <v>3319</v>
      </c>
      <c r="E1243" s="25">
        <v>43633</v>
      </c>
      <c r="F1243" s="25" t="s">
        <v>3393</v>
      </c>
      <c r="G1243" s="25" t="s">
        <v>3321</v>
      </c>
      <c r="H1243" s="26">
        <v>7</v>
      </c>
      <c r="I1243" s="26">
        <v>90</v>
      </c>
      <c r="J1243" s="22">
        <v>630</v>
      </c>
    </row>
    <row r="1244" spans="1:10" ht="18" x14ac:dyDescent="0.35">
      <c r="A1244" s="25" t="s">
        <v>4749</v>
      </c>
      <c r="B1244" s="25" t="s">
        <v>3344</v>
      </c>
      <c r="C1244" s="25" t="s">
        <v>3318</v>
      </c>
      <c r="D1244" s="25" t="s">
        <v>3319</v>
      </c>
      <c r="E1244" s="25">
        <v>43634</v>
      </c>
      <c r="F1244" s="25" t="s">
        <v>3337</v>
      </c>
      <c r="G1244" s="25" t="s">
        <v>3345</v>
      </c>
      <c r="H1244" s="26">
        <v>4</v>
      </c>
      <c r="I1244" s="26">
        <v>110</v>
      </c>
      <c r="J1244" s="22">
        <v>440</v>
      </c>
    </row>
    <row r="1245" spans="1:10" ht="18" x14ac:dyDescent="0.35">
      <c r="A1245" s="25" t="s">
        <v>4750</v>
      </c>
      <c r="B1245" s="25" t="s">
        <v>3344</v>
      </c>
      <c r="C1245" s="25" t="s">
        <v>3318</v>
      </c>
      <c r="D1245" s="25" t="s">
        <v>3319</v>
      </c>
      <c r="E1245" s="25">
        <v>43634</v>
      </c>
      <c r="F1245" s="25" t="s">
        <v>3337</v>
      </c>
      <c r="G1245" s="25" t="s">
        <v>3345</v>
      </c>
      <c r="H1245" s="26">
        <v>5</v>
      </c>
      <c r="I1245" s="26">
        <v>115</v>
      </c>
      <c r="J1245" s="22">
        <v>575</v>
      </c>
    </row>
    <row r="1246" spans="1:10" ht="18" x14ac:dyDescent="0.35">
      <c r="A1246" s="25" t="s">
        <v>4751</v>
      </c>
      <c r="B1246" s="25" t="s">
        <v>3317</v>
      </c>
      <c r="C1246" s="25" t="s">
        <v>3318</v>
      </c>
      <c r="D1246" s="25" t="s">
        <v>3319</v>
      </c>
      <c r="E1246" s="25">
        <v>43634</v>
      </c>
      <c r="F1246" s="25" t="s">
        <v>3471</v>
      </c>
      <c r="G1246" s="25" t="s">
        <v>3321</v>
      </c>
      <c r="H1246" s="26">
        <v>4</v>
      </c>
      <c r="I1246" s="26">
        <v>70</v>
      </c>
      <c r="J1246" s="22">
        <v>280</v>
      </c>
    </row>
    <row r="1247" spans="1:10" ht="18" x14ac:dyDescent="0.35">
      <c r="A1247" s="25" t="s">
        <v>4752</v>
      </c>
      <c r="B1247" s="25" t="s">
        <v>3378</v>
      </c>
      <c r="C1247" s="25" t="s">
        <v>3379</v>
      </c>
      <c r="D1247" s="25" t="s">
        <v>3333</v>
      </c>
      <c r="E1247" s="25">
        <v>43634</v>
      </c>
      <c r="F1247" s="25" t="s">
        <v>3327</v>
      </c>
      <c r="G1247" s="25" t="s">
        <v>3345</v>
      </c>
      <c r="H1247" s="26">
        <v>5</v>
      </c>
      <c r="I1247" s="26">
        <v>150</v>
      </c>
      <c r="J1247" s="22">
        <v>750</v>
      </c>
    </row>
    <row r="1248" spans="1:10" ht="18" x14ac:dyDescent="0.35">
      <c r="A1248" s="25" t="s">
        <v>4753</v>
      </c>
      <c r="B1248" s="25" t="s">
        <v>3398</v>
      </c>
      <c r="C1248" s="25" t="s">
        <v>3392</v>
      </c>
      <c r="D1248" s="25" t="s">
        <v>3333</v>
      </c>
      <c r="E1248" s="25">
        <v>43634</v>
      </c>
      <c r="F1248" s="25" t="s">
        <v>3393</v>
      </c>
      <c r="G1248" s="25" t="s">
        <v>3321</v>
      </c>
      <c r="H1248" s="26">
        <v>2</v>
      </c>
      <c r="I1248" s="26">
        <v>85</v>
      </c>
      <c r="J1248" s="22">
        <v>170</v>
      </c>
    </row>
    <row r="1249" spans="1:10" ht="18" x14ac:dyDescent="0.35">
      <c r="A1249" s="25" t="s">
        <v>4754</v>
      </c>
      <c r="B1249" s="25" t="s">
        <v>3398</v>
      </c>
      <c r="C1249" s="25" t="s">
        <v>3392</v>
      </c>
      <c r="D1249" s="25" t="s">
        <v>3333</v>
      </c>
      <c r="E1249" s="25">
        <v>43634</v>
      </c>
      <c r="F1249" s="25" t="s">
        <v>3393</v>
      </c>
      <c r="G1249" s="25" t="s">
        <v>3321</v>
      </c>
      <c r="H1249" s="26">
        <v>1</v>
      </c>
      <c r="I1249" s="26">
        <v>90</v>
      </c>
      <c r="J1249" s="22">
        <v>90</v>
      </c>
    </row>
    <row r="1250" spans="1:10" ht="18" x14ac:dyDescent="0.35">
      <c r="A1250" s="25" t="s">
        <v>4755</v>
      </c>
      <c r="B1250" s="25" t="s">
        <v>3398</v>
      </c>
      <c r="C1250" s="25" t="s">
        <v>3392</v>
      </c>
      <c r="D1250" s="25" t="s">
        <v>3333</v>
      </c>
      <c r="E1250" s="25">
        <v>43634</v>
      </c>
      <c r="F1250" s="25" t="s">
        <v>3348</v>
      </c>
      <c r="G1250" s="25" t="s">
        <v>3321</v>
      </c>
      <c r="H1250" s="26">
        <v>4</v>
      </c>
      <c r="I1250" s="26">
        <v>145</v>
      </c>
      <c r="J1250" s="22">
        <v>580</v>
      </c>
    </row>
    <row r="1251" spans="1:10" ht="18" x14ac:dyDescent="0.35">
      <c r="A1251" s="25" t="s">
        <v>4756</v>
      </c>
      <c r="B1251" s="25" t="s">
        <v>3391</v>
      </c>
      <c r="C1251" s="25" t="s">
        <v>3392</v>
      </c>
      <c r="D1251" s="25" t="s">
        <v>3333</v>
      </c>
      <c r="E1251" s="25">
        <v>43634</v>
      </c>
      <c r="F1251" s="25" t="s">
        <v>3393</v>
      </c>
      <c r="G1251" s="25" t="s">
        <v>3345</v>
      </c>
      <c r="H1251" s="26">
        <v>7</v>
      </c>
      <c r="I1251" s="26">
        <v>55</v>
      </c>
      <c r="J1251" s="22">
        <v>385</v>
      </c>
    </row>
    <row r="1252" spans="1:10" ht="18" x14ac:dyDescent="0.35">
      <c r="A1252" s="25" t="s">
        <v>4757</v>
      </c>
      <c r="B1252" s="25" t="s">
        <v>3391</v>
      </c>
      <c r="C1252" s="25" t="s">
        <v>3392</v>
      </c>
      <c r="D1252" s="25" t="s">
        <v>3333</v>
      </c>
      <c r="E1252" s="25">
        <v>43634</v>
      </c>
      <c r="F1252" s="25" t="s">
        <v>3393</v>
      </c>
      <c r="G1252" s="25" t="s">
        <v>3345</v>
      </c>
      <c r="H1252" s="26">
        <v>6</v>
      </c>
      <c r="I1252" s="26">
        <v>60</v>
      </c>
      <c r="J1252" s="22">
        <v>360</v>
      </c>
    </row>
    <row r="1253" spans="1:10" ht="18" x14ac:dyDescent="0.35">
      <c r="A1253" s="25" t="s">
        <v>4758</v>
      </c>
      <c r="B1253" s="25" t="s">
        <v>3391</v>
      </c>
      <c r="C1253" s="25" t="s">
        <v>3392</v>
      </c>
      <c r="D1253" s="25" t="s">
        <v>3333</v>
      </c>
      <c r="E1253" s="25">
        <v>43634</v>
      </c>
      <c r="F1253" s="25" t="s">
        <v>3393</v>
      </c>
      <c r="G1253" s="25" t="s">
        <v>3345</v>
      </c>
      <c r="H1253" s="26">
        <v>3</v>
      </c>
      <c r="I1253" s="26">
        <v>65</v>
      </c>
      <c r="J1253" s="22">
        <v>195</v>
      </c>
    </row>
    <row r="1254" spans="1:10" ht="18" x14ac:dyDescent="0.35">
      <c r="A1254" s="25" t="s">
        <v>4759</v>
      </c>
      <c r="B1254" s="25" t="s">
        <v>3391</v>
      </c>
      <c r="C1254" s="25" t="s">
        <v>3392</v>
      </c>
      <c r="D1254" s="25" t="s">
        <v>3333</v>
      </c>
      <c r="E1254" s="25">
        <v>43634</v>
      </c>
      <c r="F1254" s="25" t="s">
        <v>3427</v>
      </c>
      <c r="G1254" s="25" t="s">
        <v>3345</v>
      </c>
      <c r="H1254" s="26">
        <v>4</v>
      </c>
      <c r="I1254" s="26">
        <v>75</v>
      </c>
      <c r="J1254" s="22">
        <v>300</v>
      </c>
    </row>
    <row r="1255" spans="1:10" ht="18" x14ac:dyDescent="0.35">
      <c r="A1255" s="25" t="s">
        <v>4760</v>
      </c>
      <c r="B1255" s="25" t="s">
        <v>3391</v>
      </c>
      <c r="C1255" s="25" t="s">
        <v>3392</v>
      </c>
      <c r="D1255" s="25" t="s">
        <v>3333</v>
      </c>
      <c r="E1255" s="25">
        <v>43634</v>
      </c>
      <c r="F1255" s="25" t="s">
        <v>3406</v>
      </c>
      <c r="G1255" s="25" t="s">
        <v>3321</v>
      </c>
      <c r="H1255" s="26">
        <v>5</v>
      </c>
      <c r="I1255" s="26">
        <v>145</v>
      </c>
      <c r="J1255" s="22">
        <v>725</v>
      </c>
    </row>
    <row r="1256" spans="1:10" ht="18" x14ac:dyDescent="0.35">
      <c r="A1256" s="25" t="s">
        <v>4761</v>
      </c>
      <c r="B1256" s="25" t="s">
        <v>3391</v>
      </c>
      <c r="C1256" s="25" t="s">
        <v>3392</v>
      </c>
      <c r="D1256" s="25" t="s">
        <v>3333</v>
      </c>
      <c r="E1256" s="25">
        <v>43634</v>
      </c>
      <c r="F1256" s="25" t="s">
        <v>3393</v>
      </c>
      <c r="G1256" s="25" t="s">
        <v>3345</v>
      </c>
      <c r="H1256" s="26">
        <v>2</v>
      </c>
      <c r="I1256" s="26">
        <v>80</v>
      </c>
      <c r="J1256" s="22">
        <v>160</v>
      </c>
    </row>
    <row r="1257" spans="1:10" ht="18" x14ac:dyDescent="0.35">
      <c r="A1257" s="25" t="s">
        <v>4762</v>
      </c>
      <c r="B1257" s="25" t="s">
        <v>3324</v>
      </c>
      <c r="C1257" s="25" t="s">
        <v>3325</v>
      </c>
      <c r="D1257" s="25" t="s">
        <v>3326</v>
      </c>
      <c r="E1257" s="25">
        <v>43634</v>
      </c>
      <c r="F1257" s="25" t="s">
        <v>3320</v>
      </c>
      <c r="G1257" s="25" t="s">
        <v>3321</v>
      </c>
      <c r="H1257" s="26">
        <v>5</v>
      </c>
      <c r="I1257" s="26">
        <v>60</v>
      </c>
      <c r="J1257" s="22">
        <v>300</v>
      </c>
    </row>
    <row r="1258" spans="1:10" ht="18" x14ac:dyDescent="0.35">
      <c r="A1258" s="25" t="s">
        <v>4763</v>
      </c>
      <c r="B1258" s="25" t="s">
        <v>3324</v>
      </c>
      <c r="C1258" s="25" t="s">
        <v>3325</v>
      </c>
      <c r="D1258" s="25" t="s">
        <v>3326</v>
      </c>
      <c r="E1258" s="25">
        <v>43634</v>
      </c>
      <c r="F1258" s="25" t="s">
        <v>3393</v>
      </c>
      <c r="G1258" s="25" t="s">
        <v>3321</v>
      </c>
      <c r="H1258" s="26">
        <v>7</v>
      </c>
      <c r="I1258" s="26">
        <v>85</v>
      </c>
      <c r="J1258" s="22">
        <v>595</v>
      </c>
    </row>
    <row r="1259" spans="1:10" ht="18" x14ac:dyDescent="0.35">
      <c r="A1259" s="25" t="s">
        <v>4764</v>
      </c>
      <c r="B1259" s="25" t="s">
        <v>3324</v>
      </c>
      <c r="C1259" s="25" t="s">
        <v>3325</v>
      </c>
      <c r="D1259" s="25" t="s">
        <v>3326</v>
      </c>
      <c r="E1259" s="25">
        <v>43634</v>
      </c>
      <c r="F1259" s="25" t="s">
        <v>3393</v>
      </c>
      <c r="G1259" s="25" t="s">
        <v>3345</v>
      </c>
      <c r="H1259" s="26">
        <v>1</v>
      </c>
      <c r="I1259" s="26">
        <v>70</v>
      </c>
      <c r="J1259" s="22">
        <v>70</v>
      </c>
    </row>
    <row r="1260" spans="1:10" ht="18" x14ac:dyDescent="0.35">
      <c r="A1260" s="25" t="s">
        <v>4765</v>
      </c>
      <c r="B1260" s="25" t="s">
        <v>4171</v>
      </c>
      <c r="C1260" s="25" t="s">
        <v>3485</v>
      </c>
      <c r="D1260" s="25" t="s">
        <v>3486</v>
      </c>
      <c r="E1260" s="25">
        <v>43635</v>
      </c>
      <c r="F1260" s="25" t="s">
        <v>3334</v>
      </c>
      <c r="G1260" s="25" t="s">
        <v>3321</v>
      </c>
      <c r="H1260" s="26">
        <v>5</v>
      </c>
      <c r="I1260" s="26">
        <v>65</v>
      </c>
      <c r="J1260" s="22">
        <v>325</v>
      </c>
    </row>
    <row r="1261" spans="1:10" ht="18" x14ac:dyDescent="0.35">
      <c r="A1261" s="25" t="s">
        <v>4766</v>
      </c>
      <c r="B1261" s="25" t="s">
        <v>3484</v>
      </c>
      <c r="C1261" s="25" t="s">
        <v>3485</v>
      </c>
      <c r="D1261" s="25" t="s">
        <v>3486</v>
      </c>
      <c r="E1261" s="25">
        <v>43635</v>
      </c>
      <c r="F1261" s="25" t="s">
        <v>3334</v>
      </c>
      <c r="G1261" s="25" t="s">
        <v>3321</v>
      </c>
      <c r="H1261" s="26">
        <v>1</v>
      </c>
      <c r="I1261" s="26">
        <v>65</v>
      </c>
      <c r="J1261" s="22">
        <v>65</v>
      </c>
    </row>
    <row r="1262" spans="1:10" ht="18" x14ac:dyDescent="0.35">
      <c r="A1262" s="25" t="s">
        <v>4767</v>
      </c>
      <c r="B1262" s="25" t="s">
        <v>3484</v>
      </c>
      <c r="C1262" s="25" t="s">
        <v>3485</v>
      </c>
      <c r="D1262" s="25" t="s">
        <v>3486</v>
      </c>
      <c r="E1262" s="25">
        <v>43635</v>
      </c>
      <c r="F1262" s="25" t="s">
        <v>3434</v>
      </c>
      <c r="G1262" s="25" t="s">
        <v>3321</v>
      </c>
      <c r="H1262" s="26">
        <v>1</v>
      </c>
      <c r="I1262" s="26">
        <v>85</v>
      </c>
      <c r="J1262" s="22">
        <v>85</v>
      </c>
    </row>
    <row r="1263" spans="1:10" ht="18" x14ac:dyDescent="0.35">
      <c r="A1263" s="25" t="s">
        <v>4768</v>
      </c>
      <c r="B1263" s="25" t="s">
        <v>3636</v>
      </c>
      <c r="C1263" s="25" t="s">
        <v>3318</v>
      </c>
      <c r="D1263" s="25" t="s">
        <v>3319</v>
      </c>
      <c r="E1263" s="25">
        <v>43635</v>
      </c>
      <c r="F1263" s="25" t="s">
        <v>3337</v>
      </c>
      <c r="G1263" s="25" t="s">
        <v>3345</v>
      </c>
      <c r="H1263" s="26">
        <v>4</v>
      </c>
      <c r="I1263" s="26">
        <v>120</v>
      </c>
      <c r="J1263" s="22">
        <v>480</v>
      </c>
    </row>
    <row r="1264" spans="1:10" ht="18" x14ac:dyDescent="0.35">
      <c r="A1264" s="25" t="s">
        <v>4769</v>
      </c>
      <c r="B1264" s="25" t="s">
        <v>3636</v>
      </c>
      <c r="C1264" s="25" t="s">
        <v>3318</v>
      </c>
      <c r="D1264" s="25" t="s">
        <v>3319</v>
      </c>
      <c r="E1264" s="25">
        <v>43635</v>
      </c>
      <c r="F1264" s="25" t="s">
        <v>3337</v>
      </c>
      <c r="G1264" s="25" t="s">
        <v>3345</v>
      </c>
      <c r="H1264" s="26">
        <v>4</v>
      </c>
      <c r="I1264" s="26">
        <v>125</v>
      </c>
      <c r="J1264" s="22">
        <v>500</v>
      </c>
    </row>
    <row r="1265" spans="1:10" ht="18" x14ac:dyDescent="0.35">
      <c r="A1265" s="25" t="s">
        <v>4770</v>
      </c>
      <c r="B1265" s="25" t="s">
        <v>3324</v>
      </c>
      <c r="C1265" s="25" t="s">
        <v>3325</v>
      </c>
      <c r="D1265" s="25" t="s">
        <v>3326</v>
      </c>
      <c r="E1265" s="25">
        <v>43636</v>
      </c>
      <c r="F1265" s="25" t="s">
        <v>3406</v>
      </c>
      <c r="G1265" s="25" t="s">
        <v>3345</v>
      </c>
      <c r="H1265" s="26">
        <v>4</v>
      </c>
      <c r="I1265" s="26">
        <v>115</v>
      </c>
      <c r="J1265" s="22">
        <v>460</v>
      </c>
    </row>
    <row r="1266" spans="1:10" ht="18" x14ac:dyDescent="0.35">
      <c r="A1266" s="25" t="s">
        <v>4771</v>
      </c>
      <c r="B1266" s="25" t="s">
        <v>3669</v>
      </c>
      <c r="C1266" s="25" t="s">
        <v>3445</v>
      </c>
      <c r="D1266" s="25" t="s">
        <v>3405</v>
      </c>
      <c r="E1266" s="25">
        <v>43636</v>
      </c>
      <c r="F1266" s="25" t="s">
        <v>3348</v>
      </c>
      <c r="G1266" s="25" t="s">
        <v>3349</v>
      </c>
      <c r="H1266" s="26">
        <v>1</v>
      </c>
      <c r="I1266" s="26">
        <v>85</v>
      </c>
      <c r="J1266" s="22">
        <v>85</v>
      </c>
    </row>
    <row r="1267" spans="1:10" ht="18" x14ac:dyDescent="0.35">
      <c r="A1267" s="25" t="s">
        <v>4772</v>
      </c>
      <c r="B1267" s="25" t="s">
        <v>3555</v>
      </c>
      <c r="C1267" s="25" t="s">
        <v>3404</v>
      </c>
      <c r="D1267" s="25" t="s">
        <v>3405</v>
      </c>
      <c r="E1267" s="25">
        <v>43636</v>
      </c>
      <c r="F1267" s="25" t="s">
        <v>3348</v>
      </c>
      <c r="G1267" s="25" t="s">
        <v>3349</v>
      </c>
      <c r="H1267" s="26">
        <v>2</v>
      </c>
      <c r="I1267" s="26">
        <v>80</v>
      </c>
      <c r="J1267" s="22">
        <v>160</v>
      </c>
    </row>
    <row r="1268" spans="1:10" ht="18" x14ac:dyDescent="0.35">
      <c r="A1268" s="25" t="s">
        <v>4773</v>
      </c>
      <c r="B1268" s="25" t="s">
        <v>3371</v>
      </c>
      <c r="C1268" s="25" t="s">
        <v>3318</v>
      </c>
      <c r="D1268" s="25" t="s">
        <v>3319</v>
      </c>
      <c r="E1268" s="25">
        <v>43637</v>
      </c>
      <c r="F1268" s="25" t="s">
        <v>3320</v>
      </c>
      <c r="G1268" s="25" t="s">
        <v>3321</v>
      </c>
      <c r="H1268" s="26">
        <v>3</v>
      </c>
      <c r="I1268" s="26">
        <v>60</v>
      </c>
      <c r="J1268" s="22">
        <v>180</v>
      </c>
    </row>
    <row r="1269" spans="1:10" ht="18" x14ac:dyDescent="0.35">
      <c r="A1269" s="25" t="s">
        <v>4774</v>
      </c>
      <c r="B1269" s="25" t="s">
        <v>3356</v>
      </c>
      <c r="C1269" s="25" t="s">
        <v>3318</v>
      </c>
      <c r="D1269" s="25" t="s">
        <v>3319</v>
      </c>
      <c r="E1269" s="25">
        <v>43637</v>
      </c>
      <c r="F1269" s="25" t="s">
        <v>3348</v>
      </c>
      <c r="G1269" s="25" t="s">
        <v>3349</v>
      </c>
      <c r="H1269" s="26">
        <v>4</v>
      </c>
      <c r="I1269" s="26">
        <v>85</v>
      </c>
      <c r="J1269" s="22">
        <v>340</v>
      </c>
    </row>
    <row r="1270" spans="1:10" ht="18" x14ac:dyDescent="0.35">
      <c r="A1270" s="25" t="s">
        <v>4775</v>
      </c>
      <c r="B1270" s="25" t="s">
        <v>3356</v>
      </c>
      <c r="C1270" s="25" t="s">
        <v>3318</v>
      </c>
      <c r="D1270" s="25" t="s">
        <v>3319</v>
      </c>
      <c r="E1270" s="25">
        <v>43637</v>
      </c>
      <c r="F1270" s="25" t="s">
        <v>3348</v>
      </c>
      <c r="G1270" s="25" t="s">
        <v>3349</v>
      </c>
      <c r="H1270" s="26">
        <v>5</v>
      </c>
      <c r="I1270" s="26">
        <v>90</v>
      </c>
      <c r="J1270" s="22">
        <v>450</v>
      </c>
    </row>
    <row r="1271" spans="1:10" ht="18" x14ac:dyDescent="0.35">
      <c r="A1271" s="25" t="s">
        <v>4776</v>
      </c>
      <c r="B1271" s="25" t="s">
        <v>4160</v>
      </c>
      <c r="C1271" s="25" t="s">
        <v>3383</v>
      </c>
      <c r="D1271" s="25" t="s">
        <v>3333</v>
      </c>
      <c r="E1271" s="25">
        <v>43637</v>
      </c>
      <c r="F1271" s="25" t="s">
        <v>3410</v>
      </c>
      <c r="G1271" s="25" t="s">
        <v>3345</v>
      </c>
      <c r="H1271" s="26">
        <v>6</v>
      </c>
      <c r="I1271" s="26">
        <v>50</v>
      </c>
      <c r="J1271" s="22">
        <v>300</v>
      </c>
    </row>
    <row r="1272" spans="1:10" ht="18" x14ac:dyDescent="0.35">
      <c r="A1272" s="25" t="s">
        <v>4777</v>
      </c>
      <c r="B1272" s="25" t="s">
        <v>3630</v>
      </c>
      <c r="C1272" s="25" t="s">
        <v>3401</v>
      </c>
      <c r="D1272" s="25" t="s">
        <v>3333</v>
      </c>
      <c r="E1272" s="25">
        <v>43637</v>
      </c>
      <c r="F1272" s="25" t="s">
        <v>3393</v>
      </c>
      <c r="G1272" s="25" t="s">
        <v>3345</v>
      </c>
      <c r="H1272" s="26">
        <v>3</v>
      </c>
      <c r="I1272" s="26">
        <v>70</v>
      </c>
      <c r="J1272" s="22">
        <v>210</v>
      </c>
    </row>
    <row r="1273" spans="1:10" ht="18" x14ac:dyDescent="0.35">
      <c r="A1273" s="25" t="s">
        <v>4778</v>
      </c>
      <c r="B1273" s="25" t="s">
        <v>3630</v>
      </c>
      <c r="C1273" s="25" t="s">
        <v>3401</v>
      </c>
      <c r="D1273" s="25" t="s">
        <v>3333</v>
      </c>
      <c r="E1273" s="25">
        <v>43637</v>
      </c>
      <c r="F1273" s="25" t="s">
        <v>3427</v>
      </c>
      <c r="G1273" s="25" t="s">
        <v>3321</v>
      </c>
      <c r="H1273" s="26">
        <v>4</v>
      </c>
      <c r="I1273" s="26">
        <v>100</v>
      </c>
      <c r="J1273" s="22">
        <v>400</v>
      </c>
    </row>
    <row r="1274" spans="1:10" ht="18" x14ac:dyDescent="0.35">
      <c r="A1274" s="25" t="s">
        <v>4779</v>
      </c>
      <c r="B1274" s="25" t="s">
        <v>3518</v>
      </c>
      <c r="C1274" s="25" t="s">
        <v>3383</v>
      </c>
      <c r="D1274" s="25" t="s">
        <v>3333</v>
      </c>
      <c r="E1274" s="25">
        <v>43637</v>
      </c>
      <c r="F1274" s="25" t="s">
        <v>3320</v>
      </c>
      <c r="G1274" s="25" t="s">
        <v>3321</v>
      </c>
      <c r="H1274" s="26">
        <v>5</v>
      </c>
      <c r="I1274" s="26">
        <v>80</v>
      </c>
      <c r="J1274" s="22">
        <v>400</v>
      </c>
    </row>
    <row r="1275" spans="1:10" ht="18" x14ac:dyDescent="0.35">
      <c r="A1275" s="25" t="s">
        <v>4780</v>
      </c>
      <c r="B1275" s="25" t="s">
        <v>3518</v>
      </c>
      <c r="C1275" s="25" t="s">
        <v>3383</v>
      </c>
      <c r="D1275" s="25" t="s">
        <v>3333</v>
      </c>
      <c r="E1275" s="25">
        <v>43637</v>
      </c>
      <c r="F1275" s="25" t="s">
        <v>3320</v>
      </c>
      <c r="G1275" s="25" t="s">
        <v>3321</v>
      </c>
      <c r="H1275" s="26">
        <v>4</v>
      </c>
      <c r="I1275" s="26">
        <v>60</v>
      </c>
      <c r="J1275" s="22">
        <v>240</v>
      </c>
    </row>
    <row r="1276" spans="1:10" ht="18" x14ac:dyDescent="0.35">
      <c r="A1276" s="25" t="s">
        <v>4781</v>
      </c>
      <c r="B1276" s="25" t="s">
        <v>3840</v>
      </c>
      <c r="C1276" s="25" t="s">
        <v>3404</v>
      </c>
      <c r="D1276" s="25" t="s">
        <v>3405</v>
      </c>
      <c r="E1276" s="25">
        <v>43637</v>
      </c>
      <c r="F1276" s="25" t="s">
        <v>3320</v>
      </c>
      <c r="G1276" s="25" t="s">
        <v>3321</v>
      </c>
      <c r="H1276" s="26">
        <v>6</v>
      </c>
      <c r="I1276" s="26">
        <v>70</v>
      </c>
      <c r="J1276" s="22">
        <v>420</v>
      </c>
    </row>
    <row r="1277" spans="1:10" ht="18" x14ac:dyDescent="0.35">
      <c r="A1277" s="25" t="s">
        <v>4782</v>
      </c>
      <c r="B1277" s="25" t="s">
        <v>3398</v>
      </c>
      <c r="C1277" s="25" t="s">
        <v>3392</v>
      </c>
      <c r="D1277" s="25" t="s">
        <v>3333</v>
      </c>
      <c r="E1277" s="25">
        <v>43637</v>
      </c>
      <c r="F1277" s="25" t="s">
        <v>3427</v>
      </c>
      <c r="G1277" s="25" t="s">
        <v>3345</v>
      </c>
      <c r="H1277" s="26">
        <v>7</v>
      </c>
      <c r="I1277" s="26">
        <v>80</v>
      </c>
      <c r="J1277" s="22">
        <v>560</v>
      </c>
    </row>
    <row r="1278" spans="1:10" ht="18" x14ac:dyDescent="0.35">
      <c r="A1278" s="25" t="s">
        <v>4783</v>
      </c>
      <c r="B1278" s="25" t="s">
        <v>3398</v>
      </c>
      <c r="C1278" s="25" t="s">
        <v>3392</v>
      </c>
      <c r="D1278" s="25" t="s">
        <v>3333</v>
      </c>
      <c r="E1278" s="25">
        <v>43637</v>
      </c>
      <c r="F1278" s="25" t="s">
        <v>3320</v>
      </c>
      <c r="G1278" s="25" t="s">
        <v>3321</v>
      </c>
      <c r="H1278" s="26">
        <v>1</v>
      </c>
      <c r="I1278" s="26">
        <v>80</v>
      </c>
      <c r="J1278" s="22">
        <v>80</v>
      </c>
    </row>
    <row r="1279" spans="1:10" ht="18" x14ac:dyDescent="0.35">
      <c r="A1279" s="25" t="s">
        <v>4784</v>
      </c>
      <c r="B1279" s="25" t="s">
        <v>3476</v>
      </c>
      <c r="C1279" s="25" t="s">
        <v>3445</v>
      </c>
      <c r="D1279" s="25" t="s">
        <v>3405</v>
      </c>
      <c r="E1279" s="25">
        <v>43637</v>
      </c>
      <c r="F1279" s="25" t="s">
        <v>3348</v>
      </c>
      <c r="G1279" s="25" t="s">
        <v>3321</v>
      </c>
      <c r="H1279" s="26">
        <v>3</v>
      </c>
      <c r="I1279" s="26">
        <v>125</v>
      </c>
      <c r="J1279" s="22">
        <v>375</v>
      </c>
    </row>
    <row r="1280" spans="1:10" ht="18" x14ac:dyDescent="0.35">
      <c r="A1280" s="25" t="s">
        <v>4785</v>
      </c>
      <c r="B1280" s="25" t="s">
        <v>3476</v>
      </c>
      <c r="C1280" s="25" t="s">
        <v>3445</v>
      </c>
      <c r="D1280" s="25" t="s">
        <v>3405</v>
      </c>
      <c r="E1280" s="25">
        <v>43637</v>
      </c>
      <c r="F1280" s="25" t="s">
        <v>3434</v>
      </c>
      <c r="G1280" s="25" t="s">
        <v>3345</v>
      </c>
      <c r="H1280" s="26">
        <v>6</v>
      </c>
      <c r="I1280" s="26">
        <v>80</v>
      </c>
      <c r="J1280" s="22">
        <v>480</v>
      </c>
    </row>
    <row r="1281" spans="1:10" ht="18" x14ac:dyDescent="0.35">
      <c r="A1281" s="25" t="s">
        <v>4786</v>
      </c>
      <c r="B1281" s="25" t="s">
        <v>3667</v>
      </c>
      <c r="C1281" s="25" t="s">
        <v>3445</v>
      </c>
      <c r="D1281" s="25" t="s">
        <v>3405</v>
      </c>
      <c r="E1281" s="25">
        <v>43637</v>
      </c>
      <c r="F1281" s="25" t="s">
        <v>3410</v>
      </c>
      <c r="G1281" s="25" t="s">
        <v>3321</v>
      </c>
      <c r="H1281" s="26">
        <v>4</v>
      </c>
      <c r="I1281" s="26">
        <v>65</v>
      </c>
      <c r="J1281" s="22">
        <v>260</v>
      </c>
    </row>
    <row r="1282" spans="1:10" ht="18" x14ac:dyDescent="0.35">
      <c r="A1282" s="25" t="s">
        <v>4787</v>
      </c>
      <c r="B1282" s="25" t="s">
        <v>3324</v>
      </c>
      <c r="C1282" s="25" t="s">
        <v>3325</v>
      </c>
      <c r="D1282" s="25" t="s">
        <v>3326</v>
      </c>
      <c r="E1282" s="25">
        <v>43637</v>
      </c>
      <c r="F1282" s="25" t="s">
        <v>3427</v>
      </c>
      <c r="G1282" s="25" t="s">
        <v>3345</v>
      </c>
      <c r="H1282" s="26">
        <v>4</v>
      </c>
      <c r="I1282" s="26">
        <v>85</v>
      </c>
      <c r="J1282" s="22">
        <v>340</v>
      </c>
    </row>
    <row r="1283" spans="1:10" ht="18" x14ac:dyDescent="0.35">
      <c r="A1283" s="25" t="s">
        <v>4788</v>
      </c>
      <c r="B1283" s="25" t="s">
        <v>3768</v>
      </c>
      <c r="C1283" s="25" t="s">
        <v>3445</v>
      </c>
      <c r="D1283" s="25" t="s">
        <v>3405</v>
      </c>
      <c r="E1283" s="25">
        <v>43637</v>
      </c>
      <c r="F1283" s="25" t="s">
        <v>3348</v>
      </c>
      <c r="G1283" s="25" t="s">
        <v>3349</v>
      </c>
      <c r="H1283" s="26">
        <v>5</v>
      </c>
      <c r="I1283" s="26">
        <v>90</v>
      </c>
      <c r="J1283" s="22">
        <v>450</v>
      </c>
    </row>
    <row r="1284" spans="1:10" ht="18" x14ac:dyDescent="0.35">
      <c r="A1284" s="25" t="s">
        <v>4789</v>
      </c>
      <c r="B1284" s="25" t="s">
        <v>3378</v>
      </c>
      <c r="C1284" s="25" t="s">
        <v>3379</v>
      </c>
      <c r="D1284" s="25" t="s">
        <v>3333</v>
      </c>
      <c r="E1284" s="25">
        <v>43637</v>
      </c>
      <c r="F1284" s="25" t="s">
        <v>3327</v>
      </c>
      <c r="G1284" s="25" t="s">
        <v>3321</v>
      </c>
      <c r="H1284" s="26">
        <v>2</v>
      </c>
      <c r="I1284" s="26">
        <v>180</v>
      </c>
      <c r="J1284" s="22">
        <v>360</v>
      </c>
    </row>
    <row r="1285" spans="1:10" ht="18" x14ac:dyDescent="0.35">
      <c r="A1285" s="25" t="s">
        <v>4790</v>
      </c>
      <c r="B1285" s="25" t="s">
        <v>3827</v>
      </c>
      <c r="C1285" s="25" t="s">
        <v>3485</v>
      </c>
      <c r="D1285" s="25" t="s">
        <v>3486</v>
      </c>
      <c r="E1285" s="25">
        <v>43640</v>
      </c>
      <c r="F1285" s="25" t="s">
        <v>3320</v>
      </c>
      <c r="G1285" s="25" t="s">
        <v>3321</v>
      </c>
      <c r="H1285" s="26">
        <v>5</v>
      </c>
      <c r="I1285" s="26">
        <v>75</v>
      </c>
      <c r="J1285" s="22">
        <v>375</v>
      </c>
    </row>
    <row r="1286" spans="1:10" ht="18" x14ac:dyDescent="0.35">
      <c r="A1286" s="25" t="s">
        <v>4791</v>
      </c>
      <c r="B1286" s="25" t="s">
        <v>3577</v>
      </c>
      <c r="C1286" s="25" t="s">
        <v>3489</v>
      </c>
      <c r="D1286" s="25" t="s">
        <v>3405</v>
      </c>
      <c r="E1286" s="25">
        <v>43640</v>
      </c>
      <c r="F1286" s="25" t="s">
        <v>3348</v>
      </c>
      <c r="G1286" s="25" t="s">
        <v>3349</v>
      </c>
      <c r="H1286" s="26">
        <v>6</v>
      </c>
      <c r="I1286" s="26">
        <v>100</v>
      </c>
      <c r="J1286" s="22">
        <v>600</v>
      </c>
    </row>
    <row r="1287" spans="1:10" ht="18" x14ac:dyDescent="0.35">
      <c r="A1287" s="25" t="s">
        <v>4792</v>
      </c>
      <c r="B1287" s="25" t="s">
        <v>3518</v>
      </c>
      <c r="C1287" s="25" t="s">
        <v>3383</v>
      </c>
      <c r="D1287" s="25" t="s">
        <v>3333</v>
      </c>
      <c r="E1287" s="25">
        <v>43640</v>
      </c>
      <c r="F1287" s="25" t="s">
        <v>3471</v>
      </c>
      <c r="G1287" s="25" t="s">
        <v>3321</v>
      </c>
      <c r="H1287" s="26">
        <v>3</v>
      </c>
      <c r="I1287" s="26">
        <v>65</v>
      </c>
      <c r="J1287" s="22">
        <v>195</v>
      </c>
    </row>
    <row r="1288" spans="1:10" ht="18" x14ac:dyDescent="0.35">
      <c r="A1288" s="25" t="s">
        <v>4793</v>
      </c>
      <c r="B1288" s="25" t="s">
        <v>3518</v>
      </c>
      <c r="C1288" s="25" t="s">
        <v>3383</v>
      </c>
      <c r="D1288" s="25" t="s">
        <v>3333</v>
      </c>
      <c r="E1288" s="25">
        <v>43640</v>
      </c>
      <c r="F1288" s="25" t="s">
        <v>3320</v>
      </c>
      <c r="G1288" s="25" t="s">
        <v>3321</v>
      </c>
      <c r="H1288" s="26">
        <v>4</v>
      </c>
      <c r="I1288" s="26">
        <v>70</v>
      </c>
      <c r="J1288" s="22">
        <v>280</v>
      </c>
    </row>
    <row r="1289" spans="1:10" ht="18" x14ac:dyDescent="0.35">
      <c r="A1289" s="25" t="s">
        <v>4794</v>
      </c>
      <c r="B1289" s="25" t="s">
        <v>3518</v>
      </c>
      <c r="C1289" s="25" t="s">
        <v>3383</v>
      </c>
      <c r="D1289" s="25" t="s">
        <v>3333</v>
      </c>
      <c r="E1289" s="25">
        <v>43640</v>
      </c>
      <c r="F1289" s="25" t="s">
        <v>3320</v>
      </c>
      <c r="G1289" s="25" t="s">
        <v>3321</v>
      </c>
      <c r="H1289" s="26">
        <v>3</v>
      </c>
      <c r="I1289" s="26">
        <v>55</v>
      </c>
      <c r="J1289" s="22">
        <v>165</v>
      </c>
    </row>
    <row r="1290" spans="1:10" ht="18" x14ac:dyDescent="0.35">
      <c r="A1290" s="25" t="s">
        <v>4795</v>
      </c>
      <c r="B1290" s="25" t="s">
        <v>3518</v>
      </c>
      <c r="C1290" s="25" t="s">
        <v>3383</v>
      </c>
      <c r="D1290" s="25" t="s">
        <v>3333</v>
      </c>
      <c r="E1290" s="25">
        <v>43640</v>
      </c>
      <c r="F1290" s="25" t="s">
        <v>3320</v>
      </c>
      <c r="G1290" s="25" t="s">
        <v>3321</v>
      </c>
      <c r="H1290" s="26">
        <v>5</v>
      </c>
      <c r="I1290" s="26">
        <v>80</v>
      </c>
      <c r="J1290" s="22">
        <v>400</v>
      </c>
    </row>
    <row r="1291" spans="1:10" ht="18" x14ac:dyDescent="0.35">
      <c r="A1291" s="25" t="s">
        <v>4796</v>
      </c>
      <c r="B1291" s="25" t="s">
        <v>3518</v>
      </c>
      <c r="C1291" s="25" t="s">
        <v>3383</v>
      </c>
      <c r="D1291" s="25" t="s">
        <v>3333</v>
      </c>
      <c r="E1291" s="25">
        <v>43640</v>
      </c>
      <c r="F1291" s="25" t="s">
        <v>3471</v>
      </c>
      <c r="G1291" s="25" t="s">
        <v>3321</v>
      </c>
      <c r="H1291" s="26">
        <v>3</v>
      </c>
      <c r="I1291" s="26">
        <v>75</v>
      </c>
      <c r="J1291" s="22">
        <v>225</v>
      </c>
    </row>
    <row r="1292" spans="1:10" ht="18" x14ac:dyDescent="0.35">
      <c r="A1292" s="25" t="s">
        <v>4797</v>
      </c>
      <c r="B1292" s="25" t="s">
        <v>4798</v>
      </c>
      <c r="C1292" s="25" t="s">
        <v>3318</v>
      </c>
      <c r="D1292" s="25" t="s">
        <v>3319</v>
      </c>
      <c r="E1292" s="25">
        <v>43641</v>
      </c>
      <c r="F1292" s="25" t="s">
        <v>3348</v>
      </c>
      <c r="G1292" s="25" t="s">
        <v>3349</v>
      </c>
      <c r="H1292" s="26">
        <v>4</v>
      </c>
      <c r="I1292" s="26">
        <v>80</v>
      </c>
      <c r="J1292" s="22">
        <v>320</v>
      </c>
    </row>
    <row r="1293" spans="1:10" ht="18" x14ac:dyDescent="0.35">
      <c r="A1293" s="25" t="s">
        <v>4799</v>
      </c>
      <c r="B1293" s="25" t="s">
        <v>3344</v>
      </c>
      <c r="C1293" s="25" t="s">
        <v>3318</v>
      </c>
      <c r="D1293" s="25" t="s">
        <v>3319</v>
      </c>
      <c r="E1293" s="25">
        <v>43641</v>
      </c>
      <c r="F1293" s="25" t="s">
        <v>3337</v>
      </c>
      <c r="G1293" s="25" t="s">
        <v>3345</v>
      </c>
      <c r="H1293" s="26">
        <v>2</v>
      </c>
      <c r="I1293" s="26">
        <v>120</v>
      </c>
      <c r="J1293" s="22">
        <v>240</v>
      </c>
    </row>
    <row r="1294" spans="1:10" ht="18" x14ac:dyDescent="0.35">
      <c r="A1294" s="25" t="s">
        <v>4800</v>
      </c>
      <c r="B1294" s="25" t="s">
        <v>3879</v>
      </c>
      <c r="C1294" s="25" t="s">
        <v>3551</v>
      </c>
      <c r="D1294" s="25" t="s">
        <v>3486</v>
      </c>
      <c r="E1294" s="25">
        <v>43641</v>
      </c>
      <c r="F1294" s="25" t="s">
        <v>3348</v>
      </c>
      <c r="G1294" s="25" t="s">
        <v>3349</v>
      </c>
      <c r="H1294" s="26">
        <v>6</v>
      </c>
      <c r="I1294" s="26">
        <v>90</v>
      </c>
      <c r="J1294" s="22">
        <v>540</v>
      </c>
    </row>
    <row r="1295" spans="1:10" ht="18" x14ac:dyDescent="0.35">
      <c r="A1295" s="25" t="s">
        <v>4801</v>
      </c>
      <c r="B1295" s="25" t="s">
        <v>3484</v>
      </c>
      <c r="C1295" s="25" t="s">
        <v>3485</v>
      </c>
      <c r="D1295" s="25" t="s">
        <v>3486</v>
      </c>
      <c r="E1295" s="25">
        <v>43641</v>
      </c>
      <c r="F1295" s="25" t="s">
        <v>3334</v>
      </c>
      <c r="G1295" s="25" t="s">
        <v>3321</v>
      </c>
      <c r="H1295" s="26">
        <v>3</v>
      </c>
      <c r="I1295" s="26">
        <v>65</v>
      </c>
      <c r="J1295" s="22">
        <v>195</v>
      </c>
    </row>
    <row r="1296" spans="1:10" ht="18" x14ac:dyDescent="0.35">
      <c r="A1296" s="25" t="s">
        <v>4802</v>
      </c>
      <c r="B1296" s="25" t="s">
        <v>3661</v>
      </c>
      <c r="C1296" s="25" t="s">
        <v>3662</v>
      </c>
      <c r="D1296" s="25" t="s">
        <v>3405</v>
      </c>
      <c r="E1296" s="25">
        <v>43641</v>
      </c>
      <c r="F1296" s="25" t="s">
        <v>3348</v>
      </c>
      <c r="G1296" s="25" t="s">
        <v>3349</v>
      </c>
      <c r="H1296" s="26">
        <v>6</v>
      </c>
      <c r="I1296" s="26">
        <v>95</v>
      </c>
      <c r="J1296" s="22">
        <v>570</v>
      </c>
    </row>
    <row r="1297" spans="1:10" ht="18" x14ac:dyDescent="0.35">
      <c r="A1297" s="25" t="s">
        <v>4803</v>
      </c>
      <c r="B1297" s="25" t="s">
        <v>3391</v>
      </c>
      <c r="C1297" s="25" t="s">
        <v>3392</v>
      </c>
      <c r="D1297" s="25" t="s">
        <v>3333</v>
      </c>
      <c r="E1297" s="25">
        <v>43641</v>
      </c>
      <c r="F1297" s="25" t="s">
        <v>3348</v>
      </c>
      <c r="G1297" s="25" t="s">
        <v>3321</v>
      </c>
      <c r="H1297" s="26">
        <v>2</v>
      </c>
      <c r="I1297" s="26">
        <v>145</v>
      </c>
      <c r="J1297" s="22">
        <v>290</v>
      </c>
    </row>
    <row r="1298" spans="1:10" ht="18" x14ac:dyDescent="0.35">
      <c r="A1298" s="25" t="s">
        <v>4804</v>
      </c>
      <c r="B1298" s="25" t="s">
        <v>3391</v>
      </c>
      <c r="C1298" s="25" t="s">
        <v>3392</v>
      </c>
      <c r="D1298" s="25" t="s">
        <v>3333</v>
      </c>
      <c r="E1298" s="25">
        <v>43641</v>
      </c>
      <c r="F1298" s="25" t="s">
        <v>3406</v>
      </c>
      <c r="G1298" s="25" t="s">
        <v>3321</v>
      </c>
      <c r="H1298" s="26">
        <v>4</v>
      </c>
      <c r="I1298" s="26">
        <v>130</v>
      </c>
      <c r="J1298" s="22">
        <v>520</v>
      </c>
    </row>
    <row r="1299" spans="1:10" ht="18" x14ac:dyDescent="0.35">
      <c r="A1299" s="25" t="s">
        <v>4805</v>
      </c>
      <c r="B1299" s="25" t="s">
        <v>3391</v>
      </c>
      <c r="C1299" s="25" t="s">
        <v>3392</v>
      </c>
      <c r="D1299" s="25" t="s">
        <v>3333</v>
      </c>
      <c r="E1299" s="25">
        <v>43641</v>
      </c>
      <c r="F1299" s="25" t="s">
        <v>3337</v>
      </c>
      <c r="G1299" s="25" t="s">
        <v>3321</v>
      </c>
      <c r="H1299" s="26">
        <v>6</v>
      </c>
      <c r="I1299" s="26">
        <v>155</v>
      </c>
      <c r="J1299" s="22">
        <v>930</v>
      </c>
    </row>
    <row r="1300" spans="1:10" ht="18" x14ac:dyDescent="0.35">
      <c r="A1300" s="25" t="s">
        <v>4806</v>
      </c>
      <c r="B1300" s="25" t="s">
        <v>3391</v>
      </c>
      <c r="C1300" s="25" t="s">
        <v>3392</v>
      </c>
      <c r="D1300" s="25" t="s">
        <v>3333</v>
      </c>
      <c r="E1300" s="25">
        <v>43641</v>
      </c>
      <c r="F1300" s="25" t="s">
        <v>3406</v>
      </c>
      <c r="G1300" s="25" t="s">
        <v>3321</v>
      </c>
      <c r="H1300" s="26">
        <v>5</v>
      </c>
      <c r="I1300" s="26">
        <v>145</v>
      </c>
      <c r="J1300" s="22">
        <v>725</v>
      </c>
    </row>
    <row r="1301" spans="1:10" ht="18" x14ac:dyDescent="0.35">
      <c r="A1301" s="25" t="s">
        <v>4807</v>
      </c>
      <c r="B1301" s="25" t="s">
        <v>3391</v>
      </c>
      <c r="C1301" s="25" t="s">
        <v>3392</v>
      </c>
      <c r="D1301" s="25" t="s">
        <v>3333</v>
      </c>
      <c r="E1301" s="25">
        <v>43641</v>
      </c>
      <c r="F1301" s="25" t="s">
        <v>3369</v>
      </c>
      <c r="G1301" s="25" t="s">
        <v>3321</v>
      </c>
      <c r="H1301" s="26">
        <v>2</v>
      </c>
      <c r="I1301" s="26">
        <v>155</v>
      </c>
      <c r="J1301" s="22">
        <v>310</v>
      </c>
    </row>
    <row r="1302" spans="1:10" ht="18" x14ac:dyDescent="0.35">
      <c r="A1302" s="25" t="s">
        <v>4808</v>
      </c>
      <c r="B1302" s="25" t="s">
        <v>3391</v>
      </c>
      <c r="C1302" s="25" t="s">
        <v>3392</v>
      </c>
      <c r="D1302" s="25" t="s">
        <v>3333</v>
      </c>
      <c r="E1302" s="25">
        <v>43641</v>
      </c>
      <c r="F1302" s="25" t="s">
        <v>3337</v>
      </c>
      <c r="G1302" s="25" t="s">
        <v>3349</v>
      </c>
      <c r="H1302" s="26">
        <v>1</v>
      </c>
      <c r="I1302" s="26">
        <v>95</v>
      </c>
      <c r="J1302" s="22">
        <v>95</v>
      </c>
    </row>
    <row r="1303" spans="1:10" ht="18" x14ac:dyDescent="0.35">
      <c r="A1303" s="25" t="s">
        <v>4809</v>
      </c>
      <c r="B1303" s="25" t="s">
        <v>3391</v>
      </c>
      <c r="C1303" s="25" t="s">
        <v>3392</v>
      </c>
      <c r="D1303" s="25" t="s">
        <v>3333</v>
      </c>
      <c r="E1303" s="25">
        <v>43641</v>
      </c>
      <c r="F1303" s="25" t="s">
        <v>3348</v>
      </c>
      <c r="G1303" s="25" t="s">
        <v>3349</v>
      </c>
      <c r="H1303" s="26">
        <v>3</v>
      </c>
      <c r="I1303" s="26">
        <v>80</v>
      </c>
      <c r="J1303" s="22">
        <v>240</v>
      </c>
    </row>
    <row r="1304" spans="1:10" ht="18" x14ac:dyDescent="0.35">
      <c r="A1304" s="25" t="s">
        <v>4810</v>
      </c>
      <c r="B1304" s="25" t="s">
        <v>3742</v>
      </c>
      <c r="C1304" s="25" t="s">
        <v>3445</v>
      </c>
      <c r="D1304" s="25" t="s">
        <v>3405</v>
      </c>
      <c r="E1304" s="25">
        <v>43641</v>
      </c>
      <c r="F1304" s="25" t="s">
        <v>3337</v>
      </c>
      <c r="G1304" s="25" t="s">
        <v>3321</v>
      </c>
      <c r="H1304" s="26">
        <v>7</v>
      </c>
      <c r="I1304" s="26">
        <v>155</v>
      </c>
      <c r="J1304" s="22">
        <v>1085</v>
      </c>
    </row>
    <row r="1305" spans="1:10" ht="18" x14ac:dyDescent="0.35">
      <c r="A1305" s="25" t="s">
        <v>4811</v>
      </c>
      <c r="B1305" s="25" t="s">
        <v>3488</v>
      </c>
      <c r="C1305" s="25" t="s">
        <v>3489</v>
      </c>
      <c r="D1305" s="25" t="s">
        <v>3405</v>
      </c>
      <c r="E1305" s="25">
        <v>43641</v>
      </c>
      <c r="F1305" s="25" t="s">
        <v>3366</v>
      </c>
      <c r="G1305" s="25" t="s">
        <v>3321</v>
      </c>
      <c r="H1305" s="26">
        <v>6</v>
      </c>
      <c r="I1305" s="26">
        <v>70</v>
      </c>
      <c r="J1305" s="22">
        <v>420</v>
      </c>
    </row>
    <row r="1306" spans="1:10" ht="18" x14ac:dyDescent="0.35">
      <c r="A1306" s="25" t="s">
        <v>4812</v>
      </c>
      <c r="B1306" s="25" t="s">
        <v>3371</v>
      </c>
      <c r="C1306" s="25" t="s">
        <v>3318</v>
      </c>
      <c r="D1306" s="25" t="s">
        <v>3319</v>
      </c>
      <c r="E1306" s="25">
        <v>43642</v>
      </c>
      <c r="F1306" s="25" t="s">
        <v>3320</v>
      </c>
      <c r="G1306" s="25" t="s">
        <v>3321</v>
      </c>
      <c r="H1306" s="26">
        <v>2</v>
      </c>
      <c r="I1306" s="26">
        <v>70</v>
      </c>
      <c r="J1306" s="22">
        <v>140</v>
      </c>
    </row>
    <row r="1307" spans="1:10" ht="18" x14ac:dyDescent="0.35">
      <c r="A1307" s="25" t="s">
        <v>4813</v>
      </c>
      <c r="B1307" s="25" t="s">
        <v>3356</v>
      </c>
      <c r="C1307" s="25" t="s">
        <v>3318</v>
      </c>
      <c r="D1307" s="25" t="s">
        <v>3319</v>
      </c>
      <c r="E1307" s="25">
        <v>43642</v>
      </c>
      <c r="F1307" s="25" t="s">
        <v>3337</v>
      </c>
      <c r="G1307" s="25" t="s">
        <v>3349</v>
      </c>
      <c r="H1307" s="26">
        <v>3</v>
      </c>
      <c r="I1307" s="26">
        <v>115</v>
      </c>
      <c r="J1307" s="22">
        <v>345</v>
      </c>
    </row>
    <row r="1308" spans="1:10" ht="18" x14ac:dyDescent="0.35">
      <c r="A1308" s="25" t="s">
        <v>4814</v>
      </c>
      <c r="B1308" s="25" t="s">
        <v>3356</v>
      </c>
      <c r="C1308" s="25" t="s">
        <v>3318</v>
      </c>
      <c r="D1308" s="25" t="s">
        <v>3319</v>
      </c>
      <c r="E1308" s="25">
        <v>43642</v>
      </c>
      <c r="F1308" s="25" t="s">
        <v>3320</v>
      </c>
      <c r="G1308" s="25" t="s">
        <v>3321</v>
      </c>
      <c r="H1308" s="26">
        <v>4</v>
      </c>
      <c r="I1308" s="26">
        <v>80</v>
      </c>
      <c r="J1308" s="22">
        <v>320</v>
      </c>
    </row>
    <row r="1309" spans="1:10" ht="18" x14ac:dyDescent="0.35">
      <c r="A1309" s="25" t="s">
        <v>4815</v>
      </c>
      <c r="B1309" s="25" t="s">
        <v>3356</v>
      </c>
      <c r="C1309" s="25" t="s">
        <v>3318</v>
      </c>
      <c r="D1309" s="25" t="s">
        <v>3319</v>
      </c>
      <c r="E1309" s="25">
        <v>43642</v>
      </c>
      <c r="F1309" s="25" t="s">
        <v>3348</v>
      </c>
      <c r="G1309" s="25" t="s">
        <v>3349</v>
      </c>
      <c r="H1309" s="26">
        <v>6</v>
      </c>
      <c r="I1309" s="26">
        <v>75</v>
      </c>
      <c r="J1309" s="22">
        <v>450</v>
      </c>
    </row>
    <row r="1310" spans="1:10" ht="18" x14ac:dyDescent="0.35">
      <c r="A1310" s="25" t="s">
        <v>4816</v>
      </c>
      <c r="B1310" s="25" t="s">
        <v>3385</v>
      </c>
      <c r="C1310" s="25" t="s">
        <v>3386</v>
      </c>
      <c r="D1310" s="25" t="s">
        <v>3333</v>
      </c>
      <c r="E1310" s="25">
        <v>43642</v>
      </c>
      <c r="F1310" s="25" t="s">
        <v>3327</v>
      </c>
      <c r="G1310" s="25" t="s">
        <v>3321</v>
      </c>
      <c r="H1310" s="26">
        <v>1</v>
      </c>
      <c r="I1310" s="26">
        <v>180</v>
      </c>
      <c r="J1310" s="22">
        <v>180</v>
      </c>
    </row>
    <row r="1311" spans="1:10" ht="18" x14ac:dyDescent="0.35">
      <c r="A1311" s="25" t="s">
        <v>4817</v>
      </c>
      <c r="B1311" s="25" t="s">
        <v>3685</v>
      </c>
      <c r="C1311" s="25" t="s">
        <v>3392</v>
      </c>
      <c r="D1311" s="25" t="s">
        <v>3333</v>
      </c>
      <c r="E1311" s="25">
        <v>43642</v>
      </c>
      <c r="F1311" s="25" t="s">
        <v>3348</v>
      </c>
      <c r="G1311" s="25" t="s">
        <v>3349</v>
      </c>
      <c r="H1311" s="26">
        <v>6</v>
      </c>
      <c r="I1311" s="26">
        <v>90</v>
      </c>
      <c r="J1311" s="22">
        <v>540</v>
      </c>
    </row>
    <row r="1312" spans="1:10" ht="18" x14ac:dyDescent="0.35">
      <c r="A1312" s="25" t="s">
        <v>4818</v>
      </c>
      <c r="B1312" s="25" t="s">
        <v>3398</v>
      </c>
      <c r="C1312" s="25" t="s">
        <v>3392</v>
      </c>
      <c r="D1312" s="25" t="s">
        <v>3333</v>
      </c>
      <c r="E1312" s="25">
        <v>43642</v>
      </c>
      <c r="F1312" s="25" t="s">
        <v>3320</v>
      </c>
      <c r="G1312" s="25" t="s">
        <v>3321</v>
      </c>
      <c r="H1312" s="26">
        <v>5</v>
      </c>
      <c r="I1312" s="26">
        <v>75</v>
      </c>
      <c r="J1312" s="22">
        <v>375</v>
      </c>
    </row>
    <row r="1313" spans="1:10" ht="18" x14ac:dyDescent="0.35">
      <c r="A1313" s="25" t="s">
        <v>4819</v>
      </c>
      <c r="B1313" s="25" t="s">
        <v>3398</v>
      </c>
      <c r="C1313" s="25" t="s">
        <v>3392</v>
      </c>
      <c r="D1313" s="25" t="s">
        <v>3333</v>
      </c>
      <c r="E1313" s="25">
        <v>43642</v>
      </c>
      <c r="F1313" s="25" t="s">
        <v>3337</v>
      </c>
      <c r="G1313" s="25" t="s">
        <v>3349</v>
      </c>
      <c r="H1313" s="26">
        <v>1</v>
      </c>
      <c r="I1313" s="26">
        <v>95</v>
      </c>
      <c r="J1313" s="22">
        <v>95</v>
      </c>
    </row>
    <row r="1314" spans="1:10" ht="18" x14ac:dyDescent="0.35">
      <c r="A1314" s="25" t="s">
        <v>4820</v>
      </c>
      <c r="B1314" s="25" t="s">
        <v>3398</v>
      </c>
      <c r="C1314" s="25" t="s">
        <v>3392</v>
      </c>
      <c r="D1314" s="25" t="s">
        <v>3333</v>
      </c>
      <c r="E1314" s="25">
        <v>43642</v>
      </c>
      <c r="F1314" s="25" t="s">
        <v>3320</v>
      </c>
      <c r="G1314" s="25" t="s">
        <v>3321</v>
      </c>
      <c r="H1314" s="26">
        <v>6</v>
      </c>
      <c r="I1314" s="26">
        <v>75</v>
      </c>
      <c r="J1314" s="22">
        <v>450</v>
      </c>
    </row>
    <row r="1315" spans="1:10" ht="18" x14ac:dyDescent="0.35">
      <c r="A1315" s="25" t="s">
        <v>4821</v>
      </c>
      <c r="B1315" s="25" t="s">
        <v>3398</v>
      </c>
      <c r="C1315" s="25" t="s">
        <v>3392</v>
      </c>
      <c r="D1315" s="25" t="s">
        <v>3333</v>
      </c>
      <c r="E1315" s="25">
        <v>43642</v>
      </c>
      <c r="F1315" s="25" t="s">
        <v>3348</v>
      </c>
      <c r="G1315" s="25" t="s">
        <v>3349</v>
      </c>
      <c r="H1315" s="26">
        <v>3</v>
      </c>
      <c r="I1315" s="26">
        <v>100</v>
      </c>
      <c r="J1315" s="22">
        <v>300</v>
      </c>
    </row>
    <row r="1316" spans="1:10" ht="18" x14ac:dyDescent="0.35">
      <c r="A1316" s="25" t="s">
        <v>4822</v>
      </c>
      <c r="B1316" s="25" t="s">
        <v>3391</v>
      </c>
      <c r="C1316" s="25" t="s">
        <v>3392</v>
      </c>
      <c r="D1316" s="25" t="s">
        <v>3333</v>
      </c>
      <c r="E1316" s="25">
        <v>43642</v>
      </c>
      <c r="F1316" s="25" t="s">
        <v>3337</v>
      </c>
      <c r="G1316" s="25" t="s">
        <v>3349</v>
      </c>
      <c r="H1316" s="26">
        <v>4</v>
      </c>
      <c r="I1316" s="26">
        <v>95</v>
      </c>
      <c r="J1316" s="22">
        <v>380</v>
      </c>
    </row>
    <row r="1317" spans="1:10" ht="18" x14ac:dyDescent="0.35">
      <c r="A1317" s="25" t="s">
        <v>4823</v>
      </c>
      <c r="B1317" s="25" t="s">
        <v>3879</v>
      </c>
      <c r="C1317" s="25" t="s">
        <v>3551</v>
      </c>
      <c r="D1317" s="25" t="s">
        <v>3486</v>
      </c>
      <c r="E1317" s="25">
        <v>43642</v>
      </c>
      <c r="F1317" s="25" t="s">
        <v>3327</v>
      </c>
      <c r="G1317" s="25" t="s">
        <v>3321</v>
      </c>
      <c r="H1317" s="26">
        <v>2</v>
      </c>
      <c r="I1317" s="26">
        <v>190</v>
      </c>
      <c r="J1317" s="22">
        <v>380</v>
      </c>
    </row>
    <row r="1318" spans="1:10" ht="18" x14ac:dyDescent="0.35">
      <c r="A1318" s="25" t="s">
        <v>4824</v>
      </c>
      <c r="B1318" s="25" t="s">
        <v>3368</v>
      </c>
      <c r="C1318" s="25" t="s">
        <v>3318</v>
      </c>
      <c r="D1318" s="25" t="s">
        <v>3319</v>
      </c>
      <c r="E1318" s="25">
        <v>43643</v>
      </c>
      <c r="F1318" s="25" t="s">
        <v>3327</v>
      </c>
      <c r="G1318" s="25" t="s">
        <v>3321</v>
      </c>
      <c r="H1318" s="26">
        <v>4</v>
      </c>
      <c r="I1318" s="26">
        <v>195</v>
      </c>
      <c r="J1318" s="22">
        <v>780</v>
      </c>
    </row>
    <row r="1319" spans="1:10" ht="18" x14ac:dyDescent="0.35">
      <c r="A1319" s="25" t="s">
        <v>4825</v>
      </c>
      <c r="B1319" s="25" t="s">
        <v>3336</v>
      </c>
      <c r="C1319" s="25" t="s">
        <v>3318</v>
      </c>
      <c r="D1319" s="25" t="s">
        <v>3319</v>
      </c>
      <c r="E1319" s="25">
        <v>43643</v>
      </c>
      <c r="F1319" s="25" t="s">
        <v>3337</v>
      </c>
      <c r="G1319" s="25" t="s">
        <v>3321</v>
      </c>
      <c r="H1319" s="26">
        <v>5</v>
      </c>
      <c r="I1319" s="26">
        <v>160</v>
      </c>
      <c r="J1319" s="22">
        <v>800</v>
      </c>
    </row>
    <row r="1320" spans="1:10" ht="18" x14ac:dyDescent="0.35">
      <c r="A1320" s="25" t="s">
        <v>4826</v>
      </c>
      <c r="B1320" s="25" t="s">
        <v>3368</v>
      </c>
      <c r="C1320" s="25" t="s">
        <v>3318</v>
      </c>
      <c r="D1320" s="25" t="s">
        <v>3319</v>
      </c>
      <c r="E1320" s="25">
        <v>43643</v>
      </c>
      <c r="F1320" s="25" t="s">
        <v>3509</v>
      </c>
      <c r="G1320" s="25" t="s">
        <v>3345</v>
      </c>
      <c r="H1320" s="26">
        <v>6</v>
      </c>
      <c r="I1320" s="26">
        <v>55</v>
      </c>
      <c r="J1320" s="22">
        <v>330</v>
      </c>
    </row>
    <row r="1321" spans="1:10" ht="18" x14ac:dyDescent="0.35">
      <c r="A1321" s="25" t="s">
        <v>4827</v>
      </c>
      <c r="B1321" s="25" t="s">
        <v>3352</v>
      </c>
      <c r="C1321" s="25" t="s">
        <v>3318</v>
      </c>
      <c r="D1321" s="25" t="s">
        <v>3319</v>
      </c>
      <c r="E1321" s="25">
        <v>43643</v>
      </c>
      <c r="F1321" s="25" t="s">
        <v>3337</v>
      </c>
      <c r="G1321" s="25" t="s">
        <v>3345</v>
      </c>
      <c r="H1321" s="26">
        <v>7</v>
      </c>
      <c r="I1321" s="26">
        <v>110</v>
      </c>
      <c r="J1321" s="22">
        <v>770</v>
      </c>
    </row>
    <row r="1322" spans="1:10" ht="18" x14ac:dyDescent="0.35">
      <c r="A1322" s="25" t="s">
        <v>4828</v>
      </c>
      <c r="B1322" s="25" t="s">
        <v>3356</v>
      </c>
      <c r="C1322" s="25" t="s">
        <v>3318</v>
      </c>
      <c r="D1322" s="25" t="s">
        <v>3319</v>
      </c>
      <c r="E1322" s="25">
        <v>43643</v>
      </c>
      <c r="F1322" s="25" t="s">
        <v>3348</v>
      </c>
      <c r="G1322" s="25" t="s">
        <v>3349</v>
      </c>
      <c r="H1322" s="26">
        <v>3</v>
      </c>
      <c r="I1322" s="26">
        <v>90</v>
      </c>
      <c r="J1322" s="22">
        <v>270</v>
      </c>
    </row>
    <row r="1323" spans="1:10" ht="18" x14ac:dyDescent="0.35">
      <c r="A1323" s="25" t="s">
        <v>4829</v>
      </c>
      <c r="B1323" s="25" t="s">
        <v>3356</v>
      </c>
      <c r="C1323" s="25" t="s">
        <v>3318</v>
      </c>
      <c r="D1323" s="25" t="s">
        <v>3319</v>
      </c>
      <c r="E1323" s="25">
        <v>43643</v>
      </c>
      <c r="F1323" s="25" t="s">
        <v>3348</v>
      </c>
      <c r="G1323" s="25" t="s">
        <v>3349</v>
      </c>
      <c r="H1323" s="26">
        <v>4</v>
      </c>
      <c r="I1323" s="26">
        <v>95</v>
      </c>
      <c r="J1323" s="22">
        <v>380</v>
      </c>
    </row>
    <row r="1324" spans="1:10" ht="18" x14ac:dyDescent="0.35">
      <c r="A1324" s="25" t="s">
        <v>4830</v>
      </c>
      <c r="B1324" s="25" t="s">
        <v>3356</v>
      </c>
      <c r="C1324" s="25" t="s">
        <v>3318</v>
      </c>
      <c r="D1324" s="25" t="s">
        <v>3319</v>
      </c>
      <c r="E1324" s="25">
        <v>43643</v>
      </c>
      <c r="F1324" s="25" t="s">
        <v>3348</v>
      </c>
      <c r="G1324" s="25" t="s">
        <v>3349</v>
      </c>
      <c r="H1324" s="26">
        <v>6</v>
      </c>
      <c r="I1324" s="26">
        <v>100</v>
      </c>
      <c r="J1324" s="22">
        <v>600</v>
      </c>
    </row>
    <row r="1325" spans="1:10" ht="18" x14ac:dyDescent="0.35">
      <c r="A1325" s="25" t="s">
        <v>4831</v>
      </c>
      <c r="B1325" s="25" t="s">
        <v>4026</v>
      </c>
      <c r="C1325" s="25" t="s">
        <v>3332</v>
      </c>
      <c r="D1325" s="25" t="s">
        <v>3333</v>
      </c>
      <c r="E1325" s="25">
        <v>43643</v>
      </c>
      <c r="F1325" s="25" t="s">
        <v>3327</v>
      </c>
      <c r="G1325" s="25" t="s">
        <v>3321</v>
      </c>
      <c r="H1325" s="26">
        <v>4</v>
      </c>
      <c r="I1325" s="26">
        <v>195</v>
      </c>
      <c r="J1325" s="22">
        <v>780</v>
      </c>
    </row>
    <row r="1326" spans="1:10" ht="18" x14ac:dyDescent="0.35">
      <c r="A1326" s="25" t="s">
        <v>4832</v>
      </c>
      <c r="B1326" s="25" t="s">
        <v>3591</v>
      </c>
      <c r="C1326" s="25" t="s">
        <v>3318</v>
      </c>
      <c r="D1326" s="25" t="s">
        <v>3319</v>
      </c>
      <c r="E1326" s="25">
        <v>43643</v>
      </c>
      <c r="F1326" s="25" t="s">
        <v>3327</v>
      </c>
      <c r="G1326" s="25" t="s">
        <v>3321</v>
      </c>
      <c r="H1326" s="26">
        <v>6</v>
      </c>
      <c r="I1326" s="26">
        <v>190</v>
      </c>
      <c r="J1326" s="22">
        <v>1140</v>
      </c>
    </row>
    <row r="1327" spans="1:10" ht="18" x14ac:dyDescent="0.35">
      <c r="A1327" s="25" t="s">
        <v>4833</v>
      </c>
      <c r="B1327" s="25" t="s">
        <v>3484</v>
      </c>
      <c r="C1327" s="25" t="s">
        <v>3485</v>
      </c>
      <c r="D1327" s="25" t="s">
        <v>3486</v>
      </c>
      <c r="E1327" s="25">
        <v>43643</v>
      </c>
      <c r="F1327" s="25" t="s">
        <v>3334</v>
      </c>
      <c r="G1327" s="25" t="s">
        <v>3321</v>
      </c>
      <c r="H1327" s="26">
        <v>7</v>
      </c>
      <c r="I1327" s="26">
        <v>70</v>
      </c>
      <c r="J1327" s="22">
        <v>490</v>
      </c>
    </row>
    <row r="1328" spans="1:10" ht="18" x14ac:dyDescent="0.35">
      <c r="A1328" s="25" t="s">
        <v>4834</v>
      </c>
      <c r="B1328" s="25" t="s">
        <v>4481</v>
      </c>
      <c r="C1328" s="25" t="s">
        <v>3318</v>
      </c>
      <c r="D1328" s="25" t="s">
        <v>3319</v>
      </c>
      <c r="E1328" s="25">
        <v>43643</v>
      </c>
      <c r="F1328" s="25" t="s">
        <v>3434</v>
      </c>
      <c r="G1328" s="25" t="s">
        <v>3349</v>
      </c>
      <c r="H1328" s="26">
        <v>6</v>
      </c>
      <c r="I1328" s="26">
        <v>60</v>
      </c>
      <c r="J1328" s="22">
        <v>360</v>
      </c>
    </row>
    <row r="1329" spans="1:10" ht="18" x14ac:dyDescent="0.35">
      <c r="A1329" s="25" t="s">
        <v>4835</v>
      </c>
      <c r="B1329" s="25" t="s">
        <v>3403</v>
      </c>
      <c r="C1329" s="25" t="s">
        <v>3404</v>
      </c>
      <c r="D1329" s="25" t="s">
        <v>3405</v>
      </c>
      <c r="E1329" s="25">
        <v>43643</v>
      </c>
      <c r="F1329" s="25" t="s">
        <v>3320</v>
      </c>
      <c r="G1329" s="25" t="s">
        <v>3321</v>
      </c>
      <c r="H1329" s="26">
        <v>2</v>
      </c>
      <c r="I1329" s="26">
        <v>75</v>
      </c>
      <c r="J1329" s="22">
        <v>150</v>
      </c>
    </row>
    <row r="1330" spans="1:10" ht="18" x14ac:dyDescent="0.35">
      <c r="A1330" s="25" t="s">
        <v>4836</v>
      </c>
      <c r="B1330" s="25" t="s">
        <v>3398</v>
      </c>
      <c r="C1330" s="25" t="s">
        <v>3392</v>
      </c>
      <c r="D1330" s="25" t="s">
        <v>3333</v>
      </c>
      <c r="E1330" s="25">
        <v>43643</v>
      </c>
      <c r="F1330" s="25" t="s">
        <v>3337</v>
      </c>
      <c r="G1330" s="25" t="s">
        <v>3349</v>
      </c>
      <c r="H1330" s="26">
        <v>4</v>
      </c>
      <c r="I1330" s="26">
        <v>95</v>
      </c>
      <c r="J1330" s="22">
        <v>380</v>
      </c>
    </row>
    <row r="1331" spans="1:10" ht="18" x14ac:dyDescent="0.35">
      <c r="A1331" s="25" t="s">
        <v>4837</v>
      </c>
      <c r="B1331" s="25" t="s">
        <v>3881</v>
      </c>
      <c r="C1331" s="25" t="s">
        <v>3401</v>
      </c>
      <c r="D1331" s="25" t="s">
        <v>3333</v>
      </c>
      <c r="E1331" s="25">
        <v>43643</v>
      </c>
      <c r="F1331" s="25" t="s">
        <v>3327</v>
      </c>
      <c r="G1331" s="25" t="s">
        <v>3321</v>
      </c>
      <c r="H1331" s="26">
        <v>6</v>
      </c>
      <c r="I1331" s="26">
        <v>185</v>
      </c>
      <c r="J1331" s="22">
        <v>1110</v>
      </c>
    </row>
    <row r="1332" spans="1:10" ht="18" x14ac:dyDescent="0.35">
      <c r="A1332" s="25" t="s">
        <v>4838</v>
      </c>
      <c r="B1332" s="25" t="s">
        <v>3881</v>
      </c>
      <c r="C1332" s="25" t="s">
        <v>3401</v>
      </c>
      <c r="D1332" s="25" t="s">
        <v>3333</v>
      </c>
      <c r="E1332" s="25">
        <v>43643</v>
      </c>
      <c r="F1332" s="25" t="s">
        <v>3327</v>
      </c>
      <c r="G1332" s="25" t="s">
        <v>3321</v>
      </c>
      <c r="H1332" s="26">
        <v>4</v>
      </c>
      <c r="I1332" s="26">
        <v>190</v>
      </c>
      <c r="J1332" s="22">
        <v>760</v>
      </c>
    </row>
    <row r="1333" spans="1:10" ht="18" x14ac:dyDescent="0.35">
      <c r="A1333" s="25" t="s">
        <v>4839</v>
      </c>
      <c r="B1333" s="25" t="s">
        <v>3468</v>
      </c>
      <c r="C1333" s="25" t="s">
        <v>3392</v>
      </c>
      <c r="D1333" s="25" t="s">
        <v>3333</v>
      </c>
      <c r="E1333" s="25">
        <v>43643</v>
      </c>
      <c r="F1333" s="25" t="s">
        <v>3410</v>
      </c>
      <c r="G1333" s="25" t="s">
        <v>3321</v>
      </c>
      <c r="H1333" s="26">
        <v>4</v>
      </c>
      <c r="I1333" s="26">
        <v>80</v>
      </c>
      <c r="J1333" s="22">
        <v>320</v>
      </c>
    </row>
    <row r="1334" spans="1:10" ht="18" x14ac:dyDescent="0.35">
      <c r="A1334" s="25" t="s">
        <v>4840</v>
      </c>
      <c r="B1334" s="25" t="s">
        <v>3352</v>
      </c>
      <c r="C1334" s="25" t="s">
        <v>3318</v>
      </c>
      <c r="D1334" s="25" t="s">
        <v>3319</v>
      </c>
      <c r="E1334" s="25">
        <v>43643</v>
      </c>
      <c r="F1334" s="25" t="s">
        <v>3337</v>
      </c>
      <c r="G1334" s="25" t="s">
        <v>3345</v>
      </c>
      <c r="H1334" s="26">
        <v>7</v>
      </c>
      <c r="I1334" s="26">
        <v>135</v>
      </c>
      <c r="J1334" s="22">
        <v>945</v>
      </c>
    </row>
    <row r="1335" spans="1:10" ht="18" x14ac:dyDescent="0.35">
      <c r="A1335" s="25" t="s">
        <v>4841</v>
      </c>
      <c r="B1335" s="25" t="s">
        <v>3448</v>
      </c>
      <c r="C1335" s="25" t="s">
        <v>3445</v>
      </c>
      <c r="D1335" s="25" t="s">
        <v>3405</v>
      </c>
      <c r="E1335" s="25">
        <v>43643</v>
      </c>
      <c r="F1335" s="25" t="s">
        <v>3348</v>
      </c>
      <c r="G1335" s="25" t="s">
        <v>3349</v>
      </c>
      <c r="H1335" s="26">
        <v>1</v>
      </c>
      <c r="I1335" s="26">
        <v>90</v>
      </c>
      <c r="J1335" s="22">
        <v>90</v>
      </c>
    </row>
    <row r="1336" spans="1:10" ht="18" x14ac:dyDescent="0.35">
      <c r="A1336" s="25" t="s">
        <v>4842</v>
      </c>
      <c r="B1336" s="25" t="s">
        <v>3391</v>
      </c>
      <c r="C1336" s="25" t="s">
        <v>3392</v>
      </c>
      <c r="D1336" s="25" t="s">
        <v>3333</v>
      </c>
      <c r="E1336" s="25">
        <v>43643</v>
      </c>
      <c r="F1336" s="25" t="s">
        <v>3406</v>
      </c>
      <c r="G1336" s="25" t="s">
        <v>3321</v>
      </c>
      <c r="H1336" s="26">
        <v>2</v>
      </c>
      <c r="I1336" s="26">
        <v>150</v>
      </c>
      <c r="J1336" s="22">
        <v>300</v>
      </c>
    </row>
    <row r="1337" spans="1:10" ht="18" x14ac:dyDescent="0.35">
      <c r="A1337" s="25" t="s">
        <v>4843</v>
      </c>
      <c r="B1337" s="25" t="s">
        <v>3840</v>
      </c>
      <c r="C1337" s="25" t="s">
        <v>3404</v>
      </c>
      <c r="D1337" s="25" t="s">
        <v>3405</v>
      </c>
      <c r="E1337" s="25">
        <v>43643</v>
      </c>
      <c r="F1337" s="25" t="s">
        <v>3369</v>
      </c>
      <c r="G1337" s="25" t="s">
        <v>3321</v>
      </c>
      <c r="H1337" s="26">
        <v>5</v>
      </c>
      <c r="I1337" s="26">
        <v>135</v>
      </c>
      <c r="J1337" s="22">
        <v>675</v>
      </c>
    </row>
    <row r="1338" spans="1:10" ht="18" x14ac:dyDescent="0.35">
      <c r="A1338" s="25" t="s">
        <v>4844</v>
      </c>
      <c r="B1338" s="25" t="s">
        <v>4845</v>
      </c>
      <c r="C1338" s="25" t="s">
        <v>3401</v>
      </c>
      <c r="D1338" s="25" t="s">
        <v>3333</v>
      </c>
      <c r="E1338" s="25">
        <v>43643</v>
      </c>
      <c r="F1338" s="25" t="s">
        <v>3320</v>
      </c>
      <c r="G1338" s="25" t="s">
        <v>3321</v>
      </c>
      <c r="H1338" s="26">
        <v>1</v>
      </c>
      <c r="I1338" s="26">
        <v>75</v>
      </c>
      <c r="J1338" s="22">
        <v>75</v>
      </c>
    </row>
    <row r="1339" spans="1:10" ht="18" x14ac:dyDescent="0.35">
      <c r="A1339" s="25" t="s">
        <v>4846</v>
      </c>
      <c r="B1339" s="25" t="s">
        <v>3356</v>
      </c>
      <c r="C1339" s="25" t="s">
        <v>3318</v>
      </c>
      <c r="D1339" s="25" t="s">
        <v>3319</v>
      </c>
      <c r="E1339" s="25">
        <v>43644</v>
      </c>
      <c r="F1339" s="25" t="s">
        <v>3406</v>
      </c>
      <c r="G1339" s="25" t="s">
        <v>3345</v>
      </c>
      <c r="H1339" s="26">
        <v>2</v>
      </c>
      <c r="I1339" s="26">
        <v>120</v>
      </c>
      <c r="J1339" s="22">
        <v>240</v>
      </c>
    </row>
    <row r="1340" spans="1:10" ht="18" x14ac:dyDescent="0.35">
      <c r="A1340" s="25" t="s">
        <v>4847</v>
      </c>
      <c r="B1340" s="25" t="s">
        <v>3368</v>
      </c>
      <c r="C1340" s="25" t="s">
        <v>3318</v>
      </c>
      <c r="D1340" s="25" t="s">
        <v>3319</v>
      </c>
      <c r="E1340" s="25">
        <v>43644</v>
      </c>
      <c r="F1340" s="25" t="s">
        <v>3509</v>
      </c>
      <c r="G1340" s="25" t="s">
        <v>3321</v>
      </c>
      <c r="H1340" s="26">
        <v>4</v>
      </c>
      <c r="I1340" s="26">
        <v>55</v>
      </c>
      <c r="J1340" s="22">
        <v>220</v>
      </c>
    </row>
    <row r="1341" spans="1:10" ht="18" x14ac:dyDescent="0.35">
      <c r="A1341" s="25" t="s">
        <v>4848</v>
      </c>
      <c r="B1341" s="25" t="s">
        <v>3344</v>
      </c>
      <c r="C1341" s="25" t="s">
        <v>3318</v>
      </c>
      <c r="D1341" s="25" t="s">
        <v>3319</v>
      </c>
      <c r="E1341" s="25">
        <v>43644</v>
      </c>
      <c r="F1341" s="25" t="s">
        <v>3337</v>
      </c>
      <c r="G1341" s="25" t="s">
        <v>3345</v>
      </c>
      <c r="H1341" s="26">
        <v>6</v>
      </c>
      <c r="I1341" s="26">
        <v>120</v>
      </c>
      <c r="J1341" s="22">
        <v>720</v>
      </c>
    </row>
    <row r="1342" spans="1:10" ht="18" x14ac:dyDescent="0.35">
      <c r="A1342" s="25" t="s">
        <v>4849</v>
      </c>
      <c r="B1342" s="25" t="s">
        <v>3423</v>
      </c>
      <c r="C1342" s="25" t="s">
        <v>3318</v>
      </c>
      <c r="D1342" s="25" t="s">
        <v>3319</v>
      </c>
      <c r="E1342" s="25">
        <v>43644</v>
      </c>
      <c r="F1342" s="25" t="s">
        <v>3320</v>
      </c>
      <c r="G1342" s="25" t="s">
        <v>3321</v>
      </c>
      <c r="H1342" s="26">
        <v>4</v>
      </c>
      <c r="I1342" s="26">
        <v>70</v>
      </c>
      <c r="J1342" s="22">
        <v>280</v>
      </c>
    </row>
    <row r="1343" spans="1:10" ht="18" x14ac:dyDescent="0.35">
      <c r="A1343" s="25" t="s">
        <v>4850</v>
      </c>
      <c r="B1343" s="25" t="s">
        <v>3511</v>
      </c>
      <c r="C1343" s="25" t="s">
        <v>3318</v>
      </c>
      <c r="D1343" s="25" t="s">
        <v>3319</v>
      </c>
      <c r="E1343" s="25">
        <v>43644</v>
      </c>
      <c r="F1343" s="25" t="s">
        <v>3337</v>
      </c>
      <c r="G1343" s="25" t="s">
        <v>3345</v>
      </c>
      <c r="H1343" s="26">
        <v>2</v>
      </c>
      <c r="I1343" s="26">
        <v>130</v>
      </c>
      <c r="J1343" s="22">
        <v>260</v>
      </c>
    </row>
    <row r="1344" spans="1:10" ht="18" x14ac:dyDescent="0.35">
      <c r="A1344" s="25" t="s">
        <v>4851</v>
      </c>
      <c r="B1344" s="25" t="s">
        <v>3344</v>
      </c>
      <c r="C1344" s="25" t="s">
        <v>3318</v>
      </c>
      <c r="D1344" s="25" t="s">
        <v>3319</v>
      </c>
      <c r="E1344" s="25">
        <v>43644</v>
      </c>
      <c r="F1344" s="25" t="s">
        <v>3337</v>
      </c>
      <c r="G1344" s="25" t="s">
        <v>3345</v>
      </c>
      <c r="H1344" s="26">
        <v>3</v>
      </c>
      <c r="I1344" s="26">
        <v>135</v>
      </c>
      <c r="J1344" s="22">
        <v>405</v>
      </c>
    </row>
    <row r="1345" spans="1:10" ht="18" x14ac:dyDescent="0.35">
      <c r="A1345" s="25" t="s">
        <v>4852</v>
      </c>
      <c r="B1345" s="25" t="s">
        <v>3378</v>
      </c>
      <c r="C1345" s="25" t="s">
        <v>3379</v>
      </c>
      <c r="D1345" s="25" t="s">
        <v>3333</v>
      </c>
      <c r="E1345" s="25">
        <v>43644</v>
      </c>
      <c r="F1345" s="25" t="s">
        <v>3334</v>
      </c>
      <c r="G1345" s="25" t="s">
        <v>3345</v>
      </c>
      <c r="H1345" s="26">
        <v>4</v>
      </c>
      <c r="I1345" s="26">
        <v>50</v>
      </c>
      <c r="J1345" s="22">
        <v>200</v>
      </c>
    </row>
    <row r="1346" spans="1:10" ht="18" x14ac:dyDescent="0.35">
      <c r="A1346" s="25" t="s">
        <v>4853</v>
      </c>
      <c r="B1346" s="25" t="s">
        <v>4854</v>
      </c>
      <c r="C1346" s="25" t="s">
        <v>3383</v>
      </c>
      <c r="D1346" s="25" t="s">
        <v>3333</v>
      </c>
      <c r="E1346" s="25">
        <v>43644</v>
      </c>
      <c r="F1346" s="25" t="s">
        <v>3327</v>
      </c>
      <c r="G1346" s="25" t="s">
        <v>3321</v>
      </c>
      <c r="H1346" s="26">
        <v>5</v>
      </c>
      <c r="I1346" s="26">
        <v>190</v>
      </c>
      <c r="J1346" s="22">
        <v>950</v>
      </c>
    </row>
    <row r="1347" spans="1:10" ht="18" x14ac:dyDescent="0.35">
      <c r="A1347" s="25" t="s">
        <v>4855</v>
      </c>
      <c r="B1347" s="25" t="s">
        <v>3877</v>
      </c>
      <c r="C1347" s="25" t="s">
        <v>3383</v>
      </c>
      <c r="D1347" s="25" t="s">
        <v>3333</v>
      </c>
      <c r="E1347" s="25">
        <v>43644</v>
      </c>
      <c r="F1347" s="25" t="s">
        <v>3434</v>
      </c>
      <c r="G1347" s="25" t="s">
        <v>3349</v>
      </c>
      <c r="H1347" s="26">
        <v>7</v>
      </c>
      <c r="I1347" s="26">
        <v>65</v>
      </c>
      <c r="J1347" s="22">
        <v>455</v>
      </c>
    </row>
    <row r="1348" spans="1:10" ht="18" x14ac:dyDescent="0.35">
      <c r="A1348" s="25" t="s">
        <v>4856</v>
      </c>
      <c r="B1348" s="25" t="s">
        <v>3624</v>
      </c>
      <c r="C1348" s="25" t="s">
        <v>3401</v>
      </c>
      <c r="D1348" s="25" t="s">
        <v>3333</v>
      </c>
      <c r="E1348" s="25">
        <v>43644</v>
      </c>
      <c r="F1348" s="25" t="s">
        <v>3327</v>
      </c>
      <c r="G1348" s="25" t="s">
        <v>3321</v>
      </c>
      <c r="H1348" s="26">
        <v>1</v>
      </c>
      <c r="I1348" s="26">
        <v>205</v>
      </c>
      <c r="J1348" s="22">
        <v>205</v>
      </c>
    </row>
    <row r="1349" spans="1:10" ht="18" x14ac:dyDescent="0.35">
      <c r="A1349" s="25" t="s">
        <v>4857</v>
      </c>
      <c r="B1349" s="25" t="s">
        <v>3500</v>
      </c>
      <c r="C1349" s="25" t="s">
        <v>3401</v>
      </c>
      <c r="D1349" s="25" t="s">
        <v>3333</v>
      </c>
      <c r="E1349" s="25">
        <v>43644</v>
      </c>
      <c r="F1349" s="25" t="s">
        <v>3369</v>
      </c>
      <c r="G1349" s="25" t="s">
        <v>3349</v>
      </c>
      <c r="H1349" s="26">
        <v>4</v>
      </c>
      <c r="I1349" s="26">
        <v>125</v>
      </c>
      <c r="J1349" s="22">
        <v>500</v>
      </c>
    </row>
    <row r="1350" spans="1:10" ht="18" x14ac:dyDescent="0.35">
      <c r="A1350" s="25" t="s">
        <v>4858</v>
      </c>
      <c r="B1350" s="25" t="s">
        <v>4163</v>
      </c>
      <c r="C1350" s="25" t="s">
        <v>3401</v>
      </c>
      <c r="D1350" s="25" t="s">
        <v>3333</v>
      </c>
      <c r="E1350" s="25">
        <v>43644</v>
      </c>
      <c r="F1350" s="25" t="s">
        <v>3327</v>
      </c>
      <c r="G1350" s="25" t="s">
        <v>3321</v>
      </c>
      <c r="H1350" s="26">
        <v>6</v>
      </c>
      <c r="I1350" s="26">
        <v>195</v>
      </c>
      <c r="J1350" s="22">
        <v>1170</v>
      </c>
    </row>
    <row r="1351" spans="1:10" ht="18" x14ac:dyDescent="0.35">
      <c r="A1351" s="25" t="s">
        <v>4859</v>
      </c>
      <c r="B1351" s="25" t="s">
        <v>3391</v>
      </c>
      <c r="C1351" s="25" t="s">
        <v>3392</v>
      </c>
      <c r="D1351" s="25" t="s">
        <v>3333</v>
      </c>
      <c r="E1351" s="25">
        <v>43644</v>
      </c>
      <c r="F1351" s="25" t="s">
        <v>3509</v>
      </c>
      <c r="G1351" s="25" t="s">
        <v>3349</v>
      </c>
      <c r="H1351" s="26">
        <v>5</v>
      </c>
      <c r="I1351" s="26">
        <v>30</v>
      </c>
      <c r="J1351" s="22">
        <v>150</v>
      </c>
    </row>
    <row r="1352" spans="1:10" ht="18" x14ac:dyDescent="0.35">
      <c r="A1352" s="25" t="s">
        <v>4860</v>
      </c>
      <c r="B1352" s="25" t="s">
        <v>3391</v>
      </c>
      <c r="C1352" s="25" t="s">
        <v>3392</v>
      </c>
      <c r="D1352" s="25" t="s">
        <v>3333</v>
      </c>
      <c r="E1352" s="25">
        <v>43644</v>
      </c>
      <c r="F1352" s="25" t="s">
        <v>3348</v>
      </c>
      <c r="G1352" s="25" t="s">
        <v>3349</v>
      </c>
      <c r="H1352" s="26">
        <v>2</v>
      </c>
      <c r="I1352" s="26">
        <v>95</v>
      </c>
      <c r="J1352" s="22">
        <v>190</v>
      </c>
    </row>
    <row r="1353" spans="1:10" ht="18" x14ac:dyDescent="0.35">
      <c r="A1353" s="25" t="s">
        <v>4861</v>
      </c>
      <c r="B1353" s="25" t="s">
        <v>3667</v>
      </c>
      <c r="C1353" s="25" t="s">
        <v>3445</v>
      </c>
      <c r="D1353" s="25" t="s">
        <v>3405</v>
      </c>
      <c r="E1353" s="25">
        <v>43644</v>
      </c>
      <c r="F1353" s="25" t="s">
        <v>3320</v>
      </c>
      <c r="G1353" s="25" t="s">
        <v>3321</v>
      </c>
      <c r="H1353" s="26">
        <v>1</v>
      </c>
      <c r="I1353" s="26">
        <v>80</v>
      </c>
      <c r="J1353" s="22">
        <v>80</v>
      </c>
    </row>
    <row r="1354" spans="1:10" ht="18" x14ac:dyDescent="0.35">
      <c r="A1354" s="25" t="s">
        <v>4862</v>
      </c>
      <c r="B1354" s="25" t="s">
        <v>4186</v>
      </c>
      <c r="C1354" s="25" t="s">
        <v>3551</v>
      </c>
      <c r="D1354" s="25" t="s">
        <v>3486</v>
      </c>
      <c r="E1354" s="25">
        <v>43644</v>
      </c>
      <c r="F1354" s="25" t="s">
        <v>3337</v>
      </c>
      <c r="G1354" s="25" t="s">
        <v>3349</v>
      </c>
      <c r="H1354" s="26">
        <v>7</v>
      </c>
      <c r="I1354" s="26">
        <v>100</v>
      </c>
      <c r="J1354" s="22">
        <v>700</v>
      </c>
    </row>
    <row r="1355" spans="1:10" ht="18" x14ac:dyDescent="0.35">
      <c r="A1355" s="25" t="s">
        <v>4863</v>
      </c>
      <c r="B1355" s="25" t="s">
        <v>3628</v>
      </c>
      <c r="C1355" s="25" t="s">
        <v>3404</v>
      </c>
      <c r="D1355" s="25" t="s">
        <v>3405</v>
      </c>
      <c r="E1355" s="25">
        <v>43644</v>
      </c>
      <c r="F1355" s="25" t="s">
        <v>3348</v>
      </c>
      <c r="G1355" s="25" t="s">
        <v>3345</v>
      </c>
      <c r="H1355" s="26">
        <v>3</v>
      </c>
      <c r="I1355" s="26">
        <v>110</v>
      </c>
      <c r="J1355" s="22">
        <v>330</v>
      </c>
    </row>
    <row r="1356" spans="1:10" ht="18" x14ac:dyDescent="0.35">
      <c r="A1356" s="25" t="s">
        <v>4864</v>
      </c>
      <c r="B1356" s="25" t="s">
        <v>4865</v>
      </c>
      <c r="C1356" s="25" t="s">
        <v>3401</v>
      </c>
      <c r="D1356" s="25" t="s">
        <v>3333</v>
      </c>
      <c r="E1356" s="25">
        <v>43644</v>
      </c>
      <c r="F1356" s="25" t="s">
        <v>3327</v>
      </c>
      <c r="G1356" s="25" t="s">
        <v>3321</v>
      </c>
      <c r="H1356" s="26">
        <v>2</v>
      </c>
      <c r="I1356" s="26">
        <v>185</v>
      </c>
      <c r="J1356" s="22">
        <v>370</v>
      </c>
    </row>
    <row r="1357" spans="1:10" ht="18" x14ac:dyDescent="0.35">
      <c r="A1357" s="25" t="s">
        <v>4866</v>
      </c>
      <c r="B1357" s="25" t="s">
        <v>3391</v>
      </c>
      <c r="C1357" s="25" t="s">
        <v>3392</v>
      </c>
      <c r="D1357" s="25" t="s">
        <v>3333</v>
      </c>
      <c r="E1357" s="25">
        <v>43644</v>
      </c>
      <c r="F1357" s="25" t="s">
        <v>3410</v>
      </c>
      <c r="G1357" s="25" t="s">
        <v>3321</v>
      </c>
      <c r="H1357" s="26">
        <v>3</v>
      </c>
      <c r="I1357" s="26">
        <v>70</v>
      </c>
      <c r="J1357" s="22">
        <v>210</v>
      </c>
    </row>
    <row r="1358" spans="1:10" ht="18" x14ac:dyDescent="0.35">
      <c r="A1358" s="25" t="s">
        <v>4867</v>
      </c>
      <c r="B1358" s="25" t="s">
        <v>3391</v>
      </c>
      <c r="C1358" s="25" t="s">
        <v>3392</v>
      </c>
      <c r="D1358" s="25" t="s">
        <v>3333</v>
      </c>
      <c r="E1358" s="25">
        <v>43644</v>
      </c>
      <c r="F1358" s="25" t="s">
        <v>3410</v>
      </c>
      <c r="G1358" s="25" t="s">
        <v>3321</v>
      </c>
      <c r="H1358" s="26">
        <v>6</v>
      </c>
      <c r="I1358" s="26">
        <v>80</v>
      </c>
      <c r="J1358" s="22">
        <v>480</v>
      </c>
    </row>
    <row r="1359" spans="1:10" ht="18" x14ac:dyDescent="0.35">
      <c r="A1359" s="25" t="s">
        <v>4868</v>
      </c>
      <c r="B1359" s="25" t="s">
        <v>3391</v>
      </c>
      <c r="C1359" s="25" t="s">
        <v>3392</v>
      </c>
      <c r="D1359" s="25" t="s">
        <v>3333</v>
      </c>
      <c r="E1359" s="25">
        <v>43644</v>
      </c>
      <c r="F1359" s="25" t="s">
        <v>3393</v>
      </c>
      <c r="G1359" s="25" t="s">
        <v>3345</v>
      </c>
      <c r="H1359" s="26">
        <v>4</v>
      </c>
      <c r="I1359" s="26">
        <v>80</v>
      </c>
      <c r="J1359" s="22">
        <v>320</v>
      </c>
    </row>
    <row r="1360" spans="1:10" ht="18" x14ac:dyDescent="0.35">
      <c r="A1360" s="25" t="s">
        <v>4869</v>
      </c>
      <c r="B1360" s="25" t="s">
        <v>4173</v>
      </c>
      <c r="C1360" s="25" t="s">
        <v>3404</v>
      </c>
      <c r="D1360" s="25" t="s">
        <v>3405</v>
      </c>
      <c r="E1360" s="25">
        <v>43644</v>
      </c>
      <c r="F1360" s="25" t="s">
        <v>3327</v>
      </c>
      <c r="G1360" s="25" t="s">
        <v>3321</v>
      </c>
      <c r="H1360" s="26">
        <v>1</v>
      </c>
      <c r="I1360" s="26">
        <v>180</v>
      </c>
      <c r="J1360" s="22">
        <v>180</v>
      </c>
    </row>
    <row r="1361" spans="1:10" ht="18" x14ac:dyDescent="0.35">
      <c r="A1361" s="25" t="s">
        <v>4870</v>
      </c>
      <c r="B1361" s="25" t="s">
        <v>4173</v>
      </c>
      <c r="C1361" s="25" t="s">
        <v>3404</v>
      </c>
      <c r="D1361" s="25" t="s">
        <v>3405</v>
      </c>
      <c r="E1361" s="25">
        <v>43644</v>
      </c>
      <c r="F1361" s="25" t="s">
        <v>3327</v>
      </c>
      <c r="G1361" s="25" t="s">
        <v>3321</v>
      </c>
      <c r="H1361" s="26">
        <v>4</v>
      </c>
      <c r="I1361" s="26">
        <v>185</v>
      </c>
      <c r="J1361" s="22">
        <v>740</v>
      </c>
    </row>
    <row r="1362" spans="1:10" ht="18" x14ac:dyDescent="0.35">
      <c r="A1362" s="25" t="s">
        <v>4871</v>
      </c>
      <c r="B1362" s="25" t="s">
        <v>3391</v>
      </c>
      <c r="C1362" s="25" t="s">
        <v>3392</v>
      </c>
      <c r="D1362" s="25" t="s">
        <v>3333</v>
      </c>
      <c r="E1362" s="25">
        <v>43644</v>
      </c>
      <c r="F1362" s="25" t="s">
        <v>3406</v>
      </c>
      <c r="G1362" s="25" t="s">
        <v>3321</v>
      </c>
      <c r="H1362" s="26">
        <v>6</v>
      </c>
      <c r="I1362" s="26">
        <v>140</v>
      </c>
      <c r="J1362" s="22">
        <v>840</v>
      </c>
    </row>
    <row r="1363" spans="1:10" ht="18" x14ac:dyDescent="0.35">
      <c r="A1363" s="25" t="s">
        <v>4872</v>
      </c>
      <c r="B1363" s="25" t="s">
        <v>3391</v>
      </c>
      <c r="C1363" s="25" t="s">
        <v>3392</v>
      </c>
      <c r="D1363" s="25" t="s">
        <v>3333</v>
      </c>
      <c r="E1363" s="25">
        <v>43644</v>
      </c>
      <c r="F1363" s="25" t="s">
        <v>3406</v>
      </c>
      <c r="G1363" s="25" t="s">
        <v>3321</v>
      </c>
      <c r="H1363" s="26">
        <v>2</v>
      </c>
      <c r="I1363" s="26">
        <v>150</v>
      </c>
      <c r="J1363" s="22">
        <v>300</v>
      </c>
    </row>
    <row r="1364" spans="1:10" ht="18" x14ac:dyDescent="0.35">
      <c r="A1364" s="25" t="s">
        <v>4873</v>
      </c>
      <c r="B1364" s="25" t="s">
        <v>3391</v>
      </c>
      <c r="C1364" s="25" t="s">
        <v>3392</v>
      </c>
      <c r="D1364" s="25" t="s">
        <v>3333</v>
      </c>
      <c r="E1364" s="25">
        <v>43644</v>
      </c>
      <c r="F1364" s="25" t="s">
        <v>3410</v>
      </c>
      <c r="G1364" s="25" t="s">
        <v>3321</v>
      </c>
      <c r="H1364" s="26">
        <v>3</v>
      </c>
      <c r="I1364" s="26">
        <v>65</v>
      </c>
      <c r="J1364" s="22">
        <v>195</v>
      </c>
    </row>
    <row r="1365" spans="1:10" ht="18" x14ac:dyDescent="0.35">
      <c r="A1365" s="25" t="s">
        <v>4874</v>
      </c>
      <c r="B1365" s="25" t="s">
        <v>3324</v>
      </c>
      <c r="C1365" s="25" t="s">
        <v>3325</v>
      </c>
      <c r="D1365" s="25" t="s">
        <v>3326</v>
      </c>
      <c r="E1365" s="25">
        <v>43645</v>
      </c>
      <c r="F1365" s="25" t="s">
        <v>3410</v>
      </c>
      <c r="G1365" s="25" t="s">
        <v>3321</v>
      </c>
      <c r="H1365" s="26">
        <v>4</v>
      </c>
      <c r="I1365" s="26">
        <v>70</v>
      </c>
      <c r="J1365" s="22">
        <v>280</v>
      </c>
    </row>
    <row r="1366" spans="1:10" ht="18" x14ac:dyDescent="0.35">
      <c r="A1366" s="25" t="s">
        <v>4875</v>
      </c>
      <c r="B1366" s="25" t="s">
        <v>3881</v>
      </c>
      <c r="C1366" s="25" t="s">
        <v>3401</v>
      </c>
      <c r="D1366" s="25" t="s">
        <v>3333</v>
      </c>
      <c r="E1366" s="25">
        <v>43645</v>
      </c>
      <c r="F1366" s="25" t="s">
        <v>3327</v>
      </c>
      <c r="G1366" s="25" t="s">
        <v>3321</v>
      </c>
      <c r="H1366" s="26">
        <v>7</v>
      </c>
      <c r="I1366" s="26">
        <v>195</v>
      </c>
      <c r="J1366" s="22">
        <v>1365</v>
      </c>
    </row>
    <row r="1367" spans="1:10" ht="18" x14ac:dyDescent="0.35">
      <c r="A1367" s="25" t="s">
        <v>4876</v>
      </c>
      <c r="B1367" s="25" t="s">
        <v>3391</v>
      </c>
      <c r="C1367" s="25" t="s">
        <v>3392</v>
      </c>
      <c r="D1367" s="25" t="s">
        <v>3333</v>
      </c>
      <c r="E1367" s="25">
        <v>43645</v>
      </c>
      <c r="F1367" s="25" t="s">
        <v>3410</v>
      </c>
      <c r="G1367" s="25" t="s">
        <v>3321</v>
      </c>
      <c r="H1367" s="26">
        <v>6</v>
      </c>
      <c r="I1367" s="26">
        <v>80</v>
      </c>
      <c r="J1367" s="22">
        <v>480</v>
      </c>
    </row>
    <row r="1368" spans="1:10" ht="18" x14ac:dyDescent="0.35">
      <c r="A1368" s="25" t="s">
        <v>4877</v>
      </c>
      <c r="B1368" s="25" t="s">
        <v>3400</v>
      </c>
      <c r="C1368" s="25" t="s">
        <v>3401</v>
      </c>
      <c r="D1368" s="25" t="s">
        <v>3333</v>
      </c>
      <c r="E1368" s="25">
        <v>43645</v>
      </c>
      <c r="F1368" s="25" t="s">
        <v>3369</v>
      </c>
      <c r="G1368" s="25" t="s">
        <v>3349</v>
      </c>
      <c r="H1368" s="26">
        <v>2</v>
      </c>
      <c r="I1368" s="26">
        <v>115</v>
      </c>
      <c r="J1368" s="22">
        <v>230</v>
      </c>
    </row>
    <row r="1369" spans="1:10" ht="18" x14ac:dyDescent="0.35">
      <c r="A1369" s="25" t="s">
        <v>4878</v>
      </c>
      <c r="B1369" s="25" t="s">
        <v>3324</v>
      </c>
      <c r="C1369" s="25" t="s">
        <v>3325</v>
      </c>
      <c r="D1369" s="25" t="s">
        <v>3326</v>
      </c>
      <c r="E1369" s="25">
        <v>43645</v>
      </c>
      <c r="F1369" s="25" t="s">
        <v>3434</v>
      </c>
      <c r="G1369" s="25" t="s">
        <v>3345</v>
      </c>
      <c r="H1369" s="26">
        <v>6</v>
      </c>
      <c r="I1369" s="26">
        <v>90</v>
      </c>
      <c r="J1369" s="22">
        <v>540</v>
      </c>
    </row>
    <row r="1370" spans="1:10" ht="18" x14ac:dyDescent="0.35">
      <c r="A1370" s="25" t="s">
        <v>4879</v>
      </c>
      <c r="B1370" s="25" t="s">
        <v>3324</v>
      </c>
      <c r="C1370" s="25" t="s">
        <v>3325</v>
      </c>
      <c r="D1370" s="25" t="s">
        <v>3326</v>
      </c>
      <c r="E1370" s="25">
        <v>43645</v>
      </c>
      <c r="F1370" s="25" t="s">
        <v>3410</v>
      </c>
      <c r="G1370" s="25" t="s">
        <v>3321</v>
      </c>
      <c r="H1370" s="26">
        <v>2</v>
      </c>
      <c r="I1370" s="26">
        <v>75</v>
      </c>
      <c r="J1370" s="22">
        <v>150</v>
      </c>
    </row>
    <row r="1371" spans="1:10" ht="18" x14ac:dyDescent="0.35">
      <c r="A1371" s="25" t="s">
        <v>4880</v>
      </c>
      <c r="B1371" s="25" t="s">
        <v>4881</v>
      </c>
      <c r="C1371" s="25" t="s">
        <v>3401</v>
      </c>
      <c r="D1371" s="25" t="s">
        <v>3333</v>
      </c>
      <c r="E1371" s="25">
        <v>43646</v>
      </c>
      <c r="F1371" s="25" t="s">
        <v>3369</v>
      </c>
      <c r="G1371" s="25" t="s">
        <v>3321</v>
      </c>
      <c r="H1371" s="26">
        <v>4</v>
      </c>
      <c r="I1371" s="26">
        <v>150</v>
      </c>
      <c r="J1371" s="22">
        <v>600</v>
      </c>
    </row>
    <row r="1372" spans="1:10" ht="18" x14ac:dyDescent="0.35">
      <c r="A1372" s="25" t="s">
        <v>4882</v>
      </c>
      <c r="B1372" s="25" t="s">
        <v>4881</v>
      </c>
      <c r="C1372" s="25" t="s">
        <v>3401</v>
      </c>
      <c r="D1372" s="25" t="s">
        <v>3333</v>
      </c>
      <c r="E1372" s="25">
        <v>43646</v>
      </c>
      <c r="F1372" s="25" t="s">
        <v>3369</v>
      </c>
      <c r="G1372" s="25" t="s">
        <v>3321</v>
      </c>
      <c r="H1372" s="26">
        <v>5</v>
      </c>
      <c r="I1372" s="26">
        <v>155</v>
      </c>
      <c r="J1372" s="22">
        <v>775</v>
      </c>
    </row>
    <row r="1373" spans="1:10" ht="18" x14ac:dyDescent="0.35">
      <c r="A1373" s="25" t="s">
        <v>4883</v>
      </c>
      <c r="B1373" s="25" t="s">
        <v>3324</v>
      </c>
      <c r="C1373" s="25" t="s">
        <v>3325</v>
      </c>
      <c r="D1373" s="25" t="s">
        <v>3326</v>
      </c>
      <c r="E1373" s="25">
        <v>43646</v>
      </c>
      <c r="F1373" s="25" t="s">
        <v>3327</v>
      </c>
      <c r="G1373" s="25" t="s">
        <v>3321</v>
      </c>
      <c r="H1373" s="26">
        <v>3</v>
      </c>
      <c r="I1373" s="26">
        <v>190</v>
      </c>
      <c r="J1373" s="22">
        <v>570</v>
      </c>
    </row>
    <row r="1374" spans="1:10" ht="18" x14ac:dyDescent="0.35">
      <c r="A1374" s="25" t="s">
        <v>4884</v>
      </c>
      <c r="B1374" s="25" t="s">
        <v>3324</v>
      </c>
      <c r="C1374" s="25" t="s">
        <v>3325</v>
      </c>
      <c r="D1374" s="25" t="s">
        <v>3326</v>
      </c>
      <c r="E1374" s="25">
        <v>43646</v>
      </c>
      <c r="F1374" s="25" t="s">
        <v>3327</v>
      </c>
      <c r="G1374" s="25" t="s">
        <v>3321</v>
      </c>
      <c r="H1374" s="26">
        <v>4</v>
      </c>
      <c r="I1374" s="26">
        <v>195</v>
      </c>
      <c r="J1374" s="22">
        <v>780</v>
      </c>
    </row>
    <row r="1375" spans="1:10" ht="18" x14ac:dyDescent="0.35">
      <c r="A1375" s="25" t="s">
        <v>4885</v>
      </c>
      <c r="B1375" s="25" t="s">
        <v>3462</v>
      </c>
      <c r="C1375" s="25" t="s">
        <v>3463</v>
      </c>
      <c r="D1375" s="25" t="s">
        <v>3464</v>
      </c>
      <c r="E1375" s="25">
        <v>43646</v>
      </c>
      <c r="F1375" s="25" t="s">
        <v>3334</v>
      </c>
      <c r="G1375" s="25" t="s">
        <v>3321</v>
      </c>
      <c r="H1375" s="26">
        <v>1</v>
      </c>
      <c r="I1375" s="26">
        <v>90</v>
      </c>
      <c r="J1375" s="22">
        <v>90</v>
      </c>
    </row>
    <row r="1376" spans="1:10" ht="18" x14ac:dyDescent="0.35">
      <c r="A1376" s="25" t="s">
        <v>4886</v>
      </c>
      <c r="B1376" s="25" t="s">
        <v>3511</v>
      </c>
      <c r="C1376" s="25" t="s">
        <v>3318</v>
      </c>
      <c r="D1376" s="25" t="s">
        <v>3319</v>
      </c>
      <c r="E1376" s="25">
        <v>43646</v>
      </c>
      <c r="F1376" s="25" t="s">
        <v>3337</v>
      </c>
      <c r="G1376" s="25" t="s">
        <v>3345</v>
      </c>
      <c r="H1376" s="26">
        <v>7</v>
      </c>
      <c r="I1376" s="26">
        <v>115</v>
      </c>
      <c r="J1376" s="22">
        <v>805</v>
      </c>
    </row>
    <row r="1377" spans="1:10" ht="18" x14ac:dyDescent="0.35">
      <c r="A1377" s="25" t="s">
        <v>4887</v>
      </c>
      <c r="B1377" s="25" t="s">
        <v>3324</v>
      </c>
      <c r="C1377" s="25" t="s">
        <v>3325</v>
      </c>
      <c r="D1377" s="25" t="s">
        <v>3326</v>
      </c>
      <c r="E1377" s="25">
        <v>43646</v>
      </c>
      <c r="F1377" s="25" t="s">
        <v>3427</v>
      </c>
      <c r="G1377" s="25" t="s">
        <v>3345</v>
      </c>
      <c r="H1377" s="26">
        <v>5</v>
      </c>
      <c r="I1377" s="26">
        <v>75</v>
      </c>
      <c r="J1377" s="22">
        <v>375</v>
      </c>
    </row>
    <row r="1378" spans="1:10" ht="18" x14ac:dyDescent="0.35">
      <c r="A1378" s="25" t="s">
        <v>4888</v>
      </c>
      <c r="B1378" s="25" t="s">
        <v>3324</v>
      </c>
      <c r="C1378" s="25" t="s">
        <v>3325</v>
      </c>
      <c r="D1378" s="25" t="s">
        <v>3326</v>
      </c>
      <c r="E1378" s="25">
        <v>43646</v>
      </c>
      <c r="F1378" s="25" t="s">
        <v>3427</v>
      </c>
      <c r="G1378" s="25" t="s">
        <v>3349</v>
      </c>
      <c r="H1378" s="26">
        <v>2</v>
      </c>
      <c r="I1378" s="26">
        <v>65</v>
      </c>
      <c r="J1378" s="22">
        <v>130</v>
      </c>
    </row>
    <row r="1379" spans="1:10" ht="18" x14ac:dyDescent="0.35">
      <c r="A1379" s="25" t="s">
        <v>4889</v>
      </c>
      <c r="B1379" s="25" t="s">
        <v>3324</v>
      </c>
      <c r="C1379" s="25" t="s">
        <v>3325</v>
      </c>
      <c r="D1379" s="25" t="s">
        <v>3326</v>
      </c>
      <c r="E1379" s="25">
        <v>43646</v>
      </c>
      <c r="F1379" s="25" t="s">
        <v>3337</v>
      </c>
      <c r="G1379" s="25" t="s">
        <v>3321</v>
      </c>
      <c r="H1379" s="26">
        <v>5</v>
      </c>
      <c r="I1379" s="26">
        <v>145</v>
      </c>
      <c r="J1379" s="22">
        <v>725</v>
      </c>
    </row>
    <row r="1380" spans="1:10" ht="18" x14ac:dyDescent="0.35">
      <c r="A1380" s="25" t="s">
        <v>4890</v>
      </c>
      <c r="B1380" s="25" t="s">
        <v>3368</v>
      </c>
      <c r="C1380" s="25" t="s">
        <v>3318</v>
      </c>
      <c r="D1380" s="25" t="s">
        <v>3319</v>
      </c>
      <c r="E1380" s="25">
        <v>43647</v>
      </c>
      <c r="F1380" s="25" t="s">
        <v>3327</v>
      </c>
      <c r="G1380" s="25" t="s">
        <v>3321</v>
      </c>
      <c r="H1380" s="26">
        <v>1</v>
      </c>
      <c r="I1380" s="26">
        <v>185</v>
      </c>
      <c r="J1380" s="22">
        <v>185</v>
      </c>
    </row>
    <row r="1381" spans="1:10" ht="18" x14ac:dyDescent="0.35">
      <c r="A1381" s="25" t="s">
        <v>4891</v>
      </c>
      <c r="B1381" s="25" t="s">
        <v>3344</v>
      </c>
      <c r="C1381" s="25" t="s">
        <v>3318</v>
      </c>
      <c r="D1381" s="25" t="s">
        <v>3319</v>
      </c>
      <c r="E1381" s="25">
        <v>43648</v>
      </c>
      <c r="F1381" s="25" t="s">
        <v>3337</v>
      </c>
      <c r="G1381" s="25" t="s">
        <v>3345</v>
      </c>
      <c r="H1381" s="26">
        <v>4</v>
      </c>
      <c r="I1381" s="26">
        <v>115</v>
      </c>
      <c r="J1381" s="22">
        <v>460</v>
      </c>
    </row>
    <row r="1382" spans="1:10" ht="18" x14ac:dyDescent="0.35">
      <c r="A1382" s="25" t="s">
        <v>4892</v>
      </c>
      <c r="B1382" s="25" t="s">
        <v>3658</v>
      </c>
      <c r="C1382" s="25" t="s">
        <v>3318</v>
      </c>
      <c r="D1382" s="25" t="s">
        <v>3319</v>
      </c>
      <c r="E1382" s="25">
        <v>43649</v>
      </c>
      <c r="F1382" s="25" t="s">
        <v>3434</v>
      </c>
      <c r="G1382" s="25" t="s">
        <v>3349</v>
      </c>
      <c r="H1382" s="26">
        <v>5</v>
      </c>
      <c r="I1382" s="26">
        <v>50</v>
      </c>
      <c r="J1382" s="22">
        <v>250</v>
      </c>
    </row>
    <row r="1383" spans="1:10" ht="18" x14ac:dyDescent="0.35">
      <c r="A1383" s="25" t="s">
        <v>4893</v>
      </c>
      <c r="B1383" s="25" t="s">
        <v>3352</v>
      </c>
      <c r="C1383" s="25" t="s">
        <v>3318</v>
      </c>
      <c r="D1383" s="25" t="s">
        <v>3319</v>
      </c>
      <c r="E1383" s="25">
        <v>43649</v>
      </c>
      <c r="F1383" s="25" t="s">
        <v>3337</v>
      </c>
      <c r="G1383" s="25" t="s">
        <v>3345</v>
      </c>
      <c r="H1383" s="26">
        <v>3</v>
      </c>
      <c r="I1383" s="26">
        <v>125</v>
      </c>
      <c r="J1383" s="22">
        <v>375</v>
      </c>
    </row>
    <row r="1384" spans="1:10" ht="18" x14ac:dyDescent="0.35">
      <c r="A1384" s="25" t="s">
        <v>4894</v>
      </c>
      <c r="B1384" s="25" t="s">
        <v>3437</v>
      </c>
      <c r="C1384" s="25" t="s">
        <v>3318</v>
      </c>
      <c r="D1384" s="25" t="s">
        <v>3319</v>
      </c>
      <c r="E1384" s="25">
        <v>43649</v>
      </c>
      <c r="F1384" s="25" t="s">
        <v>3348</v>
      </c>
      <c r="G1384" s="25" t="s">
        <v>3349</v>
      </c>
      <c r="H1384" s="26">
        <v>4</v>
      </c>
      <c r="I1384" s="26">
        <v>100</v>
      </c>
      <c r="J1384" s="22">
        <v>400</v>
      </c>
    </row>
    <row r="1385" spans="1:10" ht="18" x14ac:dyDescent="0.35">
      <c r="A1385" s="25" t="s">
        <v>4895</v>
      </c>
      <c r="B1385" s="25" t="s">
        <v>3356</v>
      </c>
      <c r="C1385" s="25" t="s">
        <v>3318</v>
      </c>
      <c r="D1385" s="25" t="s">
        <v>3319</v>
      </c>
      <c r="E1385" s="25">
        <v>43649</v>
      </c>
      <c r="F1385" s="25" t="s">
        <v>3337</v>
      </c>
      <c r="G1385" s="25" t="s">
        <v>3349</v>
      </c>
      <c r="H1385" s="26">
        <v>6</v>
      </c>
      <c r="I1385" s="26">
        <v>100</v>
      </c>
      <c r="J1385" s="22">
        <v>600</v>
      </c>
    </row>
    <row r="1386" spans="1:10" ht="18" x14ac:dyDescent="0.35">
      <c r="A1386" s="25" t="s">
        <v>4896</v>
      </c>
      <c r="B1386" s="25" t="s">
        <v>3356</v>
      </c>
      <c r="C1386" s="25" t="s">
        <v>3318</v>
      </c>
      <c r="D1386" s="25" t="s">
        <v>3319</v>
      </c>
      <c r="E1386" s="25">
        <v>43649</v>
      </c>
      <c r="F1386" s="25" t="s">
        <v>3320</v>
      </c>
      <c r="G1386" s="25" t="s">
        <v>3321</v>
      </c>
      <c r="H1386" s="26">
        <v>1</v>
      </c>
      <c r="I1386" s="26">
        <v>70</v>
      </c>
      <c r="J1386" s="22">
        <v>70</v>
      </c>
    </row>
    <row r="1387" spans="1:10" ht="18" x14ac:dyDescent="0.35">
      <c r="A1387" s="25" t="s">
        <v>4897</v>
      </c>
      <c r="B1387" s="25" t="s">
        <v>3360</v>
      </c>
      <c r="C1387" s="25" t="s">
        <v>3318</v>
      </c>
      <c r="D1387" s="25" t="s">
        <v>3319</v>
      </c>
      <c r="E1387" s="25">
        <v>43650</v>
      </c>
      <c r="F1387" s="25" t="s">
        <v>3337</v>
      </c>
      <c r="G1387" s="25" t="s">
        <v>3349</v>
      </c>
      <c r="H1387" s="26">
        <v>5</v>
      </c>
      <c r="I1387" s="26">
        <v>100</v>
      </c>
      <c r="J1387" s="22">
        <v>500</v>
      </c>
    </row>
    <row r="1388" spans="1:10" ht="18" x14ac:dyDescent="0.35">
      <c r="A1388" s="25" t="s">
        <v>4898</v>
      </c>
      <c r="B1388" s="25" t="s">
        <v>3360</v>
      </c>
      <c r="C1388" s="25" t="s">
        <v>3318</v>
      </c>
      <c r="D1388" s="25" t="s">
        <v>3319</v>
      </c>
      <c r="E1388" s="25">
        <v>43650</v>
      </c>
      <c r="F1388" s="25" t="s">
        <v>3348</v>
      </c>
      <c r="G1388" s="25" t="s">
        <v>3349</v>
      </c>
      <c r="H1388" s="26">
        <v>6</v>
      </c>
      <c r="I1388" s="26">
        <v>85</v>
      </c>
      <c r="J1388" s="22">
        <v>510</v>
      </c>
    </row>
    <row r="1389" spans="1:10" ht="18" x14ac:dyDescent="0.35">
      <c r="A1389" s="25" t="s">
        <v>4899</v>
      </c>
      <c r="B1389" s="25" t="s">
        <v>3360</v>
      </c>
      <c r="C1389" s="25" t="s">
        <v>3318</v>
      </c>
      <c r="D1389" s="25" t="s">
        <v>3319</v>
      </c>
      <c r="E1389" s="25">
        <v>43650</v>
      </c>
      <c r="F1389" s="25" t="s">
        <v>3348</v>
      </c>
      <c r="G1389" s="25" t="s">
        <v>3349</v>
      </c>
      <c r="H1389" s="26">
        <v>1</v>
      </c>
      <c r="I1389" s="26">
        <v>95</v>
      </c>
      <c r="J1389" s="22">
        <v>95</v>
      </c>
    </row>
    <row r="1390" spans="1:10" ht="18" x14ac:dyDescent="0.35">
      <c r="A1390" s="25" t="s">
        <v>4900</v>
      </c>
      <c r="B1390" s="25" t="s">
        <v>3360</v>
      </c>
      <c r="C1390" s="25" t="s">
        <v>3318</v>
      </c>
      <c r="D1390" s="25" t="s">
        <v>3319</v>
      </c>
      <c r="E1390" s="25">
        <v>43650</v>
      </c>
      <c r="F1390" s="25" t="s">
        <v>3348</v>
      </c>
      <c r="G1390" s="25" t="s">
        <v>3349</v>
      </c>
      <c r="H1390" s="26">
        <v>7</v>
      </c>
      <c r="I1390" s="26">
        <v>75</v>
      </c>
      <c r="J1390" s="22">
        <v>525</v>
      </c>
    </row>
    <row r="1391" spans="1:10" ht="18" x14ac:dyDescent="0.35">
      <c r="A1391" s="25" t="s">
        <v>4901</v>
      </c>
      <c r="B1391" s="25" t="s">
        <v>3450</v>
      </c>
      <c r="C1391" s="25" t="s">
        <v>3383</v>
      </c>
      <c r="D1391" s="25" t="s">
        <v>3333</v>
      </c>
      <c r="E1391" s="25">
        <v>43650</v>
      </c>
      <c r="F1391" s="25" t="s">
        <v>3327</v>
      </c>
      <c r="G1391" s="25" t="s">
        <v>3321</v>
      </c>
      <c r="H1391" s="26">
        <v>4</v>
      </c>
      <c r="I1391" s="26">
        <v>195</v>
      </c>
      <c r="J1391" s="22">
        <v>780</v>
      </c>
    </row>
    <row r="1392" spans="1:10" ht="18" x14ac:dyDescent="0.35">
      <c r="A1392" s="25" t="s">
        <v>4902</v>
      </c>
      <c r="B1392" s="25" t="s">
        <v>3368</v>
      </c>
      <c r="C1392" s="25" t="s">
        <v>3318</v>
      </c>
      <c r="D1392" s="25" t="s">
        <v>3319</v>
      </c>
      <c r="E1392" s="25">
        <v>43651</v>
      </c>
      <c r="F1392" s="25" t="s">
        <v>3369</v>
      </c>
      <c r="G1392" s="25" t="s">
        <v>3321</v>
      </c>
      <c r="H1392" s="26">
        <v>5</v>
      </c>
      <c r="I1392" s="26">
        <v>145</v>
      </c>
      <c r="J1392" s="22">
        <v>725</v>
      </c>
    </row>
    <row r="1393" spans="1:10" ht="18" x14ac:dyDescent="0.35">
      <c r="A1393" s="25" t="s">
        <v>4903</v>
      </c>
      <c r="B1393" s="25" t="s">
        <v>3356</v>
      </c>
      <c r="C1393" s="25" t="s">
        <v>3318</v>
      </c>
      <c r="D1393" s="25" t="s">
        <v>3319</v>
      </c>
      <c r="E1393" s="25">
        <v>43651</v>
      </c>
      <c r="F1393" s="25" t="s">
        <v>3348</v>
      </c>
      <c r="G1393" s="25" t="s">
        <v>3349</v>
      </c>
      <c r="H1393" s="26">
        <v>6</v>
      </c>
      <c r="I1393" s="26">
        <v>95</v>
      </c>
      <c r="J1393" s="22">
        <v>570</v>
      </c>
    </row>
    <row r="1394" spans="1:10" ht="18" x14ac:dyDescent="0.35">
      <c r="A1394" s="25" t="s">
        <v>4904</v>
      </c>
      <c r="B1394" s="25" t="s">
        <v>3356</v>
      </c>
      <c r="C1394" s="25" t="s">
        <v>3318</v>
      </c>
      <c r="D1394" s="25" t="s">
        <v>3319</v>
      </c>
      <c r="E1394" s="25">
        <v>43651</v>
      </c>
      <c r="F1394" s="25" t="s">
        <v>3337</v>
      </c>
      <c r="G1394" s="25" t="s">
        <v>3349</v>
      </c>
      <c r="H1394" s="26">
        <v>2</v>
      </c>
      <c r="I1394" s="26">
        <v>120</v>
      </c>
      <c r="J1394" s="22">
        <v>240</v>
      </c>
    </row>
    <row r="1395" spans="1:10" ht="18" x14ac:dyDescent="0.35">
      <c r="A1395" s="25" t="s">
        <v>4905</v>
      </c>
      <c r="B1395" s="25" t="s">
        <v>3356</v>
      </c>
      <c r="C1395" s="25" t="s">
        <v>3318</v>
      </c>
      <c r="D1395" s="25" t="s">
        <v>3319</v>
      </c>
      <c r="E1395" s="25">
        <v>43651</v>
      </c>
      <c r="F1395" s="25" t="s">
        <v>3348</v>
      </c>
      <c r="G1395" s="25" t="s">
        <v>3349</v>
      </c>
      <c r="H1395" s="26">
        <v>1</v>
      </c>
      <c r="I1395" s="26">
        <v>75</v>
      </c>
      <c r="J1395" s="22">
        <v>75</v>
      </c>
    </row>
    <row r="1396" spans="1:10" ht="18" x14ac:dyDescent="0.35">
      <c r="A1396" s="25" t="s">
        <v>4906</v>
      </c>
      <c r="B1396" s="25" t="s">
        <v>3336</v>
      </c>
      <c r="C1396" s="25" t="s">
        <v>3318</v>
      </c>
      <c r="D1396" s="25" t="s">
        <v>3319</v>
      </c>
      <c r="E1396" s="25">
        <v>43651</v>
      </c>
      <c r="F1396" s="25" t="s">
        <v>3327</v>
      </c>
      <c r="G1396" s="25" t="s">
        <v>3321</v>
      </c>
      <c r="H1396" s="26">
        <v>4</v>
      </c>
      <c r="I1396" s="26">
        <v>185</v>
      </c>
      <c r="J1396" s="22">
        <v>740</v>
      </c>
    </row>
    <row r="1397" spans="1:10" ht="18" x14ac:dyDescent="0.35">
      <c r="A1397" s="25" t="s">
        <v>4907</v>
      </c>
      <c r="B1397" s="25" t="s">
        <v>3336</v>
      </c>
      <c r="C1397" s="25" t="s">
        <v>3318</v>
      </c>
      <c r="D1397" s="25" t="s">
        <v>3319</v>
      </c>
      <c r="E1397" s="25">
        <v>43651</v>
      </c>
      <c r="F1397" s="25" t="s">
        <v>3327</v>
      </c>
      <c r="G1397" s="25" t="s">
        <v>3321</v>
      </c>
      <c r="H1397" s="26">
        <v>7</v>
      </c>
      <c r="I1397" s="26">
        <v>190</v>
      </c>
      <c r="J1397" s="22">
        <v>1330</v>
      </c>
    </row>
    <row r="1398" spans="1:10" ht="18" x14ac:dyDescent="0.35">
      <c r="A1398" s="25" t="s">
        <v>4908</v>
      </c>
      <c r="B1398" s="25" t="s">
        <v>3391</v>
      </c>
      <c r="C1398" s="25" t="s">
        <v>3392</v>
      </c>
      <c r="D1398" s="25" t="s">
        <v>3333</v>
      </c>
      <c r="E1398" s="25">
        <v>43651</v>
      </c>
      <c r="F1398" s="25" t="s">
        <v>3337</v>
      </c>
      <c r="G1398" s="25" t="s">
        <v>3345</v>
      </c>
      <c r="H1398" s="26">
        <v>2</v>
      </c>
      <c r="I1398" s="26">
        <v>135</v>
      </c>
      <c r="J1398" s="22">
        <v>270</v>
      </c>
    </row>
    <row r="1399" spans="1:10" ht="18" x14ac:dyDescent="0.35">
      <c r="A1399" s="25" t="s">
        <v>4909</v>
      </c>
      <c r="B1399" s="25" t="s">
        <v>3391</v>
      </c>
      <c r="C1399" s="25" t="s">
        <v>3392</v>
      </c>
      <c r="D1399" s="25" t="s">
        <v>3333</v>
      </c>
      <c r="E1399" s="25">
        <v>43651</v>
      </c>
      <c r="F1399" s="25" t="s">
        <v>3348</v>
      </c>
      <c r="G1399" s="25" t="s">
        <v>3349</v>
      </c>
      <c r="H1399" s="26">
        <v>1</v>
      </c>
      <c r="I1399" s="26">
        <v>75</v>
      </c>
      <c r="J1399" s="22">
        <v>75</v>
      </c>
    </row>
    <row r="1400" spans="1:10" ht="18" x14ac:dyDescent="0.35">
      <c r="A1400" s="25" t="s">
        <v>4910</v>
      </c>
      <c r="B1400" s="25" t="s">
        <v>3391</v>
      </c>
      <c r="C1400" s="25" t="s">
        <v>3392</v>
      </c>
      <c r="D1400" s="25" t="s">
        <v>3333</v>
      </c>
      <c r="E1400" s="25">
        <v>43651</v>
      </c>
      <c r="F1400" s="25" t="s">
        <v>3337</v>
      </c>
      <c r="G1400" s="25" t="s">
        <v>3345</v>
      </c>
      <c r="H1400" s="26">
        <v>4</v>
      </c>
      <c r="I1400" s="26">
        <v>120</v>
      </c>
      <c r="J1400" s="22">
        <v>480</v>
      </c>
    </row>
    <row r="1401" spans="1:10" ht="18" x14ac:dyDescent="0.35">
      <c r="A1401" s="25" t="s">
        <v>4911</v>
      </c>
      <c r="B1401" s="25" t="s">
        <v>3391</v>
      </c>
      <c r="C1401" s="25" t="s">
        <v>3392</v>
      </c>
      <c r="D1401" s="25" t="s">
        <v>3333</v>
      </c>
      <c r="E1401" s="25">
        <v>43651</v>
      </c>
      <c r="F1401" s="25" t="s">
        <v>3348</v>
      </c>
      <c r="G1401" s="25" t="s">
        <v>3349</v>
      </c>
      <c r="H1401" s="26">
        <v>7</v>
      </c>
      <c r="I1401" s="26">
        <v>90</v>
      </c>
      <c r="J1401" s="22">
        <v>630</v>
      </c>
    </row>
    <row r="1402" spans="1:10" ht="18" x14ac:dyDescent="0.35">
      <c r="A1402" s="25" t="s">
        <v>4912</v>
      </c>
      <c r="B1402" s="25" t="s">
        <v>3398</v>
      </c>
      <c r="C1402" s="25" t="s">
        <v>3392</v>
      </c>
      <c r="D1402" s="25" t="s">
        <v>3333</v>
      </c>
      <c r="E1402" s="25">
        <v>43651</v>
      </c>
      <c r="F1402" s="25" t="s">
        <v>3337</v>
      </c>
      <c r="G1402" s="25" t="s">
        <v>3349</v>
      </c>
      <c r="H1402" s="26">
        <v>4</v>
      </c>
      <c r="I1402" s="26">
        <v>95</v>
      </c>
      <c r="J1402" s="22">
        <v>380</v>
      </c>
    </row>
    <row r="1403" spans="1:10" ht="18" x14ac:dyDescent="0.35">
      <c r="A1403" s="25" t="s">
        <v>4913</v>
      </c>
      <c r="B1403" s="25" t="s">
        <v>3398</v>
      </c>
      <c r="C1403" s="25" t="s">
        <v>3392</v>
      </c>
      <c r="D1403" s="25" t="s">
        <v>3333</v>
      </c>
      <c r="E1403" s="25">
        <v>43651</v>
      </c>
      <c r="F1403" s="25" t="s">
        <v>3337</v>
      </c>
      <c r="G1403" s="25" t="s">
        <v>3349</v>
      </c>
      <c r="H1403" s="26">
        <v>5</v>
      </c>
      <c r="I1403" s="26">
        <v>100</v>
      </c>
      <c r="J1403" s="22">
        <v>500</v>
      </c>
    </row>
    <row r="1404" spans="1:10" ht="18" x14ac:dyDescent="0.35">
      <c r="A1404" s="25" t="s">
        <v>4914</v>
      </c>
      <c r="B1404" s="25" t="s">
        <v>3398</v>
      </c>
      <c r="C1404" s="25" t="s">
        <v>3392</v>
      </c>
      <c r="D1404" s="25" t="s">
        <v>3333</v>
      </c>
      <c r="E1404" s="25">
        <v>43651</v>
      </c>
      <c r="F1404" s="25" t="s">
        <v>3348</v>
      </c>
      <c r="G1404" s="25" t="s">
        <v>3349</v>
      </c>
      <c r="H1404" s="26">
        <v>4</v>
      </c>
      <c r="I1404" s="26">
        <v>90</v>
      </c>
      <c r="J1404" s="22">
        <v>360</v>
      </c>
    </row>
    <row r="1405" spans="1:10" ht="18" x14ac:dyDescent="0.35">
      <c r="A1405" s="25" t="s">
        <v>4915</v>
      </c>
      <c r="B1405" s="25" t="s">
        <v>3398</v>
      </c>
      <c r="C1405" s="25" t="s">
        <v>3392</v>
      </c>
      <c r="D1405" s="25" t="s">
        <v>3333</v>
      </c>
      <c r="E1405" s="25">
        <v>43651</v>
      </c>
      <c r="F1405" s="25" t="s">
        <v>3348</v>
      </c>
      <c r="G1405" s="25" t="s">
        <v>3349</v>
      </c>
      <c r="H1405" s="26">
        <v>5</v>
      </c>
      <c r="I1405" s="26">
        <v>95</v>
      </c>
      <c r="J1405" s="22">
        <v>475</v>
      </c>
    </row>
    <row r="1406" spans="1:10" ht="18" x14ac:dyDescent="0.35">
      <c r="A1406" s="25" t="s">
        <v>4916</v>
      </c>
      <c r="B1406" s="25" t="s">
        <v>3391</v>
      </c>
      <c r="C1406" s="25" t="s">
        <v>3392</v>
      </c>
      <c r="D1406" s="25" t="s">
        <v>3333</v>
      </c>
      <c r="E1406" s="25">
        <v>43651</v>
      </c>
      <c r="F1406" s="25" t="s">
        <v>3337</v>
      </c>
      <c r="G1406" s="25" t="s">
        <v>3321</v>
      </c>
      <c r="H1406" s="26">
        <v>7</v>
      </c>
      <c r="I1406" s="26">
        <v>140</v>
      </c>
      <c r="J1406" s="22">
        <v>980</v>
      </c>
    </row>
    <row r="1407" spans="1:10" ht="18" x14ac:dyDescent="0.35">
      <c r="A1407" s="25" t="s">
        <v>4917</v>
      </c>
      <c r="B1407" s="25" t="s">
        <v>3500</v>
      </c>
      <c r="C1407" s="25" t="s">
        <v>3401</v>
      </c>
      <c r="D1407" s="25" t="s">
        <v>3333</v>
      </c>
      <c r="E1407" s="25">
        <v>43651</v>
      </c>
      <c r="F1407" s="25" t="s">
        <v>3369</v>
      </c>
      <c r="G1407" s="25" t="s">
        <v>3349</v>
      </c>
      <c r="H1407" s="26">
        <v>2</v>
      </c>
      <c r="I1407" s="26">
        <v>125</v>
      </c>
      <c r="J1407" s="22">
        <v>250</v>
      </c>
    </row>
    <row r="1408" spans="1:10" ht="18" x14ac:dyDescent="0.35">
      <c r="A1408" s="25" t="s">
        <v>4918</v>
      </c>
      <c r="B1408" s="25" t="s">
        <v>3317</v>
      </c>
      <c r="C1408" s="25" t="s">
        <v>3318</v>
      </c>
      <c r="D1408" s="25" t="s">
        <v>3319</v>
      </c>
      <c r="E1408" s="25">
        <v>43654</v>
      </c>
      <c r="F1408" s="25" t="s">
        <v>3471</v>
      </c>
      <c r="G1408" s="25" t="s">
        <v>3321</v>
      </c>
      <c r="H1408" s="26">
        <v>1</v>
      </c>
      <c r="I1408" s="26">
        <v>60</v>
      </c>
      <c r="J1408" s="22">
        <v>60</v>
      </c>
    </row>
    <row r="1409" spans="1:10" ht="18" x14ac:dyDescent="0.35">
      <c r="A1409" s="25" t="s">
        <v>4919</v>
      </c>
      <c r="B1409" s="25" t="s">
        <v>3344</v>
      </c>
      <c r="C1409" s="25" t="s">
        <v>3318</v>
      </c>
      <c r="D1409" s="25" t="s">
        <v>3319</v>
      </c>
      <c r="E1409" s="25">
        <v>43654</v>
      </c>
      <c r="F1409" s="25" t="s">
        <v>3337</v>
      </c>
      <c r="G1409" s="25" t="s">
        <v>3345</v>
      </c>
      <c r="H1409" s="26">
        <v>4</v>
      </c>
      <c r="I1409" s="26">
        <v>120</v>
      </c>
      <c r="J1409" s="22">
        <v>480</v>
      </c>
    </row>
    <row r="1410" spans="1:10" ht="18" x14ac:dyDescent="0.35">
      <c r="A1410" s="25" t="s">
        <v>4920</v>
      </c>
      <c r="B1410" s="25" t="s">
        <v>3336</v>
      </c>
      <c r="C1410" s="25" t="s">
        <v>3318</v>
      </c>
      <c r="D1410" s="25" t="s">
        <v>3319</v>
      </c>
      <c r="E1410" s="25">
        <v>43655</v>
      </c>
      <c r="F1410" s="25" t="s">
        <v>3327</v>
      </c>
      <c r="G1410" s="25" t="s">
        <v>3321</v>
      </c>
      <c r="H1410" s="26">
        <v>2</v>
      </c>
      <c r="I1410" s="26">
        <v>195</v>
      </c>
      <c r="J1410" s="22">
        <v>390</v>
      </c>
    </row>
    <row r="1411" spans="1:10" ht="18" x14ac:dyDescent="0.35">
      <c r="A1411" s="25" t="s">
        <v>4921</v>
      </c>
      <c r="B1411" s="25" t="s">
        <v>3344</v>
      </c>
      <c r="C1411" s="25" t="s">
        <v>3318</v>
      </c>
      <c r="D1411" s="25" t="s">
        <v>3319</v>
      </c>
      <c r="E1411" s="25">
        <v>43655</v>
      </c>
      <c r="F1411" s="25" t="s">
        <v>3337</v>
      </c>
      <c r="G1411" s="25" t="s">
        <v>3345</v>
      </c>
      <c r="H1411" s="26">
        <v>3</v>
      </c>
      <c r="I1411" s="26">
        <v>130</v>
      </c>
      <c r="J1411" s="22">
        <v>390</v>
      </c>
    </row>
    <row r="1412" spans="1:10" ht="18" x14ac:dyDescent="0.35">
      <c r="A1412" s="25" t="s">
        <v>4922</v>
      </c>
      <c r="B1412" s="25" t="s">
        <v>3347</v>
      </c>
      <c r="C1412" s="25" t="s">
        <v>3318</v>
      </c>
      <c r="D1412" s="25" t="s">
        <v>3319</v>
      </c>
      <c r="E1412" s="25">
        <v>43655</v>
      </c>
      <c r="F1412" s="25" t="s">
        <v>3348</v>
      </c>
      <c r="G1412" s="25" t="s">
        <v>3349</v>
      </c>
      <c r="H1412" s="26">
        <v>5</v>
      </c>
      <c r="I1412" s="26">
        <v>75</v>
      </c>
      <c r="J1412" s="22">
        <v>375</v>
      </c>
    </row>
    <row r="1413" spans="1:10" ht="18" x14ac:dyDescent="0.35">
      <c r="A1413" s="25" t="s">
        <v>4923</v>
      </c>
      <c r="B1413" s="25" t="s">
        <v>3450</v>
      </c>
      <c r="C1413" s="25" t="s">
        <v>3383</v>
      </c>
      <c r="D1413" s="25" t="s">
        <v>3333</v>
      </c>
      <c r="E1413" s="25">
        <v>43655</v>
      </c>
      <c r="F1413" s="25" t="s">
        <v>3327</v>
      </c>
      <c r="G1413" s="25" t="s">
        <v>3321</v>
      </c>
      <c r="H1413" s="26">
        <v>4</v>
      </c>
      <c r="I1413" s="26">
        <v>205</v>
      </c>
      <c r="J1413" s="22">
        <v>820</v>
      </c>
    </row>
    <row r="1414" spans="1:10" ht="18" x14ac:dyDescent="0.35">
      <c r="A1414" s="25" t="s">
        <v>4924</v>
      </c>
      <c r="B1414" s="25" t="s">
        <v>4925</v>
      </c>
      <c r="C1414" s="25" t="s">
        <v>3383</v>
      </c>
      <c r="D1414" s="25" t="s">
        <v>3333</v>
      </c>
      <c r="E1414" s="25">
        <v>43655</v>
      </c>
      <c r="F1414" s="25" t="s">
        <v>3434</v>
      </c>
      <c r="G1414" s="25" t="s">
        <v>3345</v>
      </c>
      <c r="H1414" s="26">
        <v>5</v>
      </c>
      <c r="I1414" s="26">
        <v>65</v>
      </c>
      <c r="J1414" s="22">
        <v>325</v>
      </c>
    </row>
    <row r="1415" spans="1:10" ht="18" x14ac:dyDescent="0.35">
      <c r="A1415" s="25" t="s">
        <v>4926</v>
      </c>
      <c r="B1415" s="25" t="s">
        <v>3756</v>
      </c>
      <c r="C1415" s="25" t="s">
        <v>3524</v>
      </c>
      <c r="D1415" s="25" t="s">
        <v>3486</v>
      </c>
      <c r="E1415" s="25">
        <v>43655</v>
      </c>
      <c r="F1415" s="25" t="s">
        <v>3337</v>
      </c>
      <c r="G1415" s="25" t="s">
        <v>3345</v>
      </c>
      <c r="H1415" s="26">
        <v>6</v>
      </c>
      <c r="I1415" s="26">
        <v>130</v>
      </c>
      <c r="J1415" s="22">
        <v>780</v>
      </c>
    </row>
    <row r="1416" spans="1:10" ht="18" x14ac:dyDescent="0.35">
      <c r="A1416" s="25" t="s">
        <v>4927</v>
      </c>
      <c r="B1416" s="25" t="s">
        <v>3373</v>
      </c>
      <c r="C1416" s="25" t="s">
        <v>3374</v>
      </c>
      <c r="D1416" s="25" t="s">
        <v>3375</v>
      </c>
      <c r="E1416" s="25">
        <v>43655</v>
      </c>
      <c r="F1416" s="25" t="s">
        <v>3348</v>
      </c>
      <c r="G1416" s="25" t="s">
        <v>3349</v>
      </c>
      <c r="H1416" s="26">
        <v>3</v>
      </c>
      <c r="I1416" s="26">
        <v>80</v>
      </c>
      <c r="J1416" s="22">
        <v>240</v>
      </c>
    </row>
    <row r="1417" spans="1:10" ht="18" x14ac:dyDescent="0.35">
      <c r="A1417" s="25" t="s">
        <v>4928</v>
      </c>
      <c r="B1417" s="25" t="s">
        <v>3352</v>
      </c>
      <c r="C1417" s="25" t="s">
        <v>3318</v>
      </c>
      <c r="D1417" s="25" t="s">
        <v>3319</v>
      </c>
      <c r="E1417" s="25">
        <v>43656</v>
      </c>
      <c r="F1417" s="25" t="s">
        <v>3337</v>
      </c>
      <c r="G1417" s="25" t="s">
        <v>3345</v>
      </c>
      <c r="H1417" s="26">
        <v>5</v>
      </c>
      <c r="I1417" s="26">
        <v>125</v>
      </c>
      <c r="J1417" s="22">
        <v>625</v>
      </c>
    </row>
    <row r="1418" spans="1:10" ht="18" x14ac:dyDescent="0.35">
      <c r="A1418" s="25" t="s">
        <v>4929</v>
      </c>
      <c r="B1418" s="25" t="s">
        <v>3352</v>
      </c>
      <c r="C1418" s="25" t="s">
        <v>3318</v>
      </c>
      <c r="D1418" s="25" t="s">
        <v>3319</v>
      </c>
      <c r="E1418" s="25">
        <v>43656</v>
      </c>
      <c r="F1418" s="25" t="s">
        <v>3337</v>
      </c>
      <c r="G1418" s="25" t="s">
        <v>3345</v>
      </c>
      <c r="H1418" s="26">
        <v>6</v>
      </c>
      <c r="I1418" s="26">
        <v>130</v>
      </c>
      <c r="J1418" s="22">
        <v>780</v>
      </c>
    </row>
    <row r="1419" spans="1:10" ht="18" x14ac:dyDescent="0.35">
      <c r="A1419" s="25" t="s">
        <v>4930</v>
      </c>
      <c r="B1419" s="25" t="s">
        <v>3352</v>
      </c>
      <c r="C1419" s="25" t="s">
        <v>3318</v>
      </c>
      <c r="D1419" s="25" t="s">
        <v>3319</v>
      </c>
      <c r="E1419" s="25">
        <v>43656</v>
      </c>
      <c r="F1419" s="25" t="s">
        <v>3337</v>
      </c>
      <c r="G1419" s="25" t="s">
        <v>3345</v>
      </c>
      <c r="H1419" s="26">
        <v>2</v>
      </c>
      <c r="I1419" s="26">
        <v>135</v>
      </c>
      <c r="J1419" s="22">
        <v>270</v>
      </c>
    </row>
    <row r="1420" spans="1:10" ht="18" x14ac:dyDescent="0.35">
      <c r="A1420" s="25" t="s">
        <v>4931</v>
      </c>
      <c r="B1420" s="25" t="s">
        <v>3344</v>
      </c>
      <c r="C1420" s="25" t="s">
        <v>3318</v>
      </c>
      <c r="D1420" s="25" t="s">
        <v>3319</v>
      </c>
      <c r="E1420" s="25">
        <v>43656</v>
      </c>
      <c r="F1420" s="25" t="s">
        <v>3337</v>
      </c>
      <c r="G1420" s="25" t="s">
        <v>3345</v>
      </c>
      <c r="H1420" s="26">
        <v>1</v>
      </c>
      <c r="I1420" s="26">
        <v>110</v>
      </c>
      <c r="J1420" s="22">
        <v>110</v>
      </c>
    </row>
    <row r="1421" spans="1:10" ht="18" x14ac:dyDescent="0.35">
      <c r="A1421" s="25" t="s">
        <v>4932</v>
      </c>
      <c r="B1421" s="25" t="s">
        <v>3511</v>
      </c>
      <c r="C1421" s="25" t="s">
        <v>3318</v>
      </c>
      <c r="D1421" s="25" t="s">
        <v>3319</v>
      </c>
      <c r="E1421" s="25">
        <v>43656</v>
      </c>
      <c r="F1421" s="25" t="s">
        <v>3337</v>
      </c>
      <c r="G1421" s="25" t="s">
        <v>3345</v>
      </c>
      <c r="H1421" s="26">
        <v>4</v>
      </c>
      <c r="I1421" s="26">
        <v>115</v>
      </c>
      <c r="J1421" s="22">
        <v>460</v>
      </c>
    </row>
    <row r="1422" spans="1:10" ht="18" x14ac:dyDescent="0.35">
      <c r="A1422" s="25" t="s">
        <v>4933</v>
      </c>
      <c r="B1422" s="25" t="s">
        <v>4440</v>
      </c>
      <c r="C1422" s="25" t="s">
        <v>3551</v>
      </c>
      <c r="D1422" s="25" t="s">
        <v>3486</v>
      </c>
      <c r="E1422" s="25">
        <v>43656</v>
      </c>
      <c r="F1422" s="25" t="s">
        <v>3327</v>
      </c>
      <c r="G1422" s="25" t="s">
        <v>3321</v>
      </c>
      <c r="H1422" s="26">
        <v>4</v>
      </c>
      <c r="I1422" s="26">
        <v>205</v>
      </c>
      <c r="J1422" s="22">
        <v>820</v>
      </c>
    </row>
    <row r="1423" spans="1:10" ht="18" x14ac:dyDescent="0.35">
      <c r="A1423" s="25" t="s">
        <v>4934</v>
      </c>
      <c r="B1423" s="25" t="s">
        <v>3391</v>
      </c>
      <c r="C1423" s="25" t="s">
        <v>3392</v>
      </c>
      <c r="D1423" s="25" t="s">
        <v>3333</v>
      </c>
      <c r="E1423" s="25">
        <v>43656</v>
      </c>
      <c r="F1423" s="25" t="s">
        <v>3337</v>
      </c>
      <c r="G1423" s="25" t="s">
        <v>3321</v>
      </c>
      <c r="H1423" s="26">
        <v>3</v>
      </c>
      <c r="I1423" s="26">
        <v>155</v>
      </c>
      <c r="J1423" s="22">
        <v>465</v>
      </c>
    </row>
    <row r="1424" spans="1:10" ht="18" x14ac:dyDescent="0.35">
      <c r="A1424" s="25" t="s">
        <v>4935</v>
      </c>
      <c r="B1424" s="25" t="s">
        <v>3391</v>
      </c>
      <c r="C1424" s="25" t="s">
        <v>3392</v>
      </c>
      <c r="D1424" s="25" t="s">
        <v>3333</v>
      </c>
      <c r="E1424" s="25">
        <v>43656</v>
      </c>
      <c r="F1424" s="25" t="s">
        <v>3337</v>
      </c>
      <c r="G1424" s="25" t="s">
        <v>3345</v>
      </c>
      <c r="H1424" s="26">
        <v>5</v>
      </c>
      <c r="I1424" s="26">
        <v>135</v>
      </c>
      <c r="J1424" s="22">
        <v>675</v>
      </c>
    </row>
    <row r="1425" spans="1:10" ht="18" x14ac:dyDescent="0.35">
      <c r="A1425" s="25" t="s">
        <v>4936</v>
      </c>
      <c r="B1425" s="25" t="s">
        <v>3391</v>
      </c>
      <c r="C1425" s="25" t="s">
        <v>3392</v>
      </c>
      <c r="D1425" s="25" t="s">
        <v>3333</v>
      </c>
      <c r="E1425" s="25">
        <v>43656</v>
      </c>
      <c r="F1425" s="25" t="s">
        <v>3337</v>
      </c>
      <c r="G1425" s="25" t="s">
        <v>3345</v>
      </c>
      <c r="H1425" s="26">
        <v>6</v>
      </c>
      <c r="I1425" s="26">
        <v>110</v>
      </c>
      <c r="J1425" s="22">
        <v>660</v>
      </c>
    </row>
    <row r="1426" spans="1:10" ht="18" x14ac:dyDescent="0.35">
      <c r="A1426" s="25" t="s">
        <v>4937</v>
      </c>
      <c r="B1426" s="25" t="s">
        <v>3391</v>
      </c>
      <c r="C1426" s="25" t="s">
        <v>3392</v>
      </c>
      <c r="D1426" s="25" t="s">
        <v>3333</v>
      </c>
      <c r="E1426" s="25">
        <v>43656</v>
      </c>
      <c r="F1426" s="25" t="s">
        <v>3348</v>
      </c>
      <c r="G1426" s="25" t="s">
        <v>3349</v>
      </c>
      <c r="H1426" s="26">
        <v>4</v>
      </c>
      <c r="I1426" s="26">
        <v>90</v>
      </c>
      <c r="J1426" s="22">
        <v>360</v>
      </c>
    </row>
    <row r="1427" spans="1:10" ht="18" x14ac:dyDescent="0.35">
      <c r="A1427" s="25" t="s">
        <v>4938</v>
      </c>
      <c r="B1427" s="25" t="s">
        <v>3391</v>
      </c>
      <c r="C1427" s="25" t="s">
        <v>3392</v>
      </c>
      <c r="D1427" s="25" t="s">
        <v>3333</v>
      </c>
      <c r="E1427" s="25">
        <v>43656</v>
      </c>
      <c r="F1427" s="25" t="s">
        <v>3337</v>
      </c>
      <c r="G1427" s="25" t="s">
        <v>3345</v>
      </c>
      <c r="H1427" s="26">
        <v>7</v>
      </c>
      <c r="I1427" s="26">
        <v>130</v>
      </c>
      <c r="J1427" s="22">
        <v>910</v>
      </c>
    </row>
    <row r="1428" spans="1:10" ht="18" x14ac:dyDescent="0.35">
      <c r="A1428" s="25" t="s">
        <v>4939</v>
      </c>
      <c r="B1428" s="25" t="s">
        <v>3391</v>
      </c>
      <c r="C1428" s="25" t="s">
        <v>3392</v>
      </c>
      <c r="D1428" s="25" t="s">
        <v>3333</v>
      </c>
      <c r="E1428" s="25">
        <v>43656</v>
      </c>
      <c r="F1428" s="25" t="s">
        <v>3337</v>
      </c>
      <c r="G1428" s="25" t="s">
        <v>3345</v>
      </c>
      <c r="H1428" s="26">
        <v>6</v>
      </c>
      <c r="I1428" s="26">
        <v>135</v>
      </c>
      <c r="J1428" s="22">
        <v>810</v>
      </c>
    </row>
    <row r="1429" spans="1:10" ht="18" x14ac:dyDescent="0.35">
      <c r="A1429" s="25" t="s">
        <v>4940</v>
      </c>
      <c r="B1429" s="25" t="s">
        <v>3391</v>
      </c>
      <c r="C1429" s="25" t="s">
        <v>3392</v>
      </c>
      <c r="D1429" s="25" t="s">
        <v>3333</v>
      </c>
      <c r="E1429" s="25">
        <v>43656</v>
      </c>
      <c r="F1429" s="25" t="s">
        <v>3337</v>
      </c>
      <c r="G1429" s="25" t="s">
        <v>3345</v>
      </c>
      <c r="H1429" s="26">
        <v>5</v>
      </c>
      <c r="I1429" s="26">
        <v>110</v>
      </c>
      <c r="J1429" s="22">
        <v>550</v>
      </c>
    </row>
    <row r="1430" spans="1:10" ht="18" x14ac:dyDescent="0.35">
      <c r="A1430" s="25" t="s">
        <v>4941</v>
      </c>
      <c r="B1430" s="25" t="s">
        <v>3398</v>
      </c>
      <c r="C1430" s="25" t="s">
        <v>3392</v>
      </c>
      <c r="D1430" s="25" t="s">
        <v>3333</v>
      </c>
      <c r="E1430" s="25">
        <v>43656</v>
      </c>
      <c r="F1430" s="25" t="s">
        <v>3366</v>
      </c>
      <c r="G1430" s="25" t="s">
        <v>3345</v>
      </c>
      <c r="H1430" s="26">
        <v>7</v>
      </c>
      <c r="I1430" s="26">
        <v>50</v>
      </c>
      <c r="J1430" s="22">
        <v>350</v>
      </c>
    </row>
    <row r="1431" spans="1:10" ht="18" x14ac:dyDescent="0.35">
      <c r="A1431" s="25" t="s">
        <v>4942</v>
      </c>
      <c r="B1431" s="25" t="s">
        <v>3398</v>
      </c>
      <c r="C1431" s="25" t="s">
        <v>3392</v>
      </c>
      <c r="D1431" s="25" t="s">
        <v>3333</v>
      </c>
      <c r="E1431" s="25">
        <v>43656</v>
      </c>
      <c r="F1431" s="25" t="s">
        <v>3369</v>
      </c>
      <c r="G1431" s="25" t="s">
        <v>3321</v>
      </c>
      <c r="H1431" s="26">
        <v>6</v>
      </c>
      <c r="I1431" s="26">
        <v>130</v>
      </c>
      <c r="J1431" s="22">
        <v>780</v>
      </c>
    </row>
    <row r="1432" spans="1:10" ht="18" x14ac:dyDescent="0.35">
      <c r="A1432" s="25" t="s">
        <v>4943</v>
      </c>
      <c r="B1432" s="25" t="s">
        <v>3611</v>
      </c>
      <c r="C1432" s="25" t="s">
        <v>3485</v>
      </c>
      <c r="D1432" s="25" t="s">
        <v>3486</v>
      </c>
      <c r="E1432" s="25">
        <v>43656</v>
      </c>
      <c r="F1432" s="25" t="s">
        <v>3366</v>
      </c>
      <c r="G1432" s="25" t="s">
        <v>3345</v>
      </c>
      <c r="H1432" s="26">
        <v>3</v>
      </c>
      <c r="I1432" s="26">
        <v>30</v>
      </c>
      <c r="J1432" s="22">
        <v>90</v>
      </c>
    </row>
    <row r="1433" spans="1:10" ht="18" x14ac:dyDescent="0.35">
      <c r="A1433" s="25" t="s">
        <v>4944</v>
      </c>
      <c r="B1433" s="25" t="s">
        <v>3344</v>
      </c>
      <c r="C1433" s="25" t="s">
        <v>3318</v>
      </c>
      <c r="D1433" s="25" t="s">
        <v>3319</v>
      </c>
      <c r="E1433" s="25">
        <v>43657</v>
      </c>
      <c r="F1433" s="25" t="s">
        <v>3337</v>
      </c>
      <c r="G1433" s="25" t="s">
        <v>3345</v>
      </c>
      <c r="H1433" s="26">
        <v>1</v>
      </c>
      <c r="I1433" s="26">
        <v>125</v>
      </c>
      <c r="J1433" s="22">
        <v>125</v>
      </c>
    </row>
    <row r="1434" spans="1:10" ht="18" x14ac:dyDescent="0.35">
      <c r="A1434" s="25" t="s">
        <v>4945</v>
      </c>
      <c r="B1434" s="25" t="s">
        <v>3572</v>
      </c>
      <c r="C1434" s="25" t="s">
        <v>3318</v>
      </c>
      <c r="D1434" s="25" t="s">
        <v>3319</v>
      </c>
      <c r="E1434" s="25">
        <v>43657</v>
      </c>
      <c r="F1434" s="25" t="s">
        <v>3410</v>
      </c>
      <c r="G1434" s="25" t="s">
        <v>3321</v>
      </c>
      <c r="H1434" s="26">
        <v>4</v>
      </c>
      <c r="I1434" s="26">
        <v>85</v>
      </c>
      <c r="J1434" s="22">
        <v>340</v>
      </c>
    </row>
    <row r="1435" spans="1:10" ht="18" x14ac:dyDescent="0.35">
      <c r="A1435" s="25" t="s">
        <v>4946</v>
      </c>
      <c r="B1435" s="25" t="s">
        <v>3368</v>
      </c>
      <c r="C1435" s="25" t="s">
        <v>3318</v>
      </c>
      <c r="D1435" s="25" t="s">
        <v>3319</v>
      </c>
      <c r="E1435" s="25">
        <v>43657</v>
      </c>
      <c r="F1435" s="25" t="s">
        <v>3369</v>
      </c>
      <c r="G1435" s="25" t="s">
        <v>3321</v>
      </c>
      <c r="H1435" s="26">
        <v>7</v>
      </c>
      <c r="I1435" s="26">
        <v>130</v>
      </c>
      <c r="J1435" s="22">
        <v>910</v>
      </c>
    </row>
    <row r="1436" spans="1:10" ht="18" x14ac:dyDescent="0.35">
      <c r="A1436" s="25" t="s">
        <v>4947</v>
      </c>
      <c r="B1436" s="25" t="s">
        <v>3591</v>
      </c>
      <c r="C1436" s="25" t="s">
        <v>3318</v>
      </c>
      <c r="D1436" s="25" t="s">
        <v>3319</v>
      </c>
      <c r="E1436" s="25">
        <v>43657</v>
      </c>
      <c r="F1436" s="25" t="s">
        <v>3327</v>
      </c>
      <c r="G1436" s="25" t="s">
        <v>3321</v>
      </c>
      <c r="H1436" s="26">
        <v>5</v>
      </c>
      <c r="I1436" s="26">
        <v>200</v>
      </c>
      <c r="J1436" s="22">
        <v>1000</v>
      </c>
    </row>
    <row r="1437" spans="1:10" ht="18" x14ac:dyDescent="0.35">
      <c r="A1437" s="25" t="s">
        <v>4948</v>
      </c>
      <c r="B1437" s="25" t="s">
        <v>3484</v>
      </c>
      <c r="C1437" s="25" t="s">
        <v>3485</v>
      </c>
      <c r="D1437" s="25" t="s">
        <v>3486</v>
      </c>
      <c r="E1437" s="25">
        <v>43657</v>
      </c>
      <c r="F1437" s="25" t="s">
        <v>3434</v>
      </c>
      <c r="G1437" s="25" t="s">
        <v>3321</v>
      </c>
      <c r="H1437" s="26">
        <v>3</v>
      </c>
      <c r="I1437" s="26">
        <v>95</v>
      </c>
      <c r="J1437" s="22">
        <v>285</v>
      </c>
    </row>
    <row r="1438" spans="1:10" ht="18" x14ac:dyDescent="0.35">
      <c r="A1438" s="25" t="s">
        <v>4949</v>
      </c>
      <c r="B1438" s="25" t="s">
        <v>3708</v>
      </c>
      <c r="C1438" s="25" t="s">
        <v>3383</v>
      </c>
      <c r="D1438" s="25" t="s">
        <v>3333</v>
      </c>
      <c r="E1438" s="25">
        <v>43657</v>
      </c>
      <c r="F1438" s="25" t="s">
        <v>3348</v>
      </c>
      <c r="G1438" s="25" t="s">
        <v>3345</v>
      </c>
      <c r="H1438" s="26">
        <v>3</v>
      </c>
      <c r="I1438" s="26">
        <v>90</v>
      </c>
      <c r="J1438" s="22">
        <v>270</v>
      </c>
    </row>
    <row r="1439" spans="1:10" ht="18" x14ac:dyDescent="0.35">
      <c r="A1439" s="25" t="s">
        <v>4950</v>
      </c>
      <c r="B1439" s="25" t="s">
        <v>3371</v>
      </c>
      <c r="C1439" s="25" t="s">
        <v>3318</v>
      </c>
      <c r="D1439" s="25" t="s">
        <v>3319</v>
      </c>
      <c r="E1439" s="25">
        <v>43658</v>
      </c>
      <c r="F1439" s="25" t="s">
        <v>3320</v>
      </c>
      <c r="G1439" s="25" t="s">
        <v>3321</v>
      </c>
      <c r="H1439" s="26">
        <v>5</v>
      </c>
      <c r="I1439" s="26">
        <v>80</v>
      </c>
      <c r="J1439" s="22">
        <v>400</v>
      </c>
    </row>
    <row r="1440" spans="1:10" ht="18" x14ac:dyDescent="0.35">
      <c r="A1440" s="25" t="s">
        <v>4951</v>
      </c>
      <c r="B1440" s="25" t="s">
        <v>3344</v>
      </c>
      <c r="C1440" s="25" t="s">
        <v>3318</v>
      </c>
      <c r="D1440" s="25" t="s">
        <v>3319</v>
      </c>
      <c r="E1440" s="25">
        <v>43658</v>
      </c>
      <c r="F1440" s="25" t="s">
        <v>3337</v>
      </c>
      <c r="G1440" s="25" t="s">
        <v>3345</v>
      </c>
      <c r="H1440" s="26">
        <v>6</v>
      </c>
      <c r="I1440" s="26">
        <v>110</v>
      </c>
      <c r="J1440" s="22">
        <v>660</v>
      </c>
    </row>
    <row r="1441" spans="1:10" ht="18" x14ac:dyDescent="0.35">
      <c r="A1441" s="25" t="s">
        <v>4952</v>
      </c>
      <c r="B1441" s="25" t="s">
        <v>3378</v>
      </c>
      <c r="C1441" s="25" t="s">
        <v>3379</v>
      </c>
      <c r="D1441" s="25" t="s">
        <v>3333</v>
      </c>
      <c r="E1441" s="25">
        <v>43658</v>
      </c>
      <c r="F1441" s="25" t="s">
        <v>3327</v>
      </c>
      <c r="G1441" s="25" t="s">
        <v>3321</v>
      </c>
      <c r="H1441" s="26">
        <v>4</v>
      </c>
      <c r="I1441" s="26">
        <v>205</v>
      </c>
      <c r="J1441" s="22">
        <v>820</v>
      </c>
    </row>
    <row r="1442" spans="1:10" ht="18" x14ac:dyDescent="0.35">
      <c r="A1442" s="25" t="s">
        <v>4953</v>
      </c>
      <c r="B1442" s="25" t="s">
        <v>3378</v>
      </c>
      <c r="C1442" s="25" t="s">
        <v>3379</v>
      </c>
      <c r="D1442" s="25" t="s">
        <v>3333</v>
      </c>
      <c r="E1442" s="25">
        <v>43658</v>
      </c>
      <c r="F1442" s="25" t="s">
        <v>3327</v>
      </c>
      <c r="G1442" s="25" t="s">
        <v>3321</v>
      </c>
      <c r="H1442" s="26">
        <v>7</v>
      </c>
      <c r="I1442" s="26">
        <v>180</v>
      </c>
      <c r="J1442" s="22">
        <v>1260</v>
      </c>
    </row>
    <row r="1443" spans="1:10" ht="18" x14ac:dyDescent="0.35">
      <c r="A1443" s="25" t="s">
        <v>4954</v>
      </c>
      <c r="B1443" s="25" t="s">
        <v>4262</v>
      </c>
      <c r="C1443" s="25" t="s">
        <v>3383</v>
      </c>
      <c r="D1443" s="25" t="s">
        <v>3333</v>
      </c>
      <c r="E1443" s="25">
        <v>43658</v>
      </c>
      <c r="F1443" s="25" t="s">
        <v>3369</v>
      </c>
      <c r="G1443" s="25" t="s">
        <v>3349</v>
      </c>
      <c r="H1443" s="26">
        <v>6</v>
      </c>
      <c r="I1443" s="26">
        <v>120</v>
      </c>
      <c r="J1443" s="22">
        <v>720</v>
      </c>
    </row>
    <row r="1444" spans="1:10" ht="18" x14ac:dyDescent="0.35">
      <c r="A1444" s="25" t="s">
        <v>4955</v>
      </c>
      <c r="B1444" s="25" t="s">
        <v>4173</v>
      </c>
      <c r="C1444" s="25" t="s">
        <v>3404</v>
      </c>
      <c r="D1444" s="25" t="s">
        <v>3405</v>
      </c>
      <c r="E1444" s="25">
        <v>43658</v>
      </c>
      <c r="F1444" s="25" t="s">
        <v>3327</v>
      </c>
      <c r="G1444" s="25" t="s">
        <v>3321</v>
      </c>
      <c r="H1444" s="26">
        <v>3</v>
      </c>
      <c r="I1444" s="26">
        <v>190</v>
      </c>
      <c r="J1444" s="22">
        <v>570</v>
      </c>
    </row>
    <row r="1445" spans="1:10" ht="18" x14ac:dyDescent="0.35">
      <c r="A1445" s="25" t="s">
        <v>4956</v>
      </c>
      <c r="B1445" s="25" t="s">
        <v>3530</v>
      </c>
      <c r="C1445" s="25" t="s">
        <v>3489</v>
      </c>
      <c r="D1445" s="25" t="s">
        <v>3405</v>
      </c>
      <c r="E1445" s="25">
        <v>43658</v>
      </c>
      <c r="F1445" s="25" t="s">
        <v>3348</v>
      </c>
      <c r="G1445" s="25" t="s">
        <v>3349</v>
      </c>
      <c r="H1445" s="26">
        <v>4</v>
      </c>
      <c r="I1445" s="26">
        <v>75</v>
      </c>
      <c r="J1445" s="22">
        <v>300</v>
      </c>
    </row>
    <row r="1446" spans="1:10" ht="18" x14ac:dyDescent="0.35">
      <c r="A1446" s="25" t="s">
        <v>4957</v>
      </c>
      <c r="B1446" s="25" t="s">
        <v>3391</v>
      </c>
      <c r="C1446" s="25" t="s">
        <v>3392</v>
      </c>
      <c r="D1446" s="25" t="s">
        <v>3333</v>
      </c>
      <c r="E1446" s="25">
        <v>43658</v>
      </c>
      <c r="F1446" s="25" t="s">
        <v>3348</v>
      </c>
      <c r="G1446" s="25" t="s">
        <v>3321</v>
      </c>
      <c r="H1446" s="26">
        <v>1</v>
      </c>
      <c r="I1446" s="26">
        <v>140</v>
      </c>
      <c r="J1446" s="22">
        <v>140</v>
      </c>
    </row>
    <row r="1447" spans="1:10" ht="18" x14ac:dyDescent="0.35">
      <c r="A1447" s="25" t="s">
        <v>4958</v>
      </c>
      <c r="B1447" s="25" t="s">
        <v>3391</v>
      </c>
      <c r="C1447" s="25" t="s">
        <v>3392</v>
      </c>
      <c r="D1447" s="25" t="s">
        <v>3333</v>
      </c>
      <c r="E1447" s="25">
        <v>43658</v>
      </c>
      <c r="F1447" s="25" t="s">
        <v>3410</v>
      </c>
      <c r="G1447" s="25" t="s">
        <v>3349</v>
      </c>
      <c r="H1447" s="26">
        <v>4</v>
      </c>
      <c r="I1447" s="26">
        <v>20</v>
      </c>
      <c r="J1447" s="22">
        <v>80</v>
      </c>
    </row>
    <row r="1448" spans="1:10" ht="18" x14ac:dyDescent="0.35">
      <c r="A1448" s="25" t="s">
        <v>4959</v>
      </c>
      <c r="B1448" s="25" t="s">
        <v>3391</v>
      </c>
      <c r="C1448" s="25" t="s">
        <v>3392</v>
      </c>
      <c r="D1448" s="25" t="s">
        <v>3333</v>
      </c>
      <c r="E1448" s="25">
        <v>43658</v>
      </c>
      <c r="F1448" s="25" t="s">
        <v>3410</v>
      </c>
      <c r="G1448" s="25" t="s">
        <v>3321</v>
      </c>
      <c r="H1448" s="26">
        <v>6</v>
      </c>
      <c r="I1448" s="26">
        <v>70</v>
      </c>
      <c r="J1448" s="22">
        <v>420</v>
      </c>
    </row>
    <row r="1449" spans="1:10" ht="18" x14ac:dyDescent="0.35">
      <c r="A1449" s="25" t="s">
        <v>4960</v>
      </c>
      <c r="B1449" s="25" t="s">
        <v>3391</v>
      </c>
      <c r="C1449" s="25" t="s">
        <v>3392</v>
      </c>
      <c r="D1449" s="25" t="s">
        <v>3333</v>
      </c>
      <c r="E1449" s="25">
        <v>43658</v>
      </c>
      <c r="F1449" s="25" t="s">
        <v>3348</v>
      </c>
      <c r="G1449" s="25" t="s">
        <v>3321</v>
      </c>
      <c r="H1449" s="26">
        <v>3</v>
      </c>
      <c r="I1449" s="26">
        <v>135</v>
      </c>
      <c r="J1449" s="22">
        <v>405</v>
      </c>
    </row>
    <row r="1450" spans="1:10" ht="18" x14ac:dyDescent="0.35">
      <c r="A1450" s="25" t="s">
        <v>4961</v>
      </c>
      <c r="B1450" s="25" t="s">
        <v>3611</v>
      </c>
      <c r="C1450" s="25" t="s">
        <v>3485</v>
      </c>
      <c r="D1450" s="25" t="s">
        <v>3486</v>
      </c>
      <c r="E1450" s="25">
        <v>43658</v>
      </c>
      <c r="F1450" s="25" t="s">
        <v>3366</v>
      </c>
      <c r="G1450" s="25" t="s">
        <v>3345</v>
      </c>
      <c r="H1450" s="26">
        <v>4</v>
      </c>
      <c r="I1450" s="26">
        <v>30</v>
      </c>
      <c r="J1450" s="22">
        <v>120</v>
      </c>
    </row>
    <row r="1451" spans="1:10" ht="18" x14ac:dyDescent="0.35">
      <c r="A1451" s="25" t="s">
        <v>4962</v>
      </c>
      <c r="B1451" s="25" t="s">
        <v>3352</v>
      </c>
      <c r="C1451" s="25" t="s">
        <v>3318</v>
      </c>
      <c r="D1451" s="25" t="s">
        <v>3319</v>
      </c>
      <c r="E1451" s="25">
        <v>43662</v>
      </c>
      <c r="F1451" s="25" t="s">
        <v>3337</v>
      </c>
      <c r="G1451" s="25" t="s">
        <v>3345</v>
      </c>
      <c r="H1451" s="26">
        <v>7</v>
      </c>
      <c r="I1451" s="26">
        <v>130</v>
      </c>
      <c r="J1451" s="22">
        <v>910</v>
      </c>
    </row>
    <row r="1452" spans="1:10" ht="18" x14ac:dyDescent="0.35">
      <c r="A1452" s="25" t="s">
        <v>4963</v>
      </c>
      <c r="B1452" s="25" t="s">
        <v>3371</v>
      </c>
      <c r="C1452" s="25" t="s">
        <v>3318</v>
      </c>
      <c r="D1452" s="25" t="s">
        <v>3319</v>
      </c>
      <c r="E1452" s="25">
        <v>43662</v>
      </c>
      <c r="F1452" s="25" t="s">
        <v>3320</v>
      </c>
      <c r="G1452" s="25" t="s">
        <v>3321</v>
      </c>
      <c r="H1452" s="26">
        <v>4</v>
      </c>
      <c r="I1452" s="26">
        <v>65</v>
      </c>
      <c r="J1452" s="22">
        <v>260</v>
      </c>
    </row>
    <row r="1453" spans="1:10" ht="18" x14ac:dyDescent="0.35">
      <c r="A1453" s="25" t="s">
        <v>4964</v>
      </c>
      <c r="B1453" s="25" t="s">
        <v>3347</v>
      </c>
      <c r="C1453" s="25" t="s">
        <v>3318</v>
      </c>
      <c r="D1453" s="25" t="s">
        <v>3319</v>
      </c>
      <c r="E1453" s="25">
        <v>43662</v>
      </c>
      <c r="F1453" s="25" t="s">
        <v>3471</v>
      </c>
      <c r="G1453" s="25" t="s">
        <v>3321</v>
      </c>
      <c r="H1453" s="26">
        <v>6</v>
      </c>
      <c r="I1453" s="26">
        <v>70</v>
      </c>
      <c r="J1453" s="22">
        <v>420</v>
      </c>
    </row>
    <row r="1454" spans="1:10" ht="18" x14ac:dyDescent="0.35">
      <c r="A1454" s="25" t="s">
        <v>4965</v>
      </c>
      <c r="B1454" s="25" t="s">
        <v>3368</v>
      </c>
      <c r="C1454" s="25" t="s">
        <v>3318</v>
      </c>
      <c r="D1454" s="25" t="s">
        <v>3319</v>
      </c>
      <c r="E1454" s="25">
        <v>43662</v>
      </c>
      <c r="F1454" s="25" t="s">
        <v>3369</v>
      </c>
      <c r="G1454" s="25" t="s">
        <v>3321</v>
      </c>
      <c r="H1454" s="26">
        <v>4</v>
      </c>
      <c r="I1454" s="26">
        <v>150</v>
      </c>
      <c r="J1454" s="22">
        <v>600</v>
      </c>
    </row>
    <row r="1455" spans="1:10" ht="18" x14ac:dyDescent="0.35">
      <c r="A1455" s="25" t="s">
        <v>4966</v>
      </c>
      <c r="B1455" s="25" t="s">
        <v>3495</v>
      </c>
      <c r="C1455" s="25" t="s">
        <v>3318</v>
      </c>
      <c r="D1455" s="25" t="s">
        <v>3319</v>
      </c>
      <c r="E1455" s="25">
        <v>43662</v>
      </c>
      <c r="F1455" s="25" t="s">
        <v>3393</v>
      </c>
      <c r="G1455" s="25" t="s">
        <v>3321</v>
      </c>
      <c r="H1455" s="26">
        <v>4</v>
      </c>
      <c r="I1455" s="26">
        <v>80</v>
      </c>
      <c r="J1455" s="22">
        <v>320</v>
      </c>
    </row>
    <row r="1456" spans="1:10" ht="18" x14ac:dyDescent="0.35">
      <c r="A1456" s="25" t="s">
        <v>4967</v>
      </c>
      <c r="B1456" s="25" t="s">
        <v>3488</v>
      </c>
      <c r="C1456" s="25" t="s">
        <v>3489</v>
      </c>
      <c r="D1456" s="25" t="s">
        <v>3405</v>
      </c>
      <c r="E1456" s="25">
        <v>43662</v>
      </c>
      <c r="F1456" s="25" t="s">
        <v>3366</v>
      </c>
      <c r="G1456" s="25" t="s">
        <v>3345</v>
      </c>
      <c r="H1456" s="26">
        <v>6</v>
      </c>
      <c r="I1456" s="26">
        <v>35</v>
      </c>
      <c r="J1456" s="22">
        <v>210</v>
      </c>
    </row>
    <row r="1457" spans="1:10" ht="18" x14ac:dyDescent="0.35">
      <c r="A1457" s="25" t="s">
        <v>4968</v>
      </c>
      <c r="B1457" s="25" t="s">
        <v>3385</v>
      </c>
      <c r="C1457" s="25" t="s">
        <v>3386</v>
      </c>
      <c r="D1457" s="25" t="s">
        <v>3333</v>
      </c>
      <c r="E1457" s="25">
        <v>43662</v>
      </c>
      <c r="F1457" s="25" t="s">
        <v>3327</v>
      </c>
      <c r="G1457" s="25" t="s">
        <v>3321</v>
      </c>
      <c r="H1457" s="26">
        <v>5</v>
      </c>
      <c r="I1457" s="26">
        <v>190</v>
      </c>
      <c r="J1457" s="22">
        <v>950</v>
      </c>
    </row>
    <row r="1458" spans="1:10" ht="18" x14ac:dyDescent="0.35">
      <c r="A1458" s="25" t="s">
        <v>4969</v>
      </c>
      <c r="B1458" s="25" t="s">
        <v>3624</v>
      </c>
      <c r="C1458" s="25" t="s">
        <v>3401</v>
      </c>
      <c r="D1458" s="25" t="s">
        <v>3333</v>
      </c>
      <c r="E1458" s="25">
        <v>43662</v>
      </c>
      <c r="F1458" s="25" t="s">
        <v>3327</v>
      </c>
      <c r="G1458" s="25" t="s">
        <v>3321</v>
      </c>
      <c r="H1458" s="26">
        <v>7</v>
      </c>
      <c r="I1458" s="26">
        <v>185</v>
      </c>
      <c r="J1458" s="22">
        <v>1295</v>
      </c>
    </row>
    <row r="1459" spans="1:10" ht="18" x14ac:dyDescent="0.35">
      <c r="A1459" s="25" t="s">
        <v>4970</v>
      </c>
      <c r="B1459" s="25" t="s">
        <v>4460</v>
      </c>
      <c r="C1459" s="25" t="s">
        <v>3401</v>
      </c>
      <c r="D1459" s="25" t="s">
        <v>3333</v>
      </c>
      <c r="E1459" s="25">
        <v>43662</v>
      </c>
      <c r="F1459" s="25" t="s">
        <v>3369</v>
      </c>
      <c r="G1459" s="25" t="s">
        <v>3349</v>
      </c>
      <c r="H1459" s="26">
        <v>6</v>
      </c>
      <c r="I1459" s="26">
        <v>130</v>
      </c>
      <c r="J1459" s="22">
        <v>780</v>
      </c>
    </row>
    <row r="1460" spans="1:10" ht="18" x14ac:dyDescent="0.35">
      <c r="A1460" s="25" t="s">
        <v>4971</v>
      </c>
      <c r="B1460" s="25" t="s">
        <v>3400</v>
      </c>
      <c r="C1460" s="25" t="s">
        <v>3401</v>
      </c>
      <c r="D1460" s="25" t="s">
        <v>3333</v>
      </c>
      <c r="E1460" s="25">
        <v>43662</v>
      </c>
      <c r="F1460" s="25" t="s">
        <v>3369</v>
      </c>
      <c r="G1460" s="25" t="s">
        <v>3321</v>
      </c>
      <c r="H1460" s="26">
        <v>4</v>
      </c>
      <c r="I1460" s="26">
        <v>155</v>
      </c>
      <c r="J1460" s="22">
        <v>620</v>
      </c>
    </row>
    <row r="1461" spans="1:10" ht="18" x14ac:dyDescent="0.35">
      <c r="A1461" s="25" t="s">
        <v>4972</v>
      </c>
      <c r="B1461" s="25" t="s">
        <v>3624</v>
      </c>
      <c r="C1461" s="25" t="s">
        <v>3401</v>
      </c>
      <c r="D1461" s="25" t="s">
        <v>3333</v>
      </c>
      <c r="E1461" s="25">
        <v>43662</v>
      </c>
      <c r="F1461" s="25" t="s">
        <v>3327</v>
      </c>
      <c r="G1461" s="25" t="s">
        <v>3321</v>
      </c>
      <c r="H1461" s="26">
        <v>5</v>
      </c>
      <c r="I1461" s="26">
        <v>180</v>
      </c>
      <c r="J1461" s="22">
        <v>900</v>
      </c>
    </row>
    <row r="1462" spans="1:10" ht="18" x14ac:dyDescent="0.35">
      <c r="A1462" s="25" t="s">
        <v>4973</v>
      </c>
      <c r="B1462" s="25" t="s">
        <v>3572</v>
      </c>
      <c r="C1462" s="25" t="s">
        <v>3318</v>
      </c>
      <c r="D1462" s="25" t="s">
        <v>3319</v>
      </c>
      <c r="E1462" s="25">
        <v>43663</v>
      </c>
      <c r="F1462" s="25" t="s">
        <v>3410</v>
      </c>
      <c r="G1462" s="25" t="s">
        <v>3321</v>
      </c>
      <c r="H1462" s="26">
        <v>2</v>
      </c>
      <c r="I1462" s="26">
        <v>65</v>
      </c>
      <c r="J1462" s="22">
        <v>130</v>
      </c>
    </row>
    <row r="1463" spans="1:10" ht="18" x14ac:dyDescent="0.35">
      <c r="A1463" s="25" t="s">
        <v>4974</v>
      </c>
      <c r="B1463" s="25" t="s">
        <v>3344</v>
      </c>
      <c r="C1463" s="25" t="s">
        <v>3318</v>
      </c>
      <c r="D1463" s="25" t="s">
        <v>3319</v>
      </c>
      <c r="E1463" s="25">
        <v>43663</v>
      </c>
      <c r="F1463" s="25" t="s">
        <v>3337</v>
      </c>
      <c r="G1463" s="25" t="s">
        <v>3345</v>
      </c>
      <c r="H1463" s="26">
        <v>4</v>
      </c>
      <c r="I1463" s="26">
        <v>120</v>
      </c>
      <c r="J1463" s="22">
        <v>480</v>
      </c>
    </row>
    <row r="1464" spans="1:10" ht="18" x14ac:dyDescent="0.35">
      <c r="A1464" s="25" t="s">
        <v>4975</v>
      </c>
      <c r="B1464" s="25" t="s">
        <v>3360</v>
      </c>
      <c r="C1464" s="25" t="s">
        <v>3318</v>
      </c>
      <c r="D1464" s="25" t="s">
        <v>3319</v>
      </c>
      <c r="E1464" s="25">
        <v>43663</v>
      </c>
      <c r="F1464" s="25" t="s">
        <v>3337</v>
      </c>
      <c r="G1464" s="25" t="s">
        <v>3349</v>
      </c>
      <c r="H1464" s="26">
        <v>7</v>
      </c>
      <c r="I1464" s="26">
        <v>120</v>
      </c>
      <c r="J1464" s="22">
        <v>840</v>
      </c>
    </row>
    <row r="1465" spans="1:10" ht="18" x14ac:dyDescent="0.35">
      <c r="A1465" s="25" t="s">
        <v>4976</v>
      </c>
      <c r="B1465" s="25" t="s">
        <v>3658</v>
      </c>
      <c r="C1465" s="25" t="s">
        <v>3318</v>
      </c>
      <c r="D1465" s="25" t="s">
        <v>3319</v>
      </c>
      <c r="E1465" s="25">
        <v>43663</v>
      </c>
      <c r="F1465" s="25" t="s">
        <v>3509</v>
      </c>
      <c r="G1465" s="25" t="s">
        <v>3345</v>
      </c>
      <c r="H1465" s="26">
        <v>1</v>
      </c>
      <c r="I1465" s="26">
        <v>30</v>
      </c>
      <c r="J1465" s="22">
        <v>30</v>
      </c>
    </row>
    <row r="1466" spans="1:10" ht="18" x14ac:dyDescent="0.35">
      <c r="A1466" s="25" t="s">
        <v>4977</v>
      </c>
      <c r="B1466" s="25" t="s">
        <v>3317</v>
      </c>
      <c r="C1466" s="25" t="s">
        <v>3318</v>
      </c>
      <c r="D1466" s="25" t="s">
        <v>3319</v>
      </c>
      <c r="E1466" s="25">
        <v>43663</v>
      </c>
      <c r="F1466" s="25" t="s">
        <v>3320</v>
      </c>
      <c r="G1466" s="25" t="s">
        <v>3321</v>
      </c>
      <c r="H1466" s="26">
        <v>3</v>
      </c>
      <c r="I1466" s="26">
        <v>65</v>
      </c>
      <c r="J1466" s="22">
        <v>195</v>
      </c>
    </row>
    <row r="1467" spans="1:10" ht="18" x14ac:dyDescent="0.35">
      <c r="A1467" s="25" t="s">
        <v>4978</v>
      </c>
      <c r="B1467" s="25" t="s">
        <v>3658</v>
      </c>
      <c r="C1467" s="25" t="s">
        <v>3318</v>
      </c>
      <c r="D1467" s="25" t="s">
        <v>3319</v>
      </c>
      <c r="E1467" s="25">
        <v>43663</v>
      </c>
      <c r="F1467" s="25" t="s">
        <v>3348</v>
      </c>
      <c r="G1467" s="25" t="s">
        <v>3349</v>
      </c>
      <c r="H1467" s="26">
        <v>6</v>
      </c>
      <c r="I1467" s="26">
        <v>95</v>
      </c>
      <c r="J1467" s="22">
        <v>570</v>
      </c>
    </row>
    <row r="1468" spans="1:10" ht="18" x14ac:dyDescent="0.35">
      <c r="A1468" s="25" t="s">
        <v>4979</v>
      </c>
      <c r="B1468" s="25" t="s">
        <v>3347</v>
      </c>
      <c r="C1468" s="25" t="s">
        <v>3318</v>
      </c>
      <c r="D1468" s="25" t="s">
        <v>3319</v>
      </c>
      <c r="E1468" s="25">
        <v>43663</v>
      </c>
      <c r="F1468" s="25" t="s">
        <v>3337</v>
      </c>
      <c r="G1468" s="25" t="s">
        <v>3349</v>
      </c>
      <c r="H1468" s="26">
        <v>2</v>
      </c>
      <c r="I1468" s="26">
        <v>95</v>
      </c>
      <c r="J1468" s="22">
        <v>190</v>
      </c>
    </row>
    <row r="1469" spans="1:10" ht="18" x14ac:dyDescent="0.35">
      <c r="A1469" s="25" t="s">
        <v>4980</v>
      </c>
      <c r="B1469" s="25" t="s">
        <v>3347</v>
      </c>
      <c r="C1469" s="25" t="s">
        <v>3318</v>
      </c>
      <c r="D1469" s="25" t="s">
        <v>3319</v>
      </c>
      <c r="E1469" s="25">
        <v>43663</v>
      </c>
      <c r="F1469" s="25" t="s">
        <v>3348</v>
      </c>
      <c r="G1469" s="25" t="s">
        <v>3349</v>
      </c>
      <c r="H1469" s="26">
        <v>3</v>
      </c>
      <c r="I1469" s="26">
        <v>80</v>
      </c>
      <c r="J1469" s="22">
        <v>240</v>
      </c>
    </row>
    <row r="1470" spans="1:10" ht="18" x14ac:dyDescent="0.35">
      <c r="A1470" s="25" t="s">
        <v>4981</v>
      </c>
      <c r="B1470" s="25" t="s">
        <v>4982</v>
      </c>
      <c r="C1470" s="25" t="s">
        <v>3463</v>
      </c>
      <c r="D1470" s="25" t="s">
        <v>3464</v>
      </c>
      <c r="E1470" s="25">
        <v>43663</v>
      </c>
      <c r="F1470" s="25" t="s">
        <v>3369</v>
      </c>
      <c r="G1470" s="25" t="s">
        <v>3321</v>
      </c>
      <c r="H1470" s="26">
        <v>4</v>
      </c>
      <c r="I1470" s="26">
        <v>135</v>
      </c>
      <c r="J1470" s="22">
        <v>540</v>
      </c>
    </row>
    <row r="1471" spans="1:10" ht="18" x14ac:dyDescent="0.35">
      <c r="A1471" s="25" t="s">
        <v>4983</v>
      </c>
      <c r="B1471" s="25" t="s">
        <v>3661</v>
      </c>
      <c r="C1471" s="25" t="s">
        <v>3662</v>
      </c>
      <c r="D1471" s="25" t="s">
        <v>3405</v>
      </c>
      <c r="E1471" s="25">
        <v>43663</v>
      </c>
      <c r="F1471" s="25" t="s">
        <v>3348</v>
      </c>
      <c r="G1471" s="25" t="s">
        <v>3349</v>
      </c>
      <c r="H1471" s="26">
        <v>6</v>
      </c>
      <c r="I1471" s="26">
        <v>75</v>
      </c>
      <c r="J1471" s="22">
        <v>450</v>
      </c>
    </row>
    <row r="1472" spans="1:10" ht="18" x14ac:dyDescent="0.35">
      <c r="A1472" s="25" t="s">
        <v>4984</v>
      </c>
      <c r="B1472" s="25" t="s">
        <v>3324</v>
      </c>
      <c r="C1472" s="25" t="s">
        <v>3325</v>
      </c>
      <c r="D1472" s="25" t="s">
        <v>3326</v>
      </c>
      <c r="E1472" s="25">
        <v>43663</v>
      </c>
      <c r="F1472" s="25" t="s">
        <v>3427</v>
      </c>
      <c r="G1472" s="25" t="s">
        <v>3321</v>
      </c>
      <c r="H1472" s="26">
        <v>1</v>
      </c>
      <c r="I1472" s="26">
        <v>90</v>
      </c>
      <c r="J1472" s="22">
        <v>90</v>
      </c>
    </row>
    <row r="1473" spans="1:10" ht="18" x14ac:dyDescent="0.35">
      <c r="A1473" s="25" t="s">
        <v>4985</v>
      </c>
      <c r="B1473" s="25" t="s">
        <v>3324</v>
      </c>
      <c r="C1473" s="25" t="s">
        <v>3325</v>
      </c>
      <c r="D1473" s="25" t="s">
        <v>3326</v>
      </c>
      <c r="E1473" s="25">
        <v>43663</v>
      </c>
      <c r="F1473" s="25" t="s">
        <v>3427</v>
      </c>
      <c r="G1473" s="25" t="s">
        <v>3321</v>
      </c>
      <c r="H1473" s="26">
        <v>3</v>
      </c>
      <c r="I1473" s="26">
        <v>95</v>
      </c>
      <c r="J1473" s="22">
        <v>285</v>
      </c>
    </row>
    <row r="1474" spans="1:10" ht="18" x14ac:dyDescent="0.35">
      <c r="A1474" s="25" t="s">
        <v>4986</v>
      </c>
      <c r="B1474" s="25" t="s">
        <v>3324</v>
      </c>
      <c r="C1474" s="25" t="s">
        <v>3325</v>
      </c>
      <c r="D1474" s="25" t="s">
        <v>3326</v>
      </c>
      <c r="E1474" s="25">
        <v>43663</v>
      </c>
      <c r="F1474" s="25" t="s">
        <v>3427</v>
      </c>
      <c r="G1474" s="25" t="s">
        <v>3321</v>
      </c>
      <c r="H1474" s="26">
        <v>4</v>
      </c>
      <c r="I1474" s="26">
        <v>100</v>
      </c>
      <c r="J1474" s="22">
        <v>400</v>
      </c>
    </row>
    <row r="1475" spans="1:10" ht="18" x14ac:dyDescent="0.35">
      <c r="A1475" s="25" t="s">
        <v>4987</v>
      </c>
      <c r="B1475" s="25" t="s">
        <v>3324</v>
      </c>
      <c r="C1475" s="25" t="s">
        <v>3325</v>
      </c>
      <c r="D1475" s="25" t="s">
        <v>3326</v>
      </c>
      <c r="E1475" s="25">
        <v>43663</v>
      </c>
      <c r="F1475" s="25" t="s">
        <v>3427</v>
      </c>
      <c r="G1475" s="25" t="s">
        <v>3321</v>
      </c>
      <c r="H1475" s="26">
        <v>7</v>
      </c>
      <c r="I1475" s="26">
        <v>105</v>
      </c>
      <c r="J1475" s="22">
        <v>735</v>
      </c>
    </row>
    <row r="1476" spans="1:10" ht="18" x14ac:dyDescent="0.35">
      <c r="A1476" s="25" t="s">
        <v>4988</v>
      </c>
      <c r="B1476" s="25" t="s">
        <v>3324</v>
      </c>
      <c r="C1476" s="25" t="s">
        <v>3325</v>
      </c>
      <c r="D1476" s="25" t="s">
        <v>3326</v>
      </c>
      <c r="E1476" s="25">
        <v>43663</v>
      </c>
      <c r="F1476" s="25" t="s">
        <v>3427</v>
      </c>
      <c r="G1476" s="25" t="s">
        <v>3321</v>
      </c>
      <c r="H1476" s="26">
        <v>3</v>
      </c>
      <c r="I1476" s="26">
        <v>85</v>
      </c>
      <c r="J1476" s="22">
        <v>255</v>
      </c>
    </row>
    <row r="1477" spans="1:10" ht="18" x14ac:dyDescent="0.35">
      <c r="A1477" s="25" t="s">
        <v>4989</v>
      </c>
      <c r="B1477" s="25" t="s">
        <v>3324</v>
      </c>
      <c r="C1477" s="25" t="s">
        <v>3325</v>
      </c>
      <c r="D1477" s="25" t="s">
        <v>3326</v>
      </c>
      <c r="E1477" s="25">
        <v>43663</v>
      </c>
      <c r="F1477" s="25" t="s">
        <v>3393</v>
      </c>
      <c r="G1477" s="25" t="s">
        <v>3321</v>
      </c>
      <c r="H1477" s="26">
        <v>5</v>
      </c>
      <c r="I1477" s="26">
        <v>90</v>
      </c>
      <c r="J1477" s="22">
        <v>450</v>
      </c>
    </row>
    <row r="1478" spans="1:10" ht="18" x14ac:dyDescent="0.35">
      <c r="A1478" s="25" t="s">
        <v>4990</v>
      </c>
      <c r="B1478" s="25" t="s">
        <v>3324</v>
      </c>
      <c r="C1478" s="25" t="s">
        <v>3325</v>
      </c>
      <c r="D1478" s="25" t="s">
        <v>3326</v>
      </c>
      <c r="E1478" s="25">
        <v>43663</v>
      </c>
      <c r="F1478" s="25" t="s">
        <v>3393</v>
      </c>
      <c r="G1478" s="25" t="s">
        <v>3321</v>
      </c>
      <c r="H1478" s="26">
        <v>2</v>
      </c>
      <c r="I1478" s="26">
        <v>95</v>
      </c>
      <c r="J1478" s="22">
        <v>190</v>
      </c>
    </row>
    <row r="1479" spans="1:10" ht="18" x14ac:dyDescent="0.35">
      <c r="A1479" s="25" t="s">
        <v>4991</v>
      </c>
      <c r="B1479" s="25" t="s">
        <v>3324</v>
      </c>
      <c r="C1479" s="25" t="s">
        <v>3325</v>
      </c>
      <c r="D1479" s="25" t="s">
        <v>3326</v>
      </c>
      <c r="E1479" s="25">
        <v>43663</v>
      </c>
      <c r="F1479" s="25" t="s">
        <v>3393</v>
      </c>
      <c r="G1479" s="25" t="s">
        <v>3321</v>
      </c>
      <c r="H1479" s="26">
        <v>5</v>
      </c>
      <c r="I1479" s="26">
        <v>75</v>
      </c>
      <c r="J1479" s="22">
        <v>375</v>
      </c>
    </row>
    <row r="1480" spans="1:10" ht="18" x14ac:dyDescent="0.35">
      <c r="A1480" s="25" t="s">
        <v>4992</v>
      </c>
      <c r="B1480" s="25" t="s">
        <v>3356</v>
      </c>
      <c r="C1480" s="25" t="s">
        <v>3318</v>
      </c>
      <c r="D1480" s="25" t="s">
        <v>3319</v>
      </c>
      <c r="E1480" s="25">
        <v>43664</v>
      </c>
      <c r="F1480" s="25" t="s">
        <v>3348</v>
      </c>
      <c r="G1480" s="25" t="s">
        <v>3349</v>
      </c>
      <c r="H1480" s="26">
        <v>4</v>
      </c>
      <c r="I1480" s="26">
        <v>100</v>
      </c>
      <c r="J1480" s="22">
        <v>400</v>
      </c>
    </row>
    <row r="1481" spans="1:10" ht="18" x14ac:dyDescent="0.35">
      <c r="A1481" s="25" t="s">
        <v>4993</v>
      </c>
      <c r="B1481" s="25" t="s">
        <v>3356</v>
      </c>
      <c r="C1481" s="25" t="s">
        <v>3318</v>
      </c>
      <c r="D1481" s="25" t="s">
        <v>3319</v>
      </c>
      <c r="E1481" s="25">
        <v>43664</v>
      </c>
      <c r="F1481" s="25" t="s">
        <v>3348</v>
      </c>
      <c r="G1481" s="25" t="s">
        <v>3349</v>
      </c>
      <c r="H1481" s="26">
        <v>5</v>
      </c>
      <c r="I1481" s="26">
        <v>75</v>
      </c>
      <c r="J1481" s="22">
        <v>375</v>
      </c>
    </row>
    <row r="1482" spans="1:10" ht="18" x14ac:dyDescent="0.35">
      <c r="A1482" s="25" t="s">
        <v>4994</v>
      </c>
      <c r="B1482" s="25" t="s">
        <v>3356</v>
      </c>
      <c r="C1482" s="25" t="s">
        <v>3318</v>
      </c>
      <c r="D1482" s="25" t="s">
        <v>3319</v>
      </c>
      <c r="E1482" s="25">
        <v>43664</v>
      </c>
      <c r="F1482" s="25" t="s">
        <v>3337</v>
      </c>
      <c r="G1482" s="25" t="s">
        <v>3349</v>
      </c>
      <c r="H1482" s="26">
        <v>6</v>
      </c>
      <c r="I1482" s="26">
        <v>100</v>
      </c>
      <c r="J1482" s="22">
        <v>600</v>
      </c>
    </row>
    <row r="1483" spans="1:10" ht="18" x14ac:dyDescent="0.35">
      <c r="A1483" s="25" t="s">
        <v>4995</v>
      </c>
      <c r="B1483" s="25" t="s">
        <v>3356</v>
      </c>
      <c r="C1483" s="25" t="s">
        <v>3318</v>
      </c>
      <c r="D1483" s="25" t="s">
        <v>3319</v>
      </c>
      <c r="E1483" s="25">
        <v>43664</v>
      </c>
      <c r="F1483" s="25" t="s">
        <v>3348</v>
      </c>
      <c r="G1483" s="25" t="s">
        <v>3349</v>
      </c>
      <c r="H1483" s="26">
        <v>2</v>
      </c>
      <c r="I1483" s="26">
        <v>85</v>
      </c>
      <c r="J1483" s="22">
        <v>170</v>
      </c>
    </row>
    <row r="1484" spans="1:10" ht="18" x14ac:dyDescent="0.35">
      <c r="A1484" s="25" t="s">
        <v>4996</v>
      </c>
      <c r="B1484" s="25" t="s">
        <v>3344</v>
      </c>
      <c r="C1484" s="25" t="s">
        <v>3318</v>
      </c>
      <c r="D1484" s="25" t="s">
        <v>3319</v>
      </c>
      <c r="E1484" s="25">
        <v>43664</v>
      </c>
      <c r="F1484" s="25" t="s">
        <v>3337</v>
      </c>
      <c r="G1484" s="25" t="s">
        <v>3345</v>
      </c>
      <c r="H1484" s="26">
        <v>1</v>
      </c>
      <c r="I1484" s="26">
        <v>125</v>
      </c>
      <c r="J1484" s="22">
        <v>125</v>
      </c>
    </row>
    <row r="1485" spans="1:10" ht="18" x14ac:dyDescent="0.35">
      <c r="A1485" s="25" t="s">
        <v>4997</v>
      </c>
      <c r="B1485" s="25" t="s">
        <v>3324</v>
      </c>
      <c r="C1485" s="25" t="s">
        <v>3325</v>
      </c>
      <c r="D1485" s="25" t="s">
        <v>3326</v>
      </c>
      <c r="E1485" s="25">
        <v>43664</v>
      </c>
      <c r="F1485" s="25" t="s">
        <v>3427</v>
      </c>
      <c r="G1485" s="25" t="s">
        <v>3345</v>
      </c>
      <c r="H1485" s="26">
        <v>5</v>
      </c>
      <c r="I1485" s="26">
        <v>70</v>
      </c>
      <c r="J1485" s="22">
        <v>350</v>
      </c>
    </row>
    <row r="1486" spans="1:10" ht="18" x14ac:dyDescent="0.35">
      <c r="A1486" s="25" t="s">
        <v>4998</v>
      </c>
      <c r="B1486" s="25" t="s">
        <v>3450</v>
      </c>
      <c r="C1486" s="25" t="s">
        <v>3383</v>
      </c>
      <c r="D1486" s="25" t="s">
        <v>3333</v>
      </c>
      <c r="E1486" s="25">
        <v>43664</v>
      </c>
      <c r="F1486" s="25" t="s">
        <v>3327</v>
      </c>
      <c r="G1486" s="25" t="s">
        <v>3321</v>
      </c>
      <c r="H1486" s="26">
        <v>7</v>
      </c>
      <c r="I1486" s="26">
        <v>185</v>
      </c>
      <c r="J1486" s="22">
        <v>1295</v>
      </c>
    </row>
    <row r="1487" spans="1:10" ht="18" x14ac:dyDescent="0.35">
      <c r="A1487" s="25" t="s">
        <v>4999</v>
      </c>
      <c r="B1487" s="25" t="s">
        <v>3378</v>
      </c>
      <c r="C1487" s="25" t="s">
        <v>3379</v>
      </c>
      <c r="D1487" s="25" t="s">
        <v>3333</v>
      </c>
      <c r="E1487" s="25">
        <v>43664</v>
      </c>
      <c r="F1487" s="25" t="s">
        <v>3327</v>
      </c>
      <c r="G1487" s="25" t="s">
        <v>3345</v>
      </c>
      <c r="H1487" s="26">
        <v>6</v>
      </c>
      <c r="I1487" s="26">
        <v>160</v>
      </c>
      <c r="J1487" s="22">
        <v>960</v>
      </c>
    </row>
    <row r="1488" spans="1:10" ht="18" x14ac:dyDescent="0.35">
      <c r="A1488" s="25" t="s">
        <v>5000</v>
      </c>
      <c r="B1488" s="25" t="s">
        <v>3378</v>
      </c>
      <c r="C1488" s="25" t="s">
        <v>3379</v>
      </c>
      <c r="D1488" s="25" t="s">
        <v>3333</v>
      </c>
      <c r="E1488" s="25">
        <v>43664</v>
      </c>
      <c r="F1488" s="25" t="s">
        <v>3327</v>
      </c>
      <c r="G1488" s="25" t="s">
        <v>3345</v>
      </c>
      <c r="H1488" s="26">
        <v>5</v>
      </c>
      <c r="I1488" s="26">
        <v>165</v>
      </c>
      <c r="J1488" s="22">
        <v>825</v>
      </c>
    </row>
    <row r="1489" spans="1:10" ht="18" x14ac:dyDescent="0.35">
      <c r="A1489" s="25" t="s">
        <v>5001</v>
      </c>
      <c r="B1489" s="25" t="s">
        <v>3699</v>
      </c>
      <c r="C1489" s="25" t="s">
        <v>3463</v>
      </c>
      <c r="D1489" s="25" t="s">
        <v>3464</v>
      </c>
      <c r="E1489" s="25">
        <v>43664</v>
      </c>
      <c r="F1489" s="25" t="s">
        <v>3369</v>
      </c>
      <c r="G1489" s="25" t="s">
        <v>3321</v>
      </c>
      <c r="H1489" s="26">
        <v>2</v>
      </c>
      <c r="I1489" s="26">
        <v>150</v>
      </c>
      <c r="J1489" s="22">
        <v>300</v>
      </c>
    </row>
    <row r="1490" spans="1:10" ht="18" x14ac:dyDescent="0.35">
      <c r="A1490" s="25" t="s">
        <v>5002</v>
      </c>
      <c r="B1490" s="25" t="s">
        <v>3636</v>
      </c>
      <c r="C1490" s="25" t="s">
        <v>3318</v>
      </c>
      <c r="D1490" s="25" t="s">
        <v>3319</v>
      </c>
      <c r="E1490" s="25">
        <v>43664</v>
      </c>
      <c r="F1490" s="25" t="s">
        <v>3337</v>
      </c>
      <c r="G1490" s="25" t="s">
        <v>3345</v>
      </c>
      <c r="H1490" s="26">
        <v>7</v>
      </c>
      <c r="I1490" s="26">
        <v>120</v>
      </c>
      <c r="J1490" s="22">
        <v>840</v>
      </c>
    </row>
    <row r="1491" spans="1:10" ht="18" x14ac:dyDescent="0.35">
      <c r="A1491" s="25" t="s">
        <v>5003</v>
      </c>
      <c r="B1491" s="25" t="s">
        <v>3324</v>
      </c>
      <c r="C1491" s="25" t="s">
        <v>3325</v>
      </c>
      <c r="D1491" s="25" t="s">
        <v>3326</v>
      </c>
      <c r="E1491" s="25">
        <v>43664</v>
      </c>
      <c r="F1491" s="25" t="s">
        <v>3434</v>
      </c>
      <c r="G1491" s="25" t="s">
        <v>3345</v>
      </c>
      <c r="H1491" s="26">
        <v>2</v>
      </c>
      <c r="I1491" s="26">
        <v>70</v>
      </c>
      <c r="J1491" s="22">
        <v>140</v>
      </c>
    </row>
    <row r="1492" spans="1:10" ht="18" x14ac:dyDescent="0.35">
      <c r="A1492" s="25" t="s">
        <v>5004</v>
      </c>
      <c r="B1492" s="25" t="s">
        <v>4186</v>
      </c>
      <c r="C1492" s="25" t="s">
        <v>3551</v>
      </c>
      <c r="D1492" s="25" t="s">
        <v>3486</v>
      </c>
      <c r="E1492" s="25">
        <v>43664</v>
      </c>
      <c r="F1492" s="25" t="s">
        <v>3337</v>
      </c>
      <c r="G1492" s="25" t="s">
        <v>3349</v>
      </c>
      <c r="H1492" s="26">
        <v>6</v>
      </c>
      <c r="I1492" s="26">
        <v>115</v>
      </c>
      <c r="J1492" s="22">
        <v>690</v>
      </c>
    </row>
    <row r="1493" spans="1:10" ht="18" x14ac:dyDescent="0.35">
      <c r="A1493" s="25" t="s">
        <v>5005</v>
      </c>
      <c r="B1493" s="25" t="s">
        <v>3347</v>
      </c>
      <c r="C1493" s="25" t="s">
        <v>3318</v>
      </c>
      <c r="D1493" s="25" t="s">
        <v>3319</v>
      </c>
      <c r="E1493" s="25">
        <v>43665</v>
      </c>
      <c r="F1493" s="25" t="s">
        <v>3348</v>
      </c>
      <c r="G1493" s="25" t="s">
        <v>3349</v>
      </c>
      <c r="H1493" s="26">
        <v>5</v>
      </c>
      <c r="I1493" s="26">
        <v>90</v>
      </c>
      <c r="J1493" s="22">
        <v>450</v>
      </c>
    </row>
    <row r="1494" spans="1:10" ht="18" x14ac:dyDescent="0.35">
      <c r="A1494" s="25" t="s">
        <v>5006</v>
      </c>
      <c r="B1494" s="25" t="s">
        <v>3344</v>
      </c>
      <c r="C1494" s="25" t="s">
        <v>3318</v>
      </c>
      <c r="D1494" s="25" t="s">
        <v>3319</v>
      </c>
      <c r="E1494" s="25">
        <v>43665</v>
      </c>
      <c r="F1494" s="25" t="s">
        <v>3337</v>
      </c>
      <c r="G1494" s="25" t="s">
        <v>3345</v>
      </c>
      <c r="H1494" s="26">
        <v>6</v>
      </c>
      <c r="I1494" s="26">
        <v>130</v>
      </c>
      <c r="J1494" s="22">
        <v>780</v>
      </c>
    </row>
    <row r="1495" spans="1:10" ht="18" x14ac:dyDescent="0.35">
      <c r="A1495" s="25" t="s">
        <v>5007</v>
      </c>
      <c r="B1495" s="25" t="s">
        <v>4567</v>
      </c>
      <c r="C1495" s="25" t="s">
        <v>3383</v>
      </c>
      <c r="D1495" s="25" t="s">
        <v>3333</v>
      </c>
      <c r="E1495" s="25">
        <v>43665</v>
      </c>
      <c r="F1495" s="25" t="s">
        <v>3327</v>
      </c>
      <c r="G1495" s="25" t="s">
        <v>3321</v>
      </c>
      <c r="H1495" s="26">
        <v>2</v>
      </c>
      <c r="I1495" s="26">
        <v>185</v>
      </c>
      <c r="J1495" s="22">
        <v>370</v>
      </c>
    </row>
    <row r="1496" spans="1:10" ht="18" x14ac:dyDescent="0.35">
      <c r="A1496" s="25" t="s">
        <v>5008</v>
      </c>
      <c r="B1496" s="25" t="s">
        <v>3867</v>
      </c>
      <c r="C1496" s="25" t="s">
        <v>3318</v>
      </c>
      <c r="D1496" s="25" t="s">
        <v>3319</v>
      </c>
      <c r="E1496" s="25">
        <v>43665</v>
      </c>
      <c r="F1496" s="25" t="s">
        <v>3369</v>
      </c>
      <c r="G1496" s="25" t="s">
        <v>3321</v>
      </c>
      <c r="H1496" s="26">
        <v>3</v>
      </c>
      <c r="I1496" s="26">
        <v>140</v>
      </c>
      <c r="J1496" s="22">
        <v>420</v>
      </c>
    </row>
    <row r="1497" spans="1:10" ht="18" x14ac:dyDescent="0.35">
      <c r="A1497" s="25" t="s">
        <v>5009</v>
      </c>
      <c r="B1497" s="25" t="s">
        <v>3378</v>
      </c>
      <c r="C1497" s="25" t="s">
        <v>3379</v>
      </c>
      <c r="D1497" s="25" t="s">
        <v>3333</v>
      </c>
      <c r="E1497" s="25">
        <v>43665</v>
      </c>
      <c r="F1497" s="25" t="s">
        <v>3369</v>
      </c>
      <c r="G1497" s="25" t="s">
        <v>3321</v>
      </c>
      <c r="H1497" s="26">
        <v>4</v>
      </c>
      <c r="I1497" s="26">
        <v>145</v>
      </c>
      <c r="J1497" s="22">
        <v>580</v>
      </c>
    </row>
    <row r="1498" spans="1:10" ht="18" x14ac:dyDescent="0.35">
      <c r="A1498" s="25" t="s">
        <v>5010</v>
      </c>
      <c r="B1498" s="25" t="s">
        <v>4171</v>
      </c>
      <c r="C1498" s="25" t="s">
        <v>3485</v>
      </c>
      <c r="D1498" s="25" t="s">
        <v>3486</v>
      </c>
      <c r="E1498" s="25">
        <v>43665</v>
      </c>
      <c r="F1498" s="25" t="s">
        <v>3334</v>
      </c>
      <c r="G1498" s="25" t="s">
        <v>3321</v>
      </c>
      <c r="H1498" s="26">
        <v>7</v>
      </c>
      <c r="I1498" s="26">
        <v>85</v>
      </c>
      <c r="J1498" s="22">
        <v>595</v>
      </c>
    </row>
    <row r="1499" spans="1:10" ht="18" x14ac:dyDescent="0.35">
      <c r="A1499" s="25" t="s">
        <v>5011</v>
      </c>
      <c r="B1499" s="25" t="s">
        <v>5012</v>
      </c>
      <c r="C1499" s="25" t="s">
        <v>3392</v>
      </c>
      <c r="D1499" s="25" t="s">
        <v>3333</v>
      </c>
      <c r="E1499" s="25">
        <v>43665</v>
      </c>
      <c r="F1499" s="25" t="s">
        <v>3337</v>
      </c>
      <c r="G1499" s="25" t="s">
        <v>3345</v>
      </c>
      <c r="H1499" s="26">
        <v>6</v>
      </c>
      <c r="I1499" s="26">
        <v>135</v>
      </c>
      <c r="J1499" s="22">
        <v>810</v>
      </c>
    </row>
    <row r="1500" spans="1:10" ht="18" x14ac:dyDescent="0.35">
      <c r="A1500" s="25" t="s">
        <v>5013</v>
      </c>
      <c r="B1500" s="25" t="s">
        <v>3391</v>
      </c>
      <c r="C1500" s="25" t="s">
        <v>3392</v>
      </c>
      <c r="D1500" s="25" t="s">
        <v>3333</v>
      </c>
      <c r="E1500" s="25">
        <v>43665</v>
      </c>
      <c r="F1500" s="25" t="s">
        <v>3337</v>
      </c>
      <c r="G1500" s="25" t="s">
        <v>3345</v>
      </c>
      <c r="H1500" s="26">
        <v>3</v>
      </c>
      <c r="I1500" s="26">
        <v>110</v>
      </c>
      <c r="J1500" s="22">
        <v>330</v>
      </c>
    </row>
    <row r="1501" spans="1:10" ht="18" x14ac:dyDescent="0.35">
      <c r="A1501" s="25" t="s">
        <v>5014</v>
      </c>
      <c r="B1501" s="25" t="s">
        <v>3391</v>
      </c>
      <c r="C1501" s="25" t="s">
        <v>3392</v>
      </c>
      <c r="D1501" s="25" t="s">
        <v>3333</v>
      </c>
      <c r="E1501" s="25">
        <v>43665</v>
      </c>
      <c r="F1501" s="25" t="s">
        <v>3393</v>
      </c>
      <c r="G1501" s="25" t="s">
        <v>3345</v>
      </c>
      <c r="H1501" s="26">
        <v>4</v>
      </c>
      <c r="I1501" s="26">
        <v>75</v>
      </c>
      <c r="J1501" s="22">
        <v>300</v>
      </c>
    </row>
    <row r="1502" spans="1:10" ht="18" x14ac:dyDescent="0.35">
      <c r="A1502" s="25" t="s">
        <v>5015</v>
      </c>
      <c r="B1502" s="25" t="s">
        <v>3391</v>
      </c>
      <c r="C1502" s="25" t="s">
        <v>3392</v>
      </c>
      <c r="D1502" s="25" t="s">
        <v>3333</v>
      </c>
      <c r="E1502" s="25">
        <v>43665</v>
      </c>
      <c r="F1502" s="25" t="s">
        <v>3406</v>
      </c>
      <c r="G1502" s="25" t="s">
        <v>3321</v>
      </c>
      <c r="H1502" s="26">
        <v>7</v>
      </c>
      <c r="I1502" s="26">
        <v>130</v>
      </c>
      <c r="J1502" s="22">
        <v>910</v>
      </c>
    </row>
    <row r="1503" spans="1:10" ht="18" x14ac:dyDescent="0.35">
      <c r="A1503" s="25" t="s">
        <v>5016</v>
      </c>
      <c r="B1503" s="25" t="s">
        <v>3391</v>
      </c>
      <c r="C1503" s="25" t="s">
        <v>3392</v>
      </c>
      <c r="D1503" s="25" t="s">
        <v>3333</v>
      </c>
      <c r="E1503" s="25">
        <v>43665</v>
      </c>
      <c r="F1503" s="25" t="s">
        <v>3393</v>
      </c>
      <c r="G1503" s="25" t="s">
        <v>3345</v>
      </c>
      <c r="H1503" s="26">
        <v>1</v>
      </c>
      <c r="I1503" s="26">
        <v>65</v>
      </c>
      <c r="J1503" s="22">
        <v>65</v>
      </c>
    </row>
    <row r="1504" spans="1:10" ht="18" x14ac:dyDescent="0.35">
      <c r="A1504" s="25" t="s">
        <v>5017</v>
      </c>
      <c r="B1504" s="25" t="s">
        <v>3391</v>
      </c>
      <c r="C1504" s="25" t="s">
        <v>3392</v>
      </c>
      <c r="D1504" s="25" t="s">
        <v>3333</v>
      </c>
      <c r="E1504" s="25">
        <v>43665</v>
      </c>
      <c r="F1504" s="25" t="s">
        <v>3348</v>
      </c>
      <c r="G1504" s="25" t="s">
        <v>3349</v>
      </c>
      <c r="H1504" s="26">
        <v>4</v>
      </c>
      <c r="I1504" s="26">
        <v>100</v>
      </c>
      <c r="J1504" s="22">
        <v>400</v>
      </c>
    </row>
    <row r="1505" spans="1:10" ht="18" x14ac:dyDescent="0.35">
      <c r="A1505" s="25" t="s">
        <v>5018</v>
      </c>
      <c r="B1505" s="25" t="s">
        <v>3391</v>
      </c>
      <c r="C1505" s="25" t="s">
        <v>3392</v>
      </c>
      <c r="D1505" s="25" t="s">
        <v>3333</v>
      </c>
      <c r="E1505" s="25">
        <v>43665</v>
      </c>
      <c r="F1505" s="25" t="s">
        <v>3337</v>
      </c>
      <c r="G1505" s="25" t="s">
        <v>3349</v>
      </c>
      <c r="H1505" s="26">
        <v>6</v>
      </c>
      <c r="I1505" s="26">
        <v>95</v>
      </c>
      <c r="J1505" s="22">
        <v>570</v>
      </c>
    </row>
    <row r="1506" spans="1:10" ht="18" x14ac:dyDescent="0.35">
      <c r="A1506" s="25" t="s">
        <v>5019</v>
      </c>
      <c r="B1506" s="25" t="s">
        <v>3391</v>
      </c>
      <c r="C1506" s="25" t="s">
        <v>3392</v>
      </c>
      <c r="D1506" s="25" t="s">
        <v>3333</v>
      </c>
      <c r="E1506" s="25">
        <v>43665</v>
      </c>
      <c r="F1506" s="25" t="s">
        <v>3337</v>
      </c>
      <c r="G1506" s="25" t="s">
        <v>3345</v>
      </c>
      <c r="H1506" s="26">
        <v>4</v>
      </c>
      <c r="I1506" s="26">
        <v>115</v>
      </c>
      <c r="J1506" s="22">
        <v>460</v>
      </c>
    </row>
    <row r="1507" spans="1:10" ht="18" x14ac:dyDescent="0.35">
      <c r="A1507" s="25" t="s">
        <v>5020</v>
      </c>
      <c r="B1507" s="25" t="s">
        <v>3391</v>
      </c>
      <c r="C1507" s="25" t="s">
        <v>3392</v>
      </c>
      <c r="D1507" s="25" t="s">
        <v>3333</v>
      </c>
      <c r="E1507" s="25">
        <v>43665</v>
      </c>
      <c r="F1507" s="25" t="s">
        <v>3337</v>
      </c>
      <c r="G1507" s="25" t="s">
        <v>3349</v>
      </c>
      <c r="H1507" s="26">
        <v>3</v>
      </c>
      <c r="I1507" s="26">
        <v>110</v>
      </c>
      <c r="J1507" s="22">
        <v>330</v>
      </c>
    </row>
    <row r="1508" spans="1:10" ht="18" x14ac:dyDescent="0.35">
      <c r="A1508" s="25" t="s">
        <v>5021</v>
      </c>
      <c r="B1508" s="25" t="s">
        <v>3546</v>
      </c>
      <c r="C1508" s="25" t="s">
        <v>3485</v>
      </c>
      <c r="D1508" s="25" t="s">
        <v>3486</v>
      </c>
      <c r="E1508" s="25">
        <v>43665</v>
      </c>
      <c r="F1508" s="25" t="s">
        <v>3427</v>
      </c>
      <c r="G1508" s="25" t="s">
        <v>3349</v>
      </c>
      <c r="H1508" s="26">
        <v>1</v>
      </c>
      <c r="I1508" s="26">
        <v>50</v>
      </c>
      <c r="J1508" s="22">
        <v>50</v>
      </c>
    </row>
    <row r="1509" spans="1:10" ht="18" x14ac:dyDescent="0.35">
      <c r="A1509" s="25" t="s">
        <v>5022</v>
      </c>
      <c r="B1509" s="25" t="s">
        <v>3636</v>
      </c>
      <c r="C1509" s="25" t="s">
        <v>3318</v>
      </c>
      <c r="D1509" s="25" t="s">
        <v>3319</v>
      </c>
      <c r="E1509" s="25">
        <v>43665</v>
      </c>
      <c r="F1509" s="25" t="s">
        <v>3337</v>
      </c>
      <c r="G1509" s="25" t="s">
        <v>3345</v>
      </c>
      <c r="H1509" s="26">
        <v>5</v>
      </c>
      <c r="I1509" s="26">
        <v>110</v>
      </c>
      <c r="J1509" s="22">
        <v>550</v>
      </c>
    </row>
    <row r="1510" spans="1:10" ht="18" x14ac:dyDescent="0.35">
      <c r="A1510" s="25" t="s">
        <v>5023</v>
      </c>
      <c r="B1510" s="25" t="s">
        <v>3398</v>
      </c>
      <c r="C1510" s="25" t="s">
        <v>3392</v>
      </c>
      <c r="D1510" s="25" t="s">
        <v>3333</v>
      </c>
      <c r="E1510" s="25">
        <v>43665</v>
      </c>
      <c r="F1510" s="25" t="s">
        <v>3393</v>
      </c>
      <c r="G1510" s="25" t="s">
        <v>3321</v>
      </c>
      <c r="H1510" s="26">
        <v>3</v>
      </c>
      <c r="I1510" s="26">
        <v>100</v>
      </c>
      <c r="J1510" s="22">
        <v>300</v>
      </c>
    </row>
    <row r="1511" spans="1:10" ht="18" x14ac:dyDescent="0.35">
      <c r="A1511" s="25" t="s">
        <v>5024</v>
      </c>
      <c r="B1511" s="25" t="s">
        <v>3398</v>
      </c>
      <c r="C1511" s="25" t="s">
        <v>3392</v>
      </c>
      <c r="D1511" s="25" t="s">
        <v>3333</v>
      </c>
      <c r="E1511" s="25">
        <v>43665</v>
      </c>
      <c r="F1511" s="25" t="s">
        <v>3393</v>
      </c>
      <c r="G1511" s="25" t="s">
        <v>3321</v>
      </c>
      <c r="H1511" s="26">
        <v>4</v>
      </c>
      <c r="I1511" s="26">
        <v>75</v>
      </c>
      <c r="J1511" s="22">
        <v>300</v>
      </c>
    </row>
    <row r="1512" spans="1:10" ht="18" x14ac:dyDescent="0.35">
      <c r="A1512" s="25" t="s">
        <v>5025</v>
      </c>
      <c r="B1512" s="25" t="s">
        <v>3398</v>
      </c>
      <c r="C1512" s="25" t="s">
        <v>3392</v>
      </c>
      <c r="D1512" s="25" t="s">
        <v>3333</v>
      </c>
      <c r="E1512" s="25">
        <v>43665</v>
      </c>
      <c r="F1512" s="25" t="s">
        <v>3393</v>
      </c>
      <c r="G1512" s="25" t="s">
        <v>3321</v>
      </c>
      <c r="H1512" s="26">
        <v>4</v>
      </c>
      <c r="I1512" s="26">
        <v>85</v>
      </c>
      <c r="J1512" s="22">
        <v>340</v>
      </c>
    </row>
    <row r="1513" spans="1:10" ht="18" x14ac:dyDescent="0.35">
      <c r="A1513" s="25" t="s">
        <v>5026</v>
      </c>
      <c r="B1513" s="25" t="s">
        <v>3398</v>
      </c>
      <c r="C1513" s="25" t="s">
        <v>3392</v>
      </c>
      <c r="D1513" s="25" t="s">
        <v>3333</v>
      </c>
      <c r="E1513" s="25">
        <v>43665</v>
      </c>
      <c r="F1513" s="25" t="s">
        <v>3348</v>
      </c>
      <c r="G1513" s="25" t="s">
        <v>3321</v>
      </c>
      <c r="H1513" s="26">
        <v>3</v>
      </c>
      <c r="I1513" s="26">
        <v>140</v>
      </c>
      <c r="J1513" s="22">
        <v>420</v>
      </c>
    </row>
    <row r="1514" spans="1:10" ht="18" x14ac:dyDescent="0.35">
      <c r="A1514" s="25" t="s">
        <v>5027</v>
      </c>
      <c r="B1514" s="25" t="s">
        <v>3398</v>
      </c>
      <c r="C1514" s="25" t="s">
        <v>3392</v>
      </c>
      <c r="D1514" s="25" t="s">
        <v>3333</v>
      </c>
      <c r="E1514" s="25">
        <v>43665</v>
      </c>
      <c r="F1514" s="25" t="s">
        <v>3393</v>
      </c>
      <c r="G1514" s="25" t="s">
        <v>3321</v>
      </c>
      <c r="H1514" s="26">
        <v>4</v>
      </c>
      <c r="I1514" s="26">
        <v>100</v>
      </c>
      <c r="J1514" s="22">
        <v>400</v>
      </c>
    </row>
    <row r="1515" spans="1:10" ht="18" x14ac:dyDescent="0.35">
      <c r="A1515" s="25" t="s">
        <v>5028</v>
      </c>
      <c r="B1515" s="25" t="s">
        <v>3602</v>
      </c>
      <c r="C1515" s="25" t="s">
        <v>3401</v>
      </c>
      <c r="D1515" s="25" t="s">
        <v>3333</v>
      </c>
      <c r="E1515" s="25">
        <v>43665</v>
      </c>
      <c r="F1515" s="25" t="s">
        <v>3427</v>
      </c>
      <c r="G1515" s="25" t="s">
        <v>3321</v>
      </c>
      <c r="H1515" s="26">
        <v>2</v>
      </c>
      <c r="I1515" s="26">
        <v>90</v>
      </c>
      <c r="J1515" s="22">
        <v>180</v>
      </c>
    </row>
    <row r="1516" spans="1:10" ht="18" x14ac:dyDescent="0.35">
      <c r="A1516" s="25" t="s">
        <v>5029</v>
      </c>
      <c r="B1516" s="25" t="s">
        <v>3744</v>
      </c>
      <c r="C1516" s="25" t="s">
        <v>3401</v>
      </c>
      <c r="D1516" s="25" t="s">
        <v>3333</v>
      </c>
      <c r="E1516" s="25">
        <v>43665</v>
      </c>
      <c r="F1516" s="25" t="s">
        <v>3427</v>
      </c>
      <c r="G1516" s="25" t="s">
        <v>3345</v>
      </c>
      <c r="H1516" s="26">
        <v>1</v>
      </c>
      <c r="I1516" s="26">
        <v>75</v>
      </c>
      <c r="J1516" s="22">
        <v>75</v>
      </c>
    </row>
    <row r="1517" spans="1:10" ht="18" x14ac:dyDescent="0.35">
      <c r="A1517" s="25" t="s">
        <v>5030</v>
      </c>
      <c r="B1517" s="25" t="s">
        <v>3508</v>
      </c>
      <c r="C1517" s="25" t="s">
        <v>3445</v>
      </c>
      <c r="D1517" s="25" t="s">
        <v>3405</v>
      </c>
      <c r="E1517" s="25">
        <v>43665</v>
      </c>
      <c r="F1517" s="25" t="s">
        <v>3348</v>
      </c>
      <c r="G1517" s="25" t="s">
        <v>3321</v>
      </c>
      <c r="H1517" s="26">
        <v>7</v>
      </c>
      <c r="I1517" s="26">
        <v>145</v>
      </c>
      <c r="J1517" s="22">
        <v>1015</v>
      </c>
    </row>
    <row r="1518" spans="1:10" ht="18" x14ac:dyDescent="0.35">
      <c r="A1518" s="25" t="s">
        <v>5031</v>
      </c>
      <c r="B1518" s="25" t="s">
        <v>3636</v>
      </c>
      <c r="C1518" s="25" t="s">
        <v>3318</v>
      </c>
      <c r="D1518" s="25" t="s">
        <v>3319</v>
      </c>
      <c r="E1518" s="25">
        <v>43665</v>
      </c>
      <c r="F1518" s="25" t="s">
        <v>3337</v>
      </c>
      <c r="G1518" s="25" t="s">
        <v>3345</v>
      </c>
      <c r="H1518" s="26">
        <v>6</v>
      </c>
      <c r="I1518" s="26">
        <v>110</v>
      </c>
      <c r="J1518" s="22">
        <v>660</v>
      </c>
    </row>
    <row r="1519" spans="1:10" ht="18" x14ac:dyDescent="0.35">
      <c r="A1519" s="25" t="s">
        <v>5032</v>
      </c>
      <c r="B1519" s="25" t="s">
        <v>3667</v>
      </c>
      <c r="C1519" s="25" t="s">
        <v>3445</v>
      </c>
      <c r="D1519" s="25" t="s">
        <v>3405</v>
      </c>
      <c r="E1519" s="25">
        <v>43665</v>
      </c>
      <c r="F1519" s="25" t="s">
        <v>3348</v>
      </c>
      <c r="G1519" s="25" t="s">
        <v>3349</v>
      </c>
      <c r="H1519" s="26">
        <v>4</v>
      </c>
      <c r="I1519" s="26">
        <v>75</v>
      </c>
      <c r="J1519" s="22">
        <v>300</v>
      </c>
    </row>
    <row r="1520" spans="1:10" ht="18" x14ac:dyDescent="0.35">
      <c r="A1520" s="25" t="s">
        <v>5033</v>
      </c>
      <c r="B1520" s="25" t="s">
        <v>3669</v>
      </c>
      <c r="C1520" s="25" t="s">
        <v>3445</v>
      </c>
      <c r="D1520" s="25" t="s">
        <v>3405</v>
      </c>
      <c r="E1520" s="25">
        <v>43665</v>
      </c>
      <c r="F1520" s="25" t="s">
        <v>3348</v>
      </c>
      <c r="G1520" s="25" t="s">
        <v>3321</v>
      </c>
      <c r="H1520" s="26">
        <v>3</v>
      </c>
      <c r="I1520" s="26">
        <v>145</v>
      </c>
      <c r="J1520" s="22">
        <v>435</v>
      </c>
    </row>
    <row r="1521" spans="1:10" ht="18" x14ac:dyDescent="0.35">
      <c r="A1521" s="25" t="s">
        <v>5034</v>
      </c>
      <c r="B1521" s="25" t="s">
        <v>3862</v>
      </c>
      <c r="C1521" s="25" t="s">
        <v>3489</v>
      </c>
      <c r="D1521" s="25" t="s">
        <v>3405</v>
      </c>
      <c r="E1521" s="25">
        <v>43665</v>
      </c>
      <c r="F1521" s="25" t="s">
        <v>3348</v>
      </c>
      <c r="G1521" s="25" t="s">
        <v>3349</v>
      </c>
      <c r="H1521" s="26">
        <v>5</v>
      </c>
      <c r="I1521" s="26">
        <v>100</v>
      </c>
      <c r="J1521" s="22">
        <v>500</v>
      </c>
    </row>
    <row r="1522" spans="1:10" ht="18" x14ac:dyDescent="0.35">
      <c r="A1522" s="25" t="s">
        <v>5035</v>
      </c>
      <c r="B1522" s="25" t="s">
        <v>3476</v>
      </c>
      <c r="C1522" s="25" t="s">
        <v>3445</v>
      </c>
      <c r="D1522" s="25" t="s">
        <v>3405</v>
      </c>
      <c r="E1522" s="25">
        <v>43665</v>
      </c>
      <c r="F1522" s="25" t="s">
        <v>3348</v>
      </c>
      <c r="G1522" s="25" t="s">
        <v>3321</v>
      </c>
      <c r="H1522" s="26">
        <v>7</v>
      </c>
      <c r="I1522" s="26">
        <v>125</v>
      </c>
      <c r="J1522" s="22">
        <v>875</v>
      </c>
    </row>
    <row r="1523" spans="1:10" ht="18" x14ac:dyDescent="0.35">
      <c r="A1523" s="25" t="s">
        <v>5036</v>
      </c>
      <c r="B1523" s="25" t="s">
        <v>3476</v>
      </c>
      <c r="C1523" s="25" t="s">
        <v>3445</v>
      </c>
      <c r="D1523" s="25" t="s">
        <v>3405</v>
      </c>
      <c r="E1523" s="25">
        <v>43665</v>
      </c>
      <c r="F1523" s="25" t="s">
        <v>3337</v>
      </c>
      <c r="G1523" s="25" t="s">
        <v>3345</v>
      </c>
      <c r="H1523" s="26">
        <v>6</v>
      </c>
      <c r="I1523" s="26">
        <v>120</v>
      </c>
      <c r="J1523" s="22">
        <v>720</v>
      </c>
    </row>
    <row r="1524" spans="1:10" ht="18" x14ac:dyDescent="0.35">
      <c r="A1524" s="25" t="s">
        <v>5037</v>
      </c>
      <c r="B1524" s="25" t="s">
        <v>3468</v>
      </c>
      <c r="C1524" s="25" t="s">
        <v>3392</v>
      </c>
      <c r="D1524" s="25" t="s">
        <v>3333</v>
      </c>
      <c r="E1524" s="25">
        <v>43665</v>
      </c>
      <c r="F1524" s="25" t="s">
        <v>3410</v>
      </c>
      <c r="G1524" s="25" t="s">
        <v>3349</v>
      </c>
      <c r="H1524" s="26">
        <v>6</v>
      </c>
      <c r="I1524" s="26">
        <v>35</v>
      </c>
      <c r="J1524" s="22">
        <v>210</v>
      </c>
    </row>
    <row r="1525" spans="1:10" ht="18" x14ac:dyDescent="0.35">
      <c r="A1525" s="25" t="s">
        <v>5038</v>
      </c>
      <c r="B1525" s="25" t="s">
        <v>4026</v>
      </c>
      <c r="C1525" s="25" t="s">
        <v>3332</v>
      </c>
      <c r="D1525" s="25" t="s">
        <v>3333</v>
      </c>
      <c r="E1525" s="25">
        <v>43665</v>
      </c>
      <c r="F1525" s="25" t="s">
        <v>3327</v>
      </c>
      <c r="G1525" s="25" t="s">
        <v>3345</v>
      </c>
      <c r="H1525" s="26">
        <v>5</v>
      </c>
      <c r="I1525" s="26">
        <v>150</v>
      </c>
      <c r="J1525" s="22">
        <v>750</v>
      </c>
    </row>
    <row r="1526" spans="1:10" ht="18" x14ac:dyDescent="0.35">
      <c r="A1526" s="25" t="s">
        <v>5039</v>
      </c>
      <c r="B1526" s="25" t="s">
        <v>3476</v>
      </c>
      <c r="C1526" s="25" t="s">
        <v>3445</v>
      </c>
      <c r="D1526" s="25" t="s">
        <v>3405</v>
      </c>
      <c r="E1526" s="25">
        <v>43665</v>
      </c>
      <c r="F1526" s="25" t="s">
        <v>3348</v>
      </c>
      <c r="G1526" s="25" t="s">
        <v>3321</v>
      </c>
      <c r="H1526" s="26">
        <v>5</v>
      </c>
      <c r="I1526" s="26">
        <v>135</v>
      </c>
      <c r="J1526" s="22">
        <v>675</v>
      </c>
    </row>
    <row r="1527" spans="1:10" ht="18" x14ac:dyDescent="0.35">
      <c r="A1527" s="25" t="s">
        <v>5040</v>
      </c>
      <c r="B1527" s="25" t="s">
        <v>3391</v>
      </c>
      <c r="C1527" s="25" t="s">
        <v>3392</v>
      </c>
      <c r="D1527" s="25" t="s">
        <v>3333</v>
      </c>
      <c r="E1527" s="25">
        <v>43665</v>
      </c>
      <c r="F1527" s="25" t="s">
        <v>3434</v>
      </c>
      <c r="G1527" s="25" t="s">
        <v>3349</v>
      </c>
      <c r="H1527" s="26">
        <v>7</v>
      </c>
      <c r="I1527" s="26">
        <v>70</v>
      </c>
      <c r="J1527" s="22">
        <v>490</v>
      </c>
    </row>
    <row r="1528" spans="1:10" ht="18" x14ac:dyDescent="0.35">
      <c r="A1528" s="25" t="s">
        <v>5041</v>
      </c>
      <c r="B1528" s="25" t="s">
        <v>3391</v>
      </c>
      <c r="C1528" s="25" t="s">
        <v>3392</v>
      </c>
      <c r="D1528" s="25" t="s">
        <v>3333</v>
      </c>
      <c r="E1528" s="25">
        <v>43665</v>
      </c>
      <c r="F1528" s="25" t="s">
        <v>3434</v>
      </c>
      <c r="G1528" s="25" t="s">
        <v>3349</v>
      </c>
      <c r="H1528" s="26">
        <v>1</v>
      </c>
      <c r="I1528" s="26">
        <v>45</v>
      </c>
      <c r="J1528" s="22">
        <v>45</v>
      </c>
    </row>
    <row r="1529" spans="1:10" ht="18" x14ac:dyDescent="0.35">
      <c r="A1529" s="25" t="s">
        <v>5042</v>
      </c>
      <c r="B1529" s="25" t="s">
        <v>3877</v>
      </c>
      <c r="C1529" s="25" t="s">
        <v>3383</v>
      </c>
      <c r="D1529" s="25" t="s">
        <v>3333</v>
      </c>
      <c r="E1529" s="25">
        <v>43665</v>
      </c>
      <c r="F1529" s="25" t="s">
        <v>3434</v>
      </c>
      <c r="G1529" s="25" t="s">
        <v>3349</v>
      </c>
      <c r="H1529" s="26">
        <v>2</v>
      </c>
      <c r="I1529" s="26">
        <v>45</v>
      </c>
      <c r="J1529" s="22">
        <v>90</v>
      </c>
    </row>
    <row r="1530" spans="1:10" ht="18" x14ac:dyDescent="0.35">
      <c r="A1530" s="25" t="s">
        <v>5043</v>
      </c>
      <c r="B1530" s="25" t="s">
        <v>3877</v>
      </c>
      <c r="C1530" s="25" t="s">
        <v>3383</v>
      </c>
      <c r="D1530" s="25" t="s">
        <v>3333</v>
      </c>
      <c r="E1530" s="25">
        <v>43665</v>
      </c>
      <c r="F1530" s="25" t="s">
        <v>3509</v>
      </c>
      <c r="G1530" s="25" t="s">
        <v>3345</v>
      </c>
      <c r="H1530" s="26">
        <v>4</v>
      </c>
      <c r="I1530" s="26">
        <v>35</v>
      </c>
      <c r="J1530" s="22">
        <v>140</v>
      </c>
    </row>
    <row r="1531" spans="1:10" ht="18" x14ac:dyDescent="0.35">
      <c r="A1531" s="25" t="s">
        <v>5044</v>
      </c>
      <c r="B1531" s="25" t="s">
        <v>3877</v>
      </c>
      <c r="C1531" s="25" t="s">
        <v>3383</v>
      </c>
      <c r="D1531" s="25" t="s">
        <v>3333</v>
      </c>
      <c r="E1531" s="25">
        <v>43665</v>
      </c>
      <c r="F1531" s="25" t="s">
        <v>3509</v>
      </c>
      <c r="G1531" s="25" t="s">
        <v>3345</v>
      </c>
      <c r="H1531" s="26">
        <v>7</v>
      </c>
      <c r="I1531" s="26">
        <v>40</v>
      </c>
      <c r="J1531" s="22">
        <v>280</v>
      </c>
    </row>
    <row r="1532" spans="1:10" ht="18" x14ac:dyDescent="0.35">
      <c r="A1532" s="25" t="s">
        <v>5045</v>
      </c>
      <c r="B1532" s="25" t="s">
        <v>3391</v>
      </c>
      <c r="C1532" s="25" t="s">
        <v>3392</v>
      </c>
      <c r="D1532" s="25" t="s">
        <v>3333</v>
      </c>
      <c r="E1532" s="25">
        <v>43665</v>
      </c>
      <c r="F1532" s="25" t="s">
        <v>3327</v>
      </c>
      <c r="G1532" s="25" t="s">
        <v>3321</v>
      </c>
      <c r="H1532" s="26">
        <v>6</v>
      </c>
      <c r="I1532" s="26">
        <v>195</v>
      </c>
      <c r="J1532" s="22">
        <v>1170</v>
      </c>
    </row>
    <row r="1533" spans="1:10" ht="18" x14ac:dyDescent="0.35">
      <c r="A1533" s="25" t="s">
        <v>5046</v>
      </c>
      <c r="B1533" s="25" t="s">
        <v>3324</v>
      </c>
      <c r="C1533" s="25" t="s">
        <v>3325</v>
      </c>
      <c r="D1533" s="25" t="s">
        <v>3326</v>
      </c>
      <c r="E1533" s="25">
        <v>43666</v>
      </c>
      <c r="F1533" s="25" t="s">
        <v>3410</v>
      </c>
      <c r="G1533" s="25" t="s">
        <v>3321</v>
      </c>
      <c r="H1533" s="26">
        <v>6</v>
      </c>
      <c r="I1533" s="26">
        <v>85</v>
      </c>
      <c r="J1533" s="22">
        <v>510</v>
      </c>
    </row>
    <row r="1534" spans="1:10" ht="18" x14ac:dyDescent="0.35">
      <c r="A1534" s="25" t="s">
        <v>5047</v>
      </c>
      <c r="B1534" s="25" t="s">
        <v>5048</v>
      </c>
      <c r="C1534" s="25" t="s">
        <v>5049</v>
      </c>
      <c r="D1534" s="25" t="s">
        <v>3365</v>
      </c>
      <c r="E1534" s="25">
        <v>43666</v>
      </c>
      <c r="F1534" s="25" t="s">
        <v>3393</v>
      </c>
      <c r="G1534" s="25" t="s">
        <v>3345</v>
      </c>
      <c r="H1534" s="26">
        <v>2</v>
      </c>
      <c r="I1534" s="26">
        <v>55</v>
      </c>
      <c r="J1534" s="22">
        <v>110</v>
      </c>
    </row>
    <row r="1535" spans="1:10" ht="18" x14ac:dyDescent="0.35">
      <c r="A1535" s="25" t="s">
        <v>5050</v>
      </c>
      <c r="B1535" s="25" t="s">
        <v>3344</v>
      </c>
      <c r="C1535" s="25" t="s">
        <v>3318</v>
      </c>
      <c r="D1535" s="25" t="s">
        <v>3319</v>
      </c>
      <c r="E1535" s="25">
        <v>43668</v>
      </c>
      <c r="F1535" s="25" t="s">
        <v>3337</v>
      </c>
      <c r="G1535" s="25" t="s">
        <v>3345</v>
      </c>
      <c r="H1535" s="26">
        <v>1</v>
      </c>
      <c r="I1535" s="26">
        <v>115</v>
      </c>
      <c r="J1535" s="22">
        <v>115</v>
      </c>
    </row>
    <row r="1536" spans="1:10" ht="18" x14ac:dyDescent="0.35">
      <c r="A1536" s="25" t="s">
        <v>5051</v>
      </c>
      <c r="B1536" s="25" t="s">
        <v>3867</v>
      </c>
      <c r="C1536" s="25" t="s">
        <v>3318</v>
      </c>
      <c r="D1536" s="25" t="s">
        <v>3319</v>
      </c>
      <c r="E1536" s="25">
        <v>43668</v>
      </c>
      <c r="F1536" s="25" t="s">
        <v>3427</v>
      </c>
      <c r="G1536" s="25" t="s">
        <v>3349</v>
      </c>
      <c r="H1536" s="26">
        <v>3</v>
      </c>
      <c r="I1536" s="26">
        <v>55</v>
      </c>
      <c r="J1536" s="22">
        <v>165</v>
      </c>
    </row>
    <row r="1537" spans="1:10" ht="18" x14ac:dyDescent="0.35">
      <c r="A1537" s="25" t="s">
        <v>5052</v>
      </c>
      <c r="B1537" s="25" t="s">
        <v>3518</v>
      </c>
      <c r="C1537" s="25" t="s">
        <v>3383</v>
      </c>
      <c r="D1537" s="25" t="s">
        <v>3333</v>
      </c>
      <c r="E1537" s="25">
        <v>43668</v>
      </c>
      <c r="F1537" s="25" t="s">
        <v>3320</v>
      </c>
      <c r="G1537" s="25" t="s">
        <v>3321</v>
      </c>
      <c r="H1537" s="26">
        <v>1</v>
      </c>
      <c r="I1537" s="26">
        <v>80</v>
      </c>
      <c r="J1537" s="22">
        <v>80</v>
      </c>
    </row>
    <row r="1538" spans="1:10" ht="18" x14ac:dyDescent="0.35">
      <c r="A1538" s="25" t="s">
        <v>5053</v>
      </c>
      <c r="B1538" s="25" t="s">
        <v>3518</v>
      </c>
      <c r="C1538" s="25" t="s">
        <v>3383</v>
      </c>
      <c r="D1538" s="25" t="s">
        <v>3333</v>
      </c>
      <c r="E1538" s="25">
        <v>43668</v>
      </c>
      <c r="F1538" s="25" t="s">
        <v>3320</v>
      </c>
      <c r="G1538" s="25" t="s">
        <v>3321</v>
      </c>
      <c r="H1538" s="26">
        <v>4</v>
      </c>
      <c r="I1538" s="26">
        <v>55</v>
      </c>
      <c r="J1538" s="22">
        <v>220</v>
      </c>
    </row>
    <row r="1539" spans="1:10" ht="18" x14ac:dyDescent="0.35">
      <c r="A1539" s="25" t="s">
        <v>5054</v>
      </c>
      <c r="B1539" s="25" t="s">
        <v>3518</v>
      </c>
      <c r="C1539" s="25" t="s">
        <v>3383</v>
      </c>
      <c r="D1539" s="25" t="s">
        <v>3333</v>
      </c>
      <c r="E1539" s="25">
        <v>43668</v>
      </c>
      <c r="F1539" s="25" t="s">
        <v>3348</v>
      </c>
      <c r="G1539" s="25" t="s">
        <v>3349</v>
      </c>
      <c r="H1539" s="26">
        <v>2</v>
      </c>
      <c r="I1539" s="26">
        <v>95</v>
      </c>
      <c r="J1539" s="22">
        <v>190</v>
      </c>
    </row>
    <row r="1540" spans="1:10" ht="18" x14ac:dyDescent="0.35">
      <c r="A1540" s="25" t="s">
        <v>5055</v>
      </c>
      <c r="B1540" s="25" t="s">
        <v>3867</v>
      </c>
      <c r="C1540" s="25" t="s">
        <v>3318</v>
      </c>
      <c r="D1540" s="25" t="s">
        <v>3319</v>
      </c>
      <c r="E1540" s="25">
        <v>43668</v>
      </c>
      <c r="F1540" s="25" t="s">
        <v>3427</v>
      </c>
      <c r="G1540" s="25" t="s">
        <v>3349</v>
      </c>
      <c r="H1540" s="26">
        <v>3</v>
      </c>
      <c r="I1540" s="26">
        <v>40</v>
      </c>
      <c r="J1540" s="22">
        <v>120</v>
      </c>
    </row>
    <row r="1541" spans="1:10" ht="18" x14ac:dyDescent="0.35">
      <c r="A1541" s="25" t="s">
        <v>5056</v>
      </c>
      <c r="B1541" s="25" t="s">
        <v>3360</v>
      </c>
      <c r="C1541" s="25" t="s">
        <v>3318</v>
      </c>
      <c r="D1541" s="25" t="s">
        <v>3319</v>
      </c>
      <c r="E1541" s="25">
        <v>43669</v>
      </c>
      <c r="F1541" s="25" t="s">
        <v>3427</v>
      </c>
      <c r="G1541" s="25" t="s">
        <v>3345</v>
      </c>
      <c r="H1541" s="26">
        <v>4</v>
      </c>
      <c r="I1541" s="26">
        <v>65</v>
      </c>
      <c r="J1541" s="22">
        <v>260</v>
      </c>
    </row>
    <row r="1542" spans="1:10" ht="18" x14ac:dyDescent="0.35">
      <c r="A1542" s="25" t="s">
        <v>5057</v>
      </c>
      <c r="B1542" s="25" t="s">
        <v>3368</v>
      </c>
      <c r="C1542" s="25" t="s">
        <v>3318</v>
      </c>
      <c r="D1542" s="25" t="s">
        <v>3319</v>
      </c>
      <c r="E1542" s="25">
        <v>43669</v>
      </c>
      <c r="F1542" s="25" t="s">
        <v>3509</v>
      </c>
      <c r="G1542" s="25" t="s">
        <v>3345</v>
      </c>
      <c r="H1542" s="26">
        <v>7</v>
      </c>
      <c r="I1542" s="26">
        <v>40</v>
      </c>
      <c r="J1542" s="22">
        <v>280</v>
      </c>
    </row>
    <row r="1543" spans="1:10" ht="18" x14ac:dyDescent="0.35">
      <c r="A1543" s="25" t="s">
        <v>5058</v>
      </c>
      <c r="B1543" s="25" t="s">
        <v>3317</v>
      </c>
      <c r="C1543" s="25" t="s">
        <v>3318</v>
      </c>
      <c r="D1543" s="25" t="s">
        <v>3319</v>
      </c>
      <c r="E1543" s="25">
        <v>43669</v>
      </c>
      <c r="F1543" s="25" t="s">
        <v>3320</v>
      </c>
      <c r="G1543" s="25" t="s">
        <v>3321</v>
      </c>
      <c r="H1543" s="26">
        <v>6</v>
      </c>
      <c r="I1543" s="26">
        <v>70</v>
      </c>
      <c r="J1543" s="22">
        <v>420</v>
      </c>
    </row>
    <row r="1544" spans="1:10" ht="18" x14ac:dyDescent="0.35">
      <c r="A1544" s="25" t="s">
        <v>5059</v>
      </c>
      <c r="B1544" s="25" t="s">
        <v>3425</v>
      </c>
      <c r="C1544" s="25" t="s">
        <v>3318</v>
      </c>
      <c r="D1544" s="25" t="s">
        <v>3319</v>
      </c>
      <c r="E1544" s="25">
        <v>43669</v>
      </c>
      <c r="F1544" s="25" t="s">
        <v>3320</v>
      </c>
      <c r="G1544" s="25" t="s">
        <v>3321</v>
      </c>
      <c r="H1544" s="26">
        <v>3</v>
      </c>
      <c r="I1544" s="26">
        <v>75</v>
      </c>
      <c r="J1544" s="22">
        <v>225</v>
      </c>
    </row>
    <row r="1545" spans="1:10" ht="18" x14ac:dyDescent="0.35">
      <c r="A1545" s="25" t="s">
        <v>5060</v>
      </c>
      <c r="B1545" s="25" t="s">
        <v>5061</v>
      </c>
      <c r="C1545" s="25" t="s">
        <v>3379</v>
      </c>
      <c r="D1545" s="25" t="s">
        <v>3333</v>
      </c>
      <c r="E1545" s="25">
        <v>43669</v>
      </c>
      <c r="F1545" s="25" t="s">
        <v>3434</v>
      </c>
      <c r="G1545" s="25" t="s">
        <v>3321</v>
      </c>
      <c r="H1545" s="26">
        <v>6</v>
      </c>
      <c r="I1545" s="26">
        <v>85</v>
      </c>
      <c r="J1545" s="22">
        <v>510</v>
      </c>
    </row>
    <row r="1546" spans="1:10" ht="18" x14ac:dyDescent="0.35">
      <c r="A1546" s="25" t="s">
        <v>5062</v>
      </c>
      <c r="B1546" s="25" t="s">
        <v>5063</v>
      </c>
      <c r="C1546" s="25" t="s">
        <v>3463</v>
      </c>
      <c r="D1546" s="25" t="s">
        <v>3464</v>
      </c>
      <c r="E1546" s="25">
        <v>43669</v>
      </c>
      <c r="F1546" s="25" t="s">
        <v>3509</v>
      </c>
      <c r="G1546" s="25" t="s">
        <v>3345</v>
      </c>
      <c r="H1546" s="26">
        <v>6</v>
      </c>
      <c r="I1546" s="26">
        <v>55</v>
      </c>
      <c r="J1546" s="22">
        <v>330</v>
      </c>
    </row>
    <row r="1547" spans="1:10" ht="18" x14ac:dyDescent="0.35">
      <c r="A1547" s="25" t="s">
        <v>5064</v>
      </c>
      <c r="B1547" s="25" t="s">
        <v>3827</v>
      </c>
      <c r="C1547" s="25" t="s">
        <v>3485</v>
      </c>
      <c r="D1547" s="25" t="s">
        <v>3486</v>
      </c>
      <c r="E1547" s="25">
        <v>43669</v>
      </c>
      <c r="F1547" s="25" t="s">
        <v>3320</v>
      </c>
      <c r="G1547" s="25" t="s">
        <v>3321</v>
      </c>
      <c r="H1547" s="26">
        <v>3</v>
      </c>
      <c r="I1547" s="26">
        <v>55</v>
      </c>
      <c r="J1547" s="22">
        <v>165</v>
      </c>
    </row>
    <row r="1548" spans="1:10" ht="18" x14ac:dyDescent="0.35">
      <c r="A1548" s="25" t="s">
        <v>5065</v>
      </c>
      <c r="B1548" s="25" t="s">
        <v>3518</v>
      </c>
      <c r="C1548" s="25" t="s">
        <v>3383</v>
      </c>
      <c r="D1548" s="25" t="s">
        <v>3333</v>
      </c>
      <c r="E1548" s="25">
        <v>43669</v>
      </c>
      <c r="F1548" s="25" t="s">
        <v>3471</v>
      </c>
      <c r="G1548" s="25" t="s">
        <v>3321</v>
      </c>
      <c r="H1548" s="26">
        <v>5</v>
      </c>
      <c r="I1548" s="26">
        <v>65</v>
      </c>
      <c r="J1548" s="22">
        <v>325</v>
      </c>
    </row>
    <row r="1549" spans="1:10" ht="18" x14ac:dyDescent="0.35">
      <c r="A1549" s="25" t="s">
        <v>5066</v>
      </c>
      <c r="B1549" s="25" t="s">
        <v>3356</v>
      </c>
      <c r="C1549" s="25" t="s">
        <v>3318</v>
      </c>
      <c r="D1549" s="25" t="s">
        <v>3319</v>
      </c>
      <c r="E1549" s="25">
        <v>43670</v>
      </c>
      <c r="F1549" s="25" t="s">
        <v>3348</v>
      </c>
      <c r="G1549" s="25" t="s">
        <v>3349</v>
      </c>
      <c r="H1549" s="26">
        <v>6</v>
      </c>
      <c r="I1549" s="26">
        <v>90</v>
      </c>
      <c r="J1549" s="22">
        <v>540</v>
      </c>
    </row>
    <row r="1550" spans="1:10" ht="18" x14ac:dyDescent="0.35">
      <c r="A1550" s="25" t="s">
        <v>5067</v>
      </c>
      <c r="B1550" s="25" t="s">
        <v>3518</v>
      </c>
      <c r="C1550" s="25" t="s">
        <v>3383</v>
      </c>
      <c r="D1550" s="25" t="s">
        <v>3333</v>
      </c>
      <c r="E1550" s="25">
        <v>43670</v>
      </c>
      <c r="F1550" s="25" t="s">
        <v>3471</v>
      </c>
      <c r="G1550" s="25" t="s">
        <v>3321</v>
      </c>
      <c r="H1550" s="26">
        <v>6</v>
      </c>
      <c r="I1550" s="26">
        <v>80</v>
      </c>
      <c r="J1550" s="22">
        <v>480</v>
      </c>
    </row>
    <row r="1551" spans="1:10" ht="18" x14ac:dyDescent="0.35">
      <c r="A1551" s="25" t="s">
        <v>5068</v>
      </c>
      <c r="B1551" s="25" t="s">
        <v>3518</v>
      </c>
      <c r="C1551" s="25" t="s">
        <v>3383</v>
      </c>
      <c r="D1551" s="25" t="s">
        <v>3333</v>
      </c>
      <c r="E1551" s="25">
        <v>43670</v>
      </c>
      <c r="F1551" s="25" t="s">
        <v>3320</v>
      </c>
      <c r="G1551" s="25" t="s">
        <v>3321</v>
      </c>
      <c r="H1551" s="26">
        <v>4</v>
      </c>
      <c r="I1551" s="26">
        <v>65</v>
      </c>
      <c r="J1551" s="22">
        <v>260</v>
      </c>
    </row>
    <row r="1552" spans="1:10" ht="18" x14ac:dyDescent="0.35">
      <c r="A1552" s="25" t="s">
        <v>5069</v>
      </c>
      <c r="B1552" s="25" t="s">
        <v>3731</v>
      </c>
      <c r="C1552" s="25" t="s">
        <v>3401</v>
      </c>
      <c r="D1552" s="25" t="s">
        <v>3333</v>
      </c>
      <c r="E1552" s="25">
        <v>43670</v>
      </c>
      <c r="F1552" s="25" t="s">
        <v>3369</v>
      </c>
      <c r="G1552" s="25" t="s">
        <v>3349</v>
      </c>
      <c r="H1552" s="26">
        <v>7</v>
      </c>
      <c r="I1552" s="26">
        <v>130</v>
      </c>
      <c r="J1552" s="22">
        <v>910</v>
      </c>
    </row>
    <row r="1553" spans="1:10" ht="18" x14ac:dyDescent="0.35">
      <c r="A1553" s="25" t="s">
        <v>5070</v>
      </c>
      <c r="B1553" s="25" t="s">
        <v>3731</v>
      </c>
      <c r="C1553" s="25" t="s">
        <v>3401</v>
      </c>
      <c r="D1553" s="25" t="s">
        <v>3333</v>
      </c>
      <c r="E1553" s="25">
        <v>43670</v>
      </c>
      <c r="F1553" s="25" t="s">
        <v>3369</v>
      </c>
      <c r="G1553" s="25" t="s">
        <v>3349</v>
      </c>
      <c r="H1553" s="26">
        <v>6</v>
      </c>
      <c r="I1553" s="26">
        <v>135</v>
      </c>
      <c r="J1553" s="22">
        <v>810</v>
      </c>
    </row>
    <row r="1554" spans="1:10" ht="18" x14ac:dyDescent="0.35">
      <c r="A1554" s="25" t="s">
        <v>5071</v>
      </c>
      <c r="B1554" s="25" t="s">
        <v>3324</v>
      </c>
      <c r="C1554" s="25" t="s">
        <v>3325</v>
      </c>
      <c r="D1554" s="25" t="s">
        <v>3326</v>
      </c>
      <c r="E1554" s="25">
        <v>43670</v>
      </c>
      <c r="F1554" s="25" t="s">
        <v>3320</v>
      </c>
      <c r="G1554" s="25" t="s">
        <v>3321</v>
      </c>
      <c r="H1554" s="26">
        <v>5</v>
      </c>
      <c r="I1554" s="26">
        <v>80</v>
      </c>
      <c r="J1554" s="22">
        <v>400</v>
      </c>
    </row>
    <row r="1555" spans="1:10" ht="18" x14ac:dyDescent="0.35">
      <c r="A1555" s="25" t="s">
        <v>5072</v>
      </c>
      <c r="B1555" s="25" t="s">
        <v>3324</v>
      </c>
      <c r="C1555" s="25" t="s">
        <v>3325</v>
      </c>
      <c r="D1555" s="25" t="s">
        <v>3326</v>
      </c>
      <c r="E1555" s="25">
        <v>43670</v>
      </c>
      <c r="F1555" s="25" t="s">
        <v>3471</v>
      </c>
      <c r="G1555" s="25" t="s">
        <v>3321</v>
      </c>
      <c r="H1555" s="26">
        <v>2</v>
      </c>
      <c r="I1555" s="26">
        <v>55</v>
      </c>
      <c r="J1555" s="22">
        <v>110</v>
      </c>
    </row>
    <row r="1556" spans="1:10" ht="18" x14ac:dyDescent="0.35">
      <c r="A1556" s="25" t="s">
        <v>5073</v>
      </c>
      <c r="B1556" s="25" t="s">
        <v>3352</v>
      </c>
      <c r="C1556" s="25" t="s">
        <v>3318</v>
      </c>
      <c r="D1556" s="25" t="s">
        <v>3319</v>
      </c>
      <c r="E1556" s="25">
        <v>43670</v>
      </c>
      <c r="F1556" s="25" t="s">
        <v>3337</v>
      </c>
      <c r="G1556" s="25" t="s">
        <v>3345</v>
      </c>
      <c r="H1556" s="26">
        <v>1</v>
      </c>
      <c r="I1556" s="26">
        <v>115</v>
      </c>
      <c r="J1556" s="22">
        <v>115</v>
      </c>
    </row>
    <row r="1557" spans="1:10" ht="18" x14ac:dyDescent="0.35">
      <c r="A1557" s="25" t="s">
        <v>5074</v>
      </c>
      <c r="B1557" s="25" t="s">
        <v>3518</v>
      </c>
      <c r="C1557" s="25" t="s">
        <v>3383</v>
      </c>
      <c r="D1557" s="25" t="s">
        <v>3333</v>
      </c>
      <c r="E1557" s="25">
        <v>43670</v>
      </c>
      <c r="F1557" s="25" t="s">
        <v>3471</v>
      </c>
      <c r="G1557" s="25" t="s">
        <v>3321</v>
      </c>
      <c r="H1557" s="26">
        <v>3</v>
      </c>
      <c r="I1557" s="26">
        <v>55</v>
      </c>
      <c r="J1557" s="22">
        <v>165</v>
      </c>
    </row>
    <row r="1558" spans="1:10" ht="18" x14ac:dyDescent="0.35">
      <c r="A1558" s="25" t="s">
        <v>5075</v>
      </c>
      <c r="B1558" s="25" t="s">
        <v>3518</v>
      </c>
      <c r="C1558" s="25" t="s">
        <v>3383</v>
      </c>
      <c r="D1558" s="25" t="s">
        <v>3333</v>
      </c>
      <c r="E1558" s="25">
        <v>43670</v>
      </c>
      <c r="F1558" s="25" t="s">
        <v>3320</v>
      </c>
      <c r="G1558" s="25" t="s">
        <v>3321</v>
      </c>
      <c r="H1558" s="26">
        <v>4</v>
      </c>
      <c r="I1558" s="26">
        <v>60</v>
      </c>
      <c r="J1558" s="22">
        <v>240</v>
      </c>
    </row>
    <row r="1559" spans="1:10" ht="18" x14ac:dyDescent="0.35">
      <c r="A1559" s="25" t="s">
        <v>5076</v>
      </c>
      <c r="B1559" s="25" t="s">
        <v>3484</v>
      </c>
      <c r="C1559" s="25" t="s">
        <v>3485</v>
      </c>
      <c r="D1559" s="25" t="s">
        <v>3486</v>
      </c>
      <c r="E1559" s="25">
        <v>43671</v>
      </c>
      <c r="F1559" s="25" t="s">
        <v>3334</v>
      </c>
      <c r="G1559" s="25" t="s">
        <v>3321</v>
      </c>
      <c r="H1559" s="26">
        <v>2</v>
      </c>
      <c r="I1559" s="26">
        <v>70</v>
      </c>
      <c r="J1559" s="22">
        <v>140</v>
      </c>
    </row>
    <row r="1560" spans="1:10" ht="18" x14ac:dyDescent="0.35">
      <c r="A1560" s="25" t="s">
        <v>5077</v>
      </c>
      <c r="B1560" s="25" t="s">
        <v>3403</v>
      </c>
      <c r="C1560" s="25" t="s">
        <v>3404</v>
      </c>
      <c r="D1560" s="25" t="s">
        <v>3405</v>
      </c>
      <c r="E1560" s="25">
        <v>43671</v>
      </c>
      <c r="F1560" s="25" t="s">
        <v>3320</v>
      </c>
      <c r="G1560" s="25" t="s">
        <v>3321</v>
      </c>
      <c r="H1560" s="26">
        <v>4</v>
      </c>
      <c r="I1560" s="26">
        <v>80</v>
      </c>
      <c r="J1560" s="22">
        <v>320</v>
      </c>
    </row>
    <row r="1561" spans="1:10" ht="18" x14ac:dyDescent="0.35">
      <c r="A1561" s="25" t="s">
        <v>5078</v>
      </c>
      <c r="B1561" s="25" t="s">
        <v>3391</v>
      </c>
      <c r="C1561" s="25" t="s">
        <v>3392</v>
      </c>
      <c r="D1561" s="25" t="s">
        <v>3333</v>
      </c>
      <c r="E1561" s="25">
        <v>43671</v>
      </c>
      <c r="F1561" s="25" t="s">
        <v>3410</v>
      </c>
      <c r="G1561" s="25" t="s">
        <v>3321</v>
      </c>
      <c r="H1561" s="26">
        <v>5</v>
      </c>
      <c r="I1561" s="26">
        <v>60</v>
      </c>
      <c r="J1561" s="22">
        <v>300</v>
      </c>
    </row>
    <row r="1562" spans="1:10" ht="18" x14ac:dyDescent="0.35">
      <c r="A1562" s="25" t="s">
        <v>5079</v>
      </c>
      <c r="B1562" s="25" t="s">
        <v>3391</v>
      </c>
      <c r="C1562" s="25" t="s">
        <v>3392</v>
      </c>
      <c r="D1562" s="25" t="s">
        <v>3333</v>
      </c>
      <c r="E1562" s="25">
        <v>43671</v>
      </c>
      <c r="F1562" s="25" t="s">
        <v>3348</v>
      </c>
      <c r="G1562" s="25" t="s">
        <v>3321</v>
      </c>
      <c r="H1562" s="26">
        <v>7</v>
      </c>
      <c r="I1562" s="26">
        <v>130</v>
      </c>
      <c r="J1562" s="22">
        <v>910</v>
      </c>
    </row>
    <row r="1563" spans="1:10" ht="18" x14ac:dyDescent="0.35">
      <c r="A1563" s="25" t="s">
        <v>5080</v>
      </c>
      <c r="B1563" s="25" t="s">
        <v>3391</v>
      </c>
      <c r="C1563" s="25" t="s">
        <v>3392</v>
      </c>
      <c r="D1563" s="25" t="s">
        <v>3333</v>
      </c>
      <c r="E1563" s="25">
        <v>43671</v>
      </c>
      <c r="F1563" s="25" t="s">
        <v>3410</v>
      </c>
      <c r="G1563" s="25" t="s">
        <v>3345</v>
      </c>
      <c r="H1563" s="26">
        <v>1</v>
      </c>
      <c r="I1563" s="26">
        <v>55</v>
      </c>
      <c r="J1563" s="22">
        <v>55</v>
      </c>
    </row>
    <row r="1564" spans="1:10" ht="18" x14ac:dyDescent="0.35">
      <c r="A1564" s="25" t="s">
        <v>5081</v>
      </c>
      <c r="B1564" s="25" t="s">
        <v>3391</v>
      </c>
      <c r="C1564" s="25" t="s">
        <v>3392</v>
      </c>
      <c r="D1564" s="25" t="s">
        <v>3333</v>
      </c>
      <c r="E1564" s="25">
        <v>43671</v>
      </c>
      <c r="F1564" s="25" t="s">
        <v>3337</v>
      </c>
      <c r="G1564" s="25" t="s">
        <v>3349</v>
      </c>
      <c r="H1564" s="26">
        <v>2</v>
      </c>
      <c r="I1564" s="26">
        <v>115</v>
      </c>
      <c r="J1564" s="22">
        <v>230</v>
      </c>
    </row>
    <row r="1565" spans="1:10" ht="18" x14ac:dyDescent="0.35">
      <c r="A1565" s="25" t="s">
        <v>5082</v>
      </c>
      <c r="B1565" s="25" t="s">
        <v>3391</v>
      </c>
      <c r="C1565" s="25" t="s">
        <v>3392</v>
      </c>
      <c r="D1565" s="25" t="s">
        <v>3333</v>
      </c>
      <c r="E1565" s="25">
        <v>43671</v>
      </c>
      <c r="F1565" s="25" t="s">
        <v>3337</v>
      </c>
      <c r="G1565" s="25" t="s">
        <v>3349</v>
      </c>
      <c r="H1565" s="26">
        <v>3</v>
      </c>
      <c r="I1565" s="26">
        <v>120</v>
      </c>
      <c r="J1565" s="22">
        <v>360</v>
      </c>
    </row>
    <row r="1566" spans="1:10" ht="18" x14ac:dyDescent="0.35">
      <c r="A1566" s="25" t="s">
        <v>5083</v>
      </c>
      <c r="B1566" s="25" t="s">
        <v>3391</v>
      </c>
      <c r="C1566" s="25" t="s">
        <v>3392</v>
      </c>
      <c r="D1566" s="25" t="s">
        <v>3333</v>
      </c>
      <c r="E1566" s="25">
        <v>43671</v>
      </c>
      <c r="F1566" s="25" t="s">
        <v>3406</v>
      </c>
      <c r="G1566" s="25" t="s">
        <v>3321</v>
      </c>
      <c r="H1566" s="26">
        <v>4</v>
      </c>
      <c r="I1566" s="26">
        <v>125</v>
      </c>
      <c r="J1566" s="22">
        <v>500</v>
      </c>
    </row>
    <row r="1567" spans="1:10" ht="18" x14ac:dyDescent="0.35">
      <c r="A1567" s="25" t="s">
        <v>5084</v>
      </c>
      <c r="B1567" s="25" t="s">
        <v>3391</v>
      </c>
      <c r="C1567" s="25" t="s">
        <v>3392</v>
      </c>
      <c r="D1567" s="25" t="s">
        <v>3333</v>
      </c>
      <c r="E1567" s="25">
        <v>43671</v>
      </c>
      <c r="F1567" s="25" t="s">
        <v>3406</v>
      </c>
      <c r="G1567" s="25" t="s">
        <v>3321</v>
      </c>
      <c r="H1567" s="26">
        <v>6</v>
      </c>
      <c r="I1567" s="26">
        <v>130</v>
      </c>
      <c r="J1567" s="22">
        <v>780</v>
      </c>
    </row>
    <row r="1568" spans="1:10" ht="18" x14ac:dyDescent="0.35">
      <c r="A1568" s="25" t="s">
        <v>5085</v>
      </c>
      <c r="B1568" s="25" t="s">
        <v>3398</v>
      </c>
      <c r="C1568" s="25" t="s">
        <v>3392</v>
      </c>
      <c r="D1568" s="25" t="s">
        <v>3333</v>
      </c>
      <c r="E1568" s="25">
        <v>43671</v>
      </c>
      <c r="F1568" s="25" t="s">
        <v>3320</v>
      </c>
      <c r="G1568" s="25" t="s">
        <v>3321</v>
      </c>
      <c r="H1568" s="26">
        <v>3</v>
      </c>
      <c r="I1568" s="26">
        <v>75</v>
      </c>
      <c r="J1568" s="22">
        <v>225</v>
      </c>
    </row>
    <row r="1569" spans="1:10" ht="18" x14ac:dyDescent="0.35">
      <c r="A1569" s="25" t="s">
        <v>5086</v>
      </c>
      <c r="B1569" s="25" t="s">
        <v>3468</v>
      </c>
      <c r="C1569" s="25" t="s">
        <v>3392</v>
      </c>
      <c r="D1569" s="25" t="s">
        <v>3333</v>
      </c>
      <c r="E1569" s="25">
        <v>43671</v>
      </c>
      <c r="F1569" s="25" t="s">
        <v>3410</v>
      </c>
      <c r="G1569" s="25" t="s">
        <v>3321</v>
      </c>
      <c r="H1569" s="26">
        <v>5</v>
      </c>
      <c r="I1569" s="26">
        <v>65</v>
      </c>
      <c r="J1569" s="22">
        <v>325</v>
      </c>
    </row>
    <row r="1570" spans="1:10" ht="18" x14ac:dyDescent="0.35">
      <c r="A1570" s="25" t="s">
        <v>5087</v>
      </c>
      <c r="B1570" s="25" t="s">
        <v>3398</v>
      </c>
      <c r="C1570" s="25" t="s">
        <v>3392</v>
      </c>
      <c r="D1570" s="25" t="s">
        <v>3333</v>
      </c>
      <c r="E1570" s="25">
        <v>43671</v>
      </c>
      <c r="F1570" s="25" t="s">
        <v>3320</v>
      </c>
      <c r="G1570" s="25" t="s">
        <v>3321</v>
      </c>
      <c r="H1570" s="26">
        <v>2</v>
      </c>
      <c r="I1570" s="26">
        <v>65</v>
      </c>
      <c r="J1570" s="22">
        <v>130</v>
      </c>
    </row>
    <row r="1571" spans="1:10" ht="18" x14ac:dyDescent="0.35">
      <c r="A1571" s="25" t="s">
        <v>5088</v>
      </c>
      <c r="B1571" s="25" t="s">
        <v>3356</v>
      </c>
      <c r="C1571" s="25" t="s">
        <v>3318</v>
      </c>
      <c r="D1571" s="25" t="s">
        <v>3319</v>
      </c>
      <c r="E1571" s="25">
        <v>43672</v>
      </c>
      <c r="F1571" s="25" t="s">
        <v>3348</v>
      </c>
      <c r="G1571" s="25" t="s">
        <v>3349</v>
      </c>
      <c r="H1571" s="26">
        <v>4</v>
      </c>
      <c r="I1571" s="26">
        <v>95</v>
      </c>
      <c r="J1571" s="22">
        <v>380</v>
      </c>
    </row>
    <row r="1572" spans="1:10" ht="18" x14ac:dyDescent="0.35">
      <c r="A1572" s="25" t="s">
        <v>5089</v>
      </c>
      <c r="B1572" s="25" t="s">
        <v>3658</v>
      </c>
      <c r="C1572" s="25" t="s">
        <v>3318</v>
      </c>
      <c r="D1572" s="25" t="s">
        <v>3319</v>
      </c>
      <c r="E1572" s="25">
        <v>43672</v>
      </c>
      <c r="F1572" s="25" t="s">
        <v>3348</v>
      </c>
      <c r="G1572" s="25" t="s">
        <v>3349</v>
      </c>
      <c r="H1572" s="26">
        <v>6</v>
      </c>
      <c r="I1572" s="26">
        <v>75</v>
      </c>
      <c r="J1572" s="22">
        <v>450</v>
      </c>
    </row>
    <row r="1573" spans="1:10" ht="18" x14ac:dyDescent="0.35">
      <c r="A1573" s="25" t="s">
        <v>5090</v>
      </c>
      <c r="B1573" s="25" t="s">
        <v>3998</v>
      </c>
      <c r="C1573" s="25" t="s">
        <v>3318</v>
      </c>
      <c r="D1573" s="25" t="s">
        <v>3319</v>
      </c>
      <c r="E1573" s="25">
        <v>43672</v>
      </c>
      <c r="F1573" s="25" t="s">
        <v>3434</v>
      </c>
      <c r="G1573" s="25" t="s">
        <v>3349</v>
      </c>
      <c r="H1573" s="26">
        <v>3</v>
      </c>
      <c r="I1573" s="26">
        <v>50</v>
      </c>
      <c r="J1573" s="22">
        <v>150</v>
      </c>
    </row>
    <row r="1574" spans="1:10" ht="18" x14ac:dyDescent="0.35">
      <c r="A1574" s="25" t="s">
        <v>5091</v>
      </c>
      <c r="B1574" s="25" t="s">
        <v>3661</v>
      </c>
      <c r="C1574" s="25" t="s">
        <v>3662</v>
      </c>
      <c r="D1574" s="25" t="s">
        <v>3405</v>
      </c>
      <c r="E1574" s="25">
        <v>43672</v>
      </c>
      <c r="F1574" s="25" t="s">
        <v>3348</v>
      </c>
      <c r="G1574" s="25" t="s">
        <v>3349</v>
      </c>
      <c r="H1574" s="26">
        <v>3</v>
      </c>
      <c r="I1574" s="26">
        <v>80</v>
      </c>
      <c r="J1574" s="22">
        <v>240</v>
      </c>
    </row>
    <row r="1575" spans="1:10" ht="18" x14ac:dyDescent="0.35">
      <c r="A1575" s="25" t="s">
        <v>5092</v>
      </c>
      <c r="B1575" s="25" t="s">
        <v>3448</v>
      </c>
      <c r="C1575" s="25" t="s">
        <v>3445</v>
      </c>
      <c r="D1575" s="25" t="s">
        <v>3405</v>
      </c>
      <c r="E1575" s="25">
        <v>43672</v>
      </c>
      <c r="F1575" s="25" t="s">
        <v>3348</v>
      </c>
      <c r="G1575" s="25" t="s">
        <v>3349</v>
      </c>
      <c r="H1575" s="26">
        <v>5</v>
      </c>
      <c r="I1575" s="26">
        <v>90</v>
      </c>
      <c r="J1575" s="22">
        <v>450</v>
      </c>
    </row>
    <row r="1576" spans="1:10" ht="18" x14ac:dyDescent="0.35">
      <c r="A1576" s="25" t="s">
        <v>5093</v>
      </c>
      <c r="B1576" s="25" t="s">
        <v>3768</v>
      </c>
      <c r="C1576" s="25" t="s">
        <v>3445</v>
      </c>
      <c r="D1576" s="25" t="s">
        <v>3405</v>
      </c>
      <c r="E1576" s="25">
        <v>43672</v>
      </c>
      <c r="F1576" s="25" t="s">
        <v>3348</v>
      </c>
      <c r="G1576" s="25" t="s">
        <v>3349</v>
      </c>
      <c r="H1576" s="26">
        <v>4</v>
      </c>
      <c r="I1576" s="26">
        <v>100</v>
      </c>
      <c r="J1576" s="22">
        <v>400</v>
      </c>
    </row>
    <row r="1577" spans="1:10" ht="18" x14ac:dyDescent="0.35">
      <c r="A1577" s="25" t="s">
        <v>5094</v>
      </c>
      <c r="B1577" s="25" t="s">
        <v>3324</v>
      </c>
      <c r="C1577" s="25" t="s">
        <v>3325</v>
      </c>
      <c r="D1577" s="25" t="s">
        <v>3326</v>
      </c>
      <c r="E1577" s="25">
        <v>43672</v>
      </c>
      <c r="F1577" s="25" t="s">
        <v>3393</v>
      </c>
      <c r="G1577" s="25" t="s">
        <v>3345</v>
      </c>
      <c r="H1577" s="26">
        <v>4</v>
      </c>
      <c r="I1577" s="26">
        <v>80</v>
      </c>
      <c r="J1577" s="22">
        <v>320</v>
      </c>
    </row>
    <row r="1578" spans="1:10" ht="18" x14ac:dyDescent="0.35">
      <c r="A1578" s="25" t="s">
        <v>5095</v>
      </c>
      <c r="B1578" s="25" t="s">
        <v>3324</v>
      </c>
      <c r="C1578" s="25" t="s">
        <v>3325</v>
      </c>
      <c r="D1578" s="25" t="s">
        <v>3326</v>
      </c>
      <c r="E1578" s="25">
        <v>43672</v>
      </c>
      <c r="F1578" s="25" t="s">
        <v>3393</v>
      </c>
      <c r="G1578" s="25" t="s">
        <v>3345</v>
      </c>
      <c r="H1578" s="26">
        <v>2</v>
      </c>
      <c r="I1578" s="26">
        <v>55</v>
      </c>
      <c r="J1578" s="22">
        <v>110</v>
      </c>
    </row>
    <row r="1579" spans="1:10" ht="18" x14ac:dyDescent="0.35">
      <c r="A1579" s="25" t="s">
        <v>5096</v>
      </c>
      <c r="B1579" s="25" t="s">
        <v>3559</v>
      </c>
      <c r="C1579" s="25" t="s">
        <v>3489</v>
      </c>
      <c r="D1579" s="25" t="s">
        <v>3405</v>
      </c>
      <c r="E1579" s="25">
        <v>43672</v>
      </c>
      <c r="F1579" s="25" t="s">
        <v>3348</v>
      </c>
      <c r="G1579" s="25" t="s">
        <v>3349</v>
      </c>
      <c r="H1579" s="26">
        <v>3</v>
      </c>
      <c r="I1579" s="26">
        <v>80</v>
      </c>
      <c r="J1579" s="22">
        <v>240</v>
      </c>
    </row>
    <row r="1580" spans="1:10" ht="18" x14ac:dyDescent="0.35">
      <c r="A1580" s="25" t="s">
        <v>5097</v>
      </c>
      <c r="B1580" s="25" t="s">
        <v>3559</v>
      </c>
      <c r="C1580" s="25" t="s">
        <v>3489</v>
      </c>
      <c r="D1580" s="25" t="s">
        <v>3405</v>
      </c>
      <c r="E1580" s="25">
        <v>43672</v>
      </c>
      <c r="F1580" s="25" t="s">
        <v>3393</v>
      </c>
      <c r="G1580" s="25" t="s">
        <v>3345</v>
      </c>
      <c r="H1580" s="26">
        <v>2</v>
      </c>
      <c r="I1580" s="26">
        <v>80</v>
      </c>
      <c r="J1580" s="22">
        <v>160</v>
      </c>
    </row>
    <row r="1581" spans="1:10" ht="18" x14ac:dyDescent="0.35">
      <c r="A1581" s="25" t="s">
        <v>5098</v>
      </c>
      <c r="B1581" s="25" t="s">
        <v>3344</v>
      </c>
      <c r="C1581" s="25" t="s">
        <v>3318</v>
      </c>
      <c r="D1581" s="25" t="s">
        <v>3319</v>
      </c>
      <c r="E1581" s="25">
        <v>43675</v>
      </c>
      <c r="F1581" s="25" t="s">
        <v>3337</v>
      </c>
      <c r="G1581" s="25" t="s">
        <v>3345</v>
      </c>
      <c r="H1581" s="26">
        <v>1</v>
      </c>
      <c r="I1581" s="26">
        <v>110</v>
      </c>
      <c r="J1581" s="22">
        <v>110</v>
      </c>
    </row>
    <row r="1582" spans="1:10" ht="18" x14ac:dyDescent="0.35">
      <c r="A1582" s="25" t="s">
        <v>5099</v>
      </c>
      <c r="B1582" s="25" t="s">
        <v>3356</v>
      </c>
      <c r="C1582" s="25" t="s">
        <v>3318</v>
      </c>
      <c r="D1582" s="25" t="s">
        <v>3319</v>
      </c>
      <c r="E1582" s="25">
        <v>43675</v>
      </c>
      <c r="F1582" s="25" t="s">
        <v>3348</v>
      </c>
      <c r="G1582" s="25" t="s">
        <v>3349</v>
      </c>
      <c r="H1582" s="26">
        <v>2</v>
      </c>
      <c r="I1582" s="26">
        <v>85</v>
      </c>
      <c r="J1582" s="22">
        <v>170</v>
      </c>
    </row>
    <row r="1583" spans="1:10" ht="18" x14ac:dyDescent="0.35">
      <c r="A1583" s="25" t="s">
        <v>5100</v>
      </c>
      <c r="B1583" s="25" t="s">
        <v>3371</v>
      </c>
      <c r="C1583" s="25" t="s">
        <v>3318</v>
      </c>
      <c r="D1583" s="25" t="s">
        <v>3319</v>
      </c>
      <c r="E1583" s="25">
        <v>43675</v>
      </c>
      <c r="F1583" s="25" t="s">
        <v>3320</v>
      </c>
      <c r="G1583" s="25" t="s">
        <v>3321</v>
      </c>
      <c r="H1583" s="26">
        <v>4</v>
      </c>
      <c r="I1583" s="26">
        <v>70</v>
      </c>
      <c r="J1583" s="22">
        <v>280</v>
      </c>
    </row>
    <row r="1584" spans="1:10" ht="18" x14ac:dyDescent="0.35">
      <c r="A1584" s="25" t="s">
        <v>5101</v>
      </c>
      <c r="B1584" s="25" t="s">
        <v>3378</v>
      </c>
      <c r="C1584" s="25" t="s">
        <v>3379</v>
      </c>
      <c r="D1584" s="25" t="s">
        <v>3333</v>
      </c>
      <c r="E1584" s="25">
        <v>43675</v>
      </c>
      <c r="F1584" s="25" t="s">
        <v>3327</v>
      </c>
      <c r="G1584" s="25" t="s">
        <v>3321</v>
      </c>
      <c r="H1584" s="26">
        <v>2</v>
      </c>
      <c r="I1584" s="26">
        <v>200</v>
      </c>
      <c r="J1584" s="22">
        <v>400</v>
      </c>
    </row>
    <row r="1585" spans="1:10" ht="18" x14ac:dyDescent="0.35">
      <c r="A1585" s="25" t="s">
        <v>5102</v>
      </c>
      <c r="B1585" s="25" t="s">
        <v>3431</v>
      </c>
      <c r="C1585" s="25" t="s">
        <v>3318</v>
      </c>
      <c r="D1585" s="25" t="s">
        <v>3319</v>
      </c>
      <c r="E1585" s="25">
        <v>43675</v>
      </c>
      <c r="F1585" s="25" t="s">
        <v>3327</v>
      </c>
      <c r="G1585" s="25" t="s">
        <v>3321</v>
      </c>
      <c r="H1585" s="26">
        <v>3</v>
      </c>
      <c r="I1585" s="26">
        <v>205</v>
      </c>
      <c r="J1585" s="22">
        <v>615</v>
      </c>
    </row>
    <row r="1586" spans="1:10" ht="18" x14ac:dyDescent="0.35">
      <c r="A1586" s="25" t="s">
        <v>5103</v>
      </c>
      <c r="B1586" s="25" t="s">
        <v>3591</v>
      </c>
      <c r="C1586" s="25" t="s">
        <v>3318</v>
      </c>
      <c r="D1586" s="25" t="s">
        <v>3319</v>
      </c>
      <c r="E1586" s="25">
        <v>43675</v>
      </c>
      <c r="F1586" s="25" t="s">
        <v>3327</v>
      </c>
      <c r="G1586" s="25" t="s">
        <v>3321</v>
      </c>
      <c r="H1586" s="26">
        <v>7</v>
      </c>
      <c r="I1586" s="26">
        <v>205</v>
      </c>
      <c r="J1586" s="22">
        <v>1435</v>
      </c>
    </row>
    <row r="1587" spans="1:10" ht="18" x14ac:dyDescent="0.35">
      <c r="A1587" s="25" t="s">
        <v>5104</v>
      </c>
      <c r="B1587" s="25" t="s">
        <v>3324</v>
      </c>
      <c r="C1587" s="25" t="s">
        <v>3325</v>
      </c>
      <c r="D1587" s="25" t="s">
        <v>3326</v>
      </c>
      <c r="E1587" s="25">
        <v>43675</v>
      </c>
      <c r="F1587" s="25" t="s">
        <v>3427</v>
      </c>
      <c r="G1587" s="25" t="s">
        <v>3345</v>
      </c>
      <c r="H1587" s="26">
        <v>6</v>
      </c>
      <c r="I1587" s="26">
        <v>60</v>
      </c>
      <c r="J1587" s="22">
        <v>360</v>
      </c>
    </row>
    <row r="1588" spans="1:10" ht="18" x14ac:dyDescent="0.35">
      <c r="A1588" s="25" t="s">
        <v>5105</v>
      </c>
      <c r="B1588" s="25" t="s">
        <v>3356</v>
      </c>
      <c r="C1588" s="25" t="s">
        <v>3318</v>
      </c>
      <c r="D1588" s="25" t="s">
        <v>3319</v>
      </c>
      <c r="E1588" s="25">
        <v>43676</v>
      </c>
      <c r="F1588" s="25" t="s">
        <v>3348</v>
      </c>
      <c r="G1588" s="25" t="s">
        <v>3349</v>
      </c>
      <c r="H1588" s="26">
        <v>2</v>
      </c>
      <c r="I1588" s="26">
        <v>85</v>
      </c>
      <c r="J1588" s="22">
        <v>170</v>
      </c>
    </row>
    <row r="1589" spans="1:10" ht="18" x14ac:dyDescent="0.35">
      <c r="A1589" s="25" t="s">
        <v>5106</v>
      </c>
      <c r="B1589" s="25" t="s">
        <v>3356</v>
      </c>
      <c r="C1589" s="25" t="s">
        <v>3318</v>
      </c>
      <c r="D1589" s="25" t="s">
        <v>3319</v>
      </c>
      <c r="E1589" s="25">
        <v>43676</v>
      </c>
      <c r="F1589" s="25" t="s">
        <v>3348</v>
      </c>
      <c r="G1589" s="25" t="s">
        <v>3349</v>
      </c>
      <c r="H1589" s="26">
        <v>3</v>
      </c>
      <c r="I1589" s="26">
        <v>85</v>
      </c>
      <c r="J1589" s="22">
        <v>255</v>
      </c>
    </row>
    <row r="1590" spans="1:10" ht="18" x14ac:dyDescent="0.35">
      <c r="A1590" s="25" t="s">
        <v>5107</v>
      </c>
      <c r="B1590" s="25" t="s">
        <v>3356</v>
      </c>
      <c r="C1590" s="25" t="s">
        <v>3318</v>
      </c>
      <c r="D1590" s="25" t="s">
        <v>3319</v>
      </c>
      <c r="E1590" s="25">
        <v>43676</v>
      </c>
      <c r="F1590" s="25" t="s">
        <v>3348</v>
      </c>
      <c r="G1590" s="25" t="s">
        <v>3349</v>
      </c>
      <c r="H1590" s="26">
        <v>4</v>
      </c>
      <c r="I1590" s="26">
        <v>90</v>
      </c>
      <c r="J1590" s="22">
        <v>360</v>
      </c>
    </row>
    <row r="1591" spans="1:10" ht="18" x14ac:dyDescent="0.35">
      <c r="A1591" s="25" t="s">
        <v>5108</v>
      </c>
      <c r="B1591" s="25" t="s">
        <v>3347</v>
      </c>
      <c r="C1591" s="25" t="s">
        <v>3318</v>
      </c>
      <c r="D1591" s="25" t="s">
        <v>3319</v>
      </c>
      <c r="E1591" s="25">
        <v>43676</v>
      </c>
      <c r="F1591" s="25" t="s">
        <v>3337</v>
      </c>
      <c r="G1591" s="25" t="s">
        <v>3349</v>
      </c>
      <c r="H1591" s="26">
        <v>5</v>
      </c>
      <c r="I1591" s="26">
        <v>115</v>
      </c>
      <c r="J1591" s="22">
        <v>575</v>
      </c>
    </row>
    <row r="1592" spans="1:10" ht="18" x14ac:dyDescent="0.35">
      <c r="A1592" s="25" t="s">
        <v>5109</v>
      </c>
      <c r="B1592" s="25" t="s">
        <v>3336</v>
      </c>
      <c r="C1592" s="25" t="s">
        <v>3318</v>
      </c>
      <c r="D1592" s="25" t="s">
        <v>3319</v>
      </c>
      <c r="E1592" s="25">
        <v>43676</v>
      </c>
      <c r="F1592" s="25" t="s">
        <v>3337</v>
      </c>
      <c r="G1592" s="25" t="s">
        <v>3321</v>
      </c>
      <c r="H1592" s="26">
        <v>2</v>
      </c>
      <c r="I1592" s="26">
        <v>165</v>
      </c>
      <c r="J1592" s="22">
        <v>330</v>
      </c>
    </row>
    <row r="1593" spans="1:10" ht="18" x14ac:dyDescent="0.35">
      <c r="A1593" s="25" t="s">
        <v>5110</v>
      </c>
      <c r="B1593" s="25" t="s">
        <v>3423</v>
      </c>
      <c r="C1593" s="25" t="s">
        <v>3318</v>
      </c>
      <c r="D1593" s="25" t="s">
        <v>3319</v>
      </c>
      <c r="E1593" s="25">
        <v>43676</v>
      </c>
      <c r="F1593" s="25" t="s">
        <v>3320</v>
      </c>
      <c r="G1593" s="25" t="s">
        <v>3321</v>
      </c>
      <c r="H1593" s="26">
        <v>4</v>
      </c>
      <c r="I1593" s="26">
        <v>55</v>
      </c>
      <c r="J1593" s="22">
        <v>220</v>
      </c>
    </row>
    <row r="1594" spans="1:10" ht="18" x14ac:dyDescent="0.35">
      <c r="A1594" s="25" t="s">
        <v>5111</v>
      </c>
      <c r="B1594" s="25" t="s">
        <v>3444</v>
      </c>
      <c r="C1594" s="25" t="s">
        <v>3445</v>
      </c>
      <c r="D1594" s="25" t="s">
        <v>3405</v>
      </c>
      <c r="E1594" s="25">
        <v>43676</v>
      </c>
      <c r="F1594" s="25" t="s">
        <v>3337</v>
      </c>
      <c r="G1594" s="25" t="s">
        <v>3321</v>
      </c>
      <c r="H1594" s="26">
        <v>4</v>
      </c>
      <c r="I1594" s="26">
        <v>140</v>
      </c>
      <c r="J1594" s="22">
        <v>560</v>
      </c>
    </row>
    <row r="1595" spans="1:10" ht="18" x14ac:dyDescent="0.35">
      <c r="A1595" s="25" t="s">
        <v>5112</v>
      </c>
      <c r="B1595" s="25" t="s">
        <v>3597</v>
      </c>
      <c r="C1595" s="25" t="s">
        <v>3383</v>
      </c>
      <c r="D1595" s="25" t="s">
        <v>3333</v>
      </c>
      <c r="E1595" s="25">
        <v>43676</v>
      </c>
      <c r="F1595" s="25" t="s">
        <v>3434</v>
      </c>
      <c r="G1595" s="25" t="s">
        <v>3321</v>
      </c>
      <c r="H1595" s="26">
        <v>5</v>
      </c>
      <c r="I1595" s="26">
        <v>105</v>
      </c>
      <c r="J1595" s="22">
        <v>525</v>
      </c>
    </row>
    <row r="1596" spans="1:10" ht="18" x14ac:dyDescent="0.35">
      <c r="A1596" s="25" t="s">
        <v>5113</v>
      </c>
      <c r="B1596" s="25" t="s">
        <v>3609</v>
      </c>
      <c r="C1596" s="25" t="s">
        <v>3383</v>
      </c>
      <c r="D1596" s="25" t="s">
        <v>3333</v>
      </c>
      <c r="E1596" s="25">
        <v>43676</v>
      </c>
      <c r="F1596" s="25" t="s">
        <v>3320</v>
      </c>
      <c r="G1596" s="25" t="s">
        <v>3349</v>
      </c>
      <c r="H1596" s="26">
        <v>2</v>
      </c>
      <c r="I1596" s="26">
        <v>40</v>
      </c>
      <c r="J1596" s="22">
        <v>80</v>
      </c>
    </row>
    <row r="1597" spans="1:10" ht="18" x14ac:dyDescent="0.35">
      <c r="A1597" s="25" t="s">
        <v>5114</v>
      </c>
      <c r="B1597" s="25" t="s">
        <v>3609</v>
      </c>
      <c r="C1597" s="25" t="s">
        <v>3383</v>
      </c>
      <c r="D1597" s="25" t="s">
        <v>3333</v>
      </c>
      <c r="E1597" s="25">
        <v>43676</v>
      </c>
      <c r="F1597" s="25" t="s">
        <v>3320</v>
      </c>
      <c r="G1597" s="25" t="s">
        <v>3349</v>
      </c>
      <c r="H1597" s="26">
        <v>4</v>
      </c>
      <c r="I1597" s="26">
        <v>15</v>
      </c>
      <c r="J1597" s="22">
        <v>60</v>
      </c>
    </row>
    <row r="1598" spans="1:10" ht="18" x14ac:dyDescent="0.35">
      <c r="A1598" s="25" t="s">
        <v>5115</v>
      </c>
      <c r="B1598" s="25" t="s">
        <v>3804</v>
      </c>
      <c r="C1598" s="25" t="s">
        <v>3392</v>
      </c>
      <c r="D1598" s="25" t="s">
        <v>3333</v>
      </c>
      <c r="E1598" s="25">
        <v>43676</v>
      </c>
      <c r="F1598" s="25" t="s">
        <v>3393</v>
      </c>
      <c r="G1598" s="25" t="s">
        <v>3321</v>
      </c>
      <c r="H1598" s="26">
        <v>2</v>
      </c>
      <c r="I1598" s="26">
        <v>100</v>
      </c>
      <c r="J1598" s="22">
        <v>200</v>
      </c>
    </row>
    <row r="1599" spans="1:10" ht="18" x14ac:dyDescent="0.35">
      <c r="A1599" s="25" t="s">
        <v>5116</v>
      </c>
      <c r="B1599" s="25" t="s">
        <v>3344</v>
      </c>
      <c r="C1599" s="25" t="s">
        <v>3318</v>
      </c>
      <c r="D1599" s="25" t="s">
        <v>3319</v>
      </c>
      <c r="E1599" s="25">
        <v>43677</v>
      </c>
      <c r="F1599" s="25" t="s">
        <v>3337</v>
      </c>
      <c r="G1599" s="25" t="s">
        <v>3345</v>
      </c>
      <c r="H1599" s="26">
        <v>3</v>
      </c>
      <c r="I1599" s="26">
        <v>110</v>
      </c>
      <c r="J1599" s="22">
        <v>330</v>
      </c>
    </row>
    <row r="1600" spans="1:10" ht="18" x14ac:dyDescent="0.35">
      <c r="A1600" s="25" t="s">
        <v>5117</v>
      </c>
      <c r="B1600" s="25" t="s">
        <v>3352</v>
      </c>
      <c r="C1600" s="25" t="s">
        <v>3318</v>
      </c>
      <c r="D1600" s="25" t="s">
        <v>3319</v>
      </c>
      <c r="E1600" s="25">
        <v>43677</v>
      </c>
      <c r="F1600" s="25" t="s">
        <v>3337</v>
      </c>
      <c r="G1600" s="25" t="s">
        <v>3345</v>
      </c>
      <c r="H1600" s="26">
        <v>2</v>
      </c>
      <c r="I1600" s="26">
        <v>130</v>
      </c>
      <c r="J1600" s="22">
        <v>260</v>
      </c>
    </row>
    <row r="1601" spans="1:10" ht="18" x14ac:dyDescent="0.35">
      <c r="A1601" s="25" t="s">
        <v>5118</v>
      </c>
      <c r="B1601" s="25" t="s">
        <v>3336</v>
      </c>
      <c r="C1601" s="25" t="s">
        <v>3318</v>
      </c>
      <c r="D1601" s="25" t="s">
        <v>3319</v>
      </c>
      <c r="E1601" s="25">
        <v>43677</v>
      </c>
      <c r="F1601" s="25" t="s">
        <v>3337</v>
      </c>
      <c r="G1601" s="25" t="s">
        <v>3321</v>
      </c>
      <c r="H1601" s="26">
        <v>5</v>
      </c>
      <c r="I1601" s="26">
        <v>145</v>
      </c>
      <c r="J1601" s="22">
        <v>725</v>
      </c>
    </row>
    <row r="1602" spans="1:10" ht="18" x14ac:dyDescent="0.35">
      <c r="A1602" s="25" t="s">
        <v>5119</v>
      </c>
      <c r="B1602" s="25" t="s">
        <v>3352</v>
      </c>
      <c r="C1602" s="25" t="s">
        <v>3318</v>
      </c>
      <c r="D1602" s="25" t="s">
        <v>3319</v>
      </c>
      <c r="E1602" s="25">
        <v>43677</v>
      </c>
      <c r="F1602" s="25" t="s">
        <v>3337</v>
      </c>
      <c r="G1602" s="25" t="s">
        <v>3345</v>
      </c>
      <c r="H1602" s="26">
        <v>6</v>
      </c>
      <c r="I1602" s="26">
        <v>120</v>
      </c>
      <c r="J1602" s="22">
        <v>720</v>
      </c>
    </row>
    <row r="1603" spans="1:10" ht="18" x14ac:dyDescent="0.35">
      <c r="A1603" s="25" t="s">
        <v>5120</v>
      </c>
      <c r="B1603" s="25" t="s">
        <v>3317</v>
      </c>
      <c r="C1603" s="25" t="s">
        <v>3318</v>
      </c>
      <c r="D1603" s="25" t="s">
        <v>3319</v>
      </c>
      <c r="E1603" s="25">
        <v>43677</v>
      </c>
      <c r="F1603" s="25" t="s">
        <v>3320</v>
      </c>
      <c r="G1603" s="25" t="s">
        <v>3321</v>
      </c>
      <c r="H1603" s="26">
        <v>1</v>
      </c>
      <c r="I1603" s="26">
        <v>75</v>
      </c>
      <c r="J1603" s="22">
        <v>75</v>
      </c>
    </row>
    <row r="1604" spans="1:10" ht="18" x14ac:dyDescent="0.35">
      <c r="A1604" s="25" t="s">
        <v>5121</v>
      </c>
      <c r="B1604" s="25" t="s">
        <v>3423</v>
      </c>
      <c r="C1604" s="25" t="s">
        <v>3318</v>
      </c>
      <c r="D1604" s="25" t="s">
        <v>3319</v>
      </c>
      <c r="E1604" s="25">
        <v>43677</v>
      </c>
      <c r="F1604" s="25" t="s">
        <v>3320</v>
      </c>
      <c r="G1604" s="25" t="s">
        <v>3321</v>
      </c>
      <c r="H1604" s="26">
        <v>5</v>
      </c>
      <c r="I1604" s="26">
        <v>65</v>
      </c>
      <c r="J1604" s="22">
        <v>325</v>
      </c>
    </row>
    <row r="1605" spans="1:10" ht="18" x14ac:dyDescent="0.35">
      <c r="A1605" s="25" t="s">
        <v>5122</v>
      </c>
      <c r="B1605" s="25" t="s">
        <v>3423</v>
      </c>
      <c r="C1605" s="25" t="s">
        <v>3318</v>
      </c>
      <c r="D1605" s="25" t="s">
        <v>3319</v>
      </c>
      <c r="E1605" s="25">
        <v>43677</v>
      </c>
      <c r="F1605" s="25" t="s">
        <v>3320</v>
      </c>
      <c r="G1605" s="25" t="s">
        <v>3321</v>
      </c>
      <c r="H1605" s="26">
        <v>2</v>
      </c>
      <c r="I1605" s="26">
        <v>70</v>
      </c>
      <c r="J1605" s="22">
        <v>140</v>
      </c>
    </row>
    <row r="1606" spans="1:10" ht="18" x14ac:dyDescent="0.35">
      <c r="A1606" s="25" t="s">
        <v>5123</v>
      </c>
      <c r="B1606" s="25" t="s">
        <v>3324</v>
      </c>
      <c r="C1606" s="25" t="s">
        <v>3325</v>
      </c>
      <c r="D1606" s="25" t="s">
        <v>3326</v>
      </c>
      <c r="E1606" s="25">
        <v>43677</v>
      </c>
      <c r="F1606" s="25" t="s">
        <v>3434</v>
      </c>
      <c r="G1606" s="25" t="s">
        <v>3345</v>
      </c>
      <c r="H1606" s="26">
        <v>3</v>
      </c>
      <c r="I1606" s="26">
        <v>80</v>
      </c>
      <c r="J1606" s="22">
        <v>240</v>
      </c>
    </row>
    <row r="1607" spans="1:10" ht="18" x14ac:dyDescent="0.35">
      <c r="A1607" s="25" t="s">
        <v>5124</v>
      </c>
      <c r="B1607" s="25" t="s">
        <v>3628</v>
      </c>
      <c r="C1607" s="25" t="s">
        <v>3404</v>
      </c>
      <c r="D1607" s="25" t="s">
        <v>3405</v>
      </c>
      <c r="E1607" s="25">
        <v>43677</v>
      </c>
      <c r="F1607" s="25" t="s">
        <v>3348</v>
      </c>
      <c r="G1607" s="25" t="s">
        <v>3345</v>
      </c>
      <c r="H1607" s="26">
        <v>2</v>
      </c>
      <c r="I1607" s="26">
        <v>95</v>
      </c>
      <c r="J1607" s="22">
        <v>190</v>
      </c>
    </row>
    <row r="1608" spans="1:10" ht="18" x14ac:dyDescent="0.35">
      <c r="A1608" s="25" t="s">
        <v>5125</v>
      </c>
      <c r="B1608" s="25" t="s">
        <v>3391</v>
      </c>
      <c r="C1608" s="25" t="s">
        <v>3392</v>
      </c>
      <c r="D1608" s="25" t="s">
        <v>3333</v>
      </c>
      <c r="E1608" s="25">
        <v>43677</v>
      </c>
      <c r="F1608" s="25" t="s">
        <v>3348</v>
      </c>
      <c r="G1608" s="25" t="s">
        <v>3321</v>
      </c>
      <c r="H1608" s="26">
        <v>3</v>
      </c>
      <c r="I1608" s="26">
        <v>140</v>
      </c>
      <c r="J1608" s="22">
        <v>420</v>
      </c>
    </row>
    <row r="1609" spans="1:10" ht="18" x14ac:dyDescent="0.35">
      <c r="A1609" s="25" t="s">
        <v>5126</v>
      </c>
      <c r="B1609" s="25" t="s">
        <v>3391</v>
      </c>
      <c r="C1609" s="25" t="s">
        <v>3392</v>
      </c>
      <c r="D1609" s="25" t="s">
        <v>3333</v>
      </c>
      <c r="E1609" s="25">
        <v>43677</v>
      </c>
      <c r="F1609" s="25" t="s">
        <v>3337</v>
      </c>
      <c r="G1609" s="25" t="s">
        <v>3349</v>
      </c>
      <c r="H1609" s="26">
        <v>4</v>
      </c>
      <c r="I1609" s="26">
        <v>120</v>
      </c>
      <c r="J1609" s="22">
        <v>480</v>
      </c>
    </row>
    <row r="1610" spans="1:10" ht="18" x14ac:dyDescent="0.35">
      <c r="A1610" s="25" t="s">
        <v>5127</v>
      </c>
      <c r="B1610" s="25" t="s">
        <v>3391</v>
      </c>
      <c r="C1610" s="25" t="s">
        <v>3392</v>
      </c>
      <c r="D1610" s="25" t="s">
        <v>3333</v>
      </c>
      <c r="E1610" s="25">
        <v>43677</v>
      </c>
      <c r="F1610" s="25" t="s">
        <v>3410</v>
      </c>
      <c r="G1610" s="25" t="s">
        <v>3349</v>
      </c>
      <c r="H1610" s="26">
        <v>4</v>
      </c>
      <c r="I1610" s="26">
        <v>25</v>
      </c>
      <c r="J1610" s="22">
        <v>100</v>
      </c>
    </row>
    <row r="1611" spans="1:10" ht="18" x14ac:dyDescent="0.35">
      <c r="A1611" s="25" t="s">
        <v>5128</v>
      </c>
      <c r="B1611" s="25" t="s">
        <v>3391</v>
      </c>
      <c r="C1611" s="25" t="s">
        <v>3392</v>
      </c>
      <c r="D1611" s="25" t="s">
        <v>3333</v>
      </c>
      <c r="E1611" s="25">
        <v>43677</v>
      </c>
      <c r="F1611" s="25" t="s">
        <v>3337</v>
      </c>
      <c r="G1611" s="25" t="s">
        <v>3345</v>
      </c>
      <c r="H1611" s="26">
        <v>2</v>
      </c>
      <c r="I1611" s="26">
        <v>120</v>
      </c>
      <c r="J1611" s="22">
        <v>240</v>
      </c>
    </row>
    <row r="1612" spans="1:10" ht="18" x14ac:dyDescent="0.35">
      <c r="A1612" s="25" t="s">
        <v>5129</v>
      </c>
      <c r="B1612" s="25" t="s">
        <v>3391</v>
      </c>
      <c r="C1612" s="25" t="s">
        <v>3392</v>
      </c>
      <c r="D1612" s="25" t="s">
        <v>3333</v>
      </c>
      <c r="E1612" s="25">
        <v>43677</v>
      </c>
      <c r="F1612" s="25" t="s">
        <v>3337</v>
      </c>
      <c r="G1612" s="25" t="s">
        <v>3345</v>
      </c>
      <c r="H1612" s="26">
        <v>3</v>
      </c>
      <c r="I1612" s="26">
        <v>125</v>
      </c>
      <c r="J1612" s="22">
        <v>375</v>
      </c>
    </row>
    <row r="1613" spans="1:10" ht="18" x14ac:dyDescent="0.35">
      <c r="A1613" s="25" t="s">
        <v>5130</v>
      </c>
      <c r="B1613" s="25" t="s">
        <v>3568</v>
      </c>
      <c r="C1613" s="25" t="s">
        <v>3401</v>
      </c>
      <c r="D1613" s="25" t="s">
        <v>3333</v>
      </c>
      <c r="E1613" s="25">
        <v>43677</v>
      </c>
      <c r="F1613" s="25" t="s">
        <v>3327</v>
      </c>
      <c r="G1613" s="25" t="s">
        <v>3321</v>
      </c>
      <c r="H1613" s="26">
        <v>4</v>
      </c>
      <c r="I1613" s="26">
        <v>200</v>
      </c>
      <c r="J1613" s="22">
        <v>800</v>
      </c>
    </row>
    <row r="1614" spans="1:10" ht="18" x14ac:dyDescent="0.35">
      <c r="A1614" s="25" t="s">
        <v>5131</v>
      </c>
      <c r="B1614" s="25" t="s">
        <v>3607</v>
      </c>
      <c r="C1614" s="25" t="s">
        <v>3401</v>
      </c>
      <c r="D1614" s="25" t="s">
        <v>3333</v>
      </c>
      <c r="E1614" s="25">
        <v>43677</v>
      </c>
      <c r="F1614" s="25" t="s">
        <v>3369</v>
      </c>
      <c r="G1614" s="25" t="s">
        <v>3349</v>
      </c>
      <c r="H1614" s="26">
        <v>5</v>
      </c>
      <c r="I1614" s="26">
        <v>140</v>
      </c>
      <c r="J1614" s="22">
        <v>700</v>
      </c>
    </row>
    <row r="1615" spans="1:10" ht="18" x14ac:dyDescent="0.35">
      <c r="A1615" s="25" t="s">
        <v>5132</v>
      </c>
      <c r="B1615" s="25" t="s">
        <v>3607</v>
      </c>
      <c r="C1615" s="25" t="s">
        <v>3401</v>
      </c>
      <c r="D1615" s="25" t="s">
        <v>3333</v>
      </c>
      <c r="E1615" s="25">
        <v>43677</v>
      </c>
      <c r="F1615" s="25" t="s">
        <v>3369</v>
      </c>
      <c r="G1615" s="25" t="s">
        <v>3349</v>
      </c>
      <c r="H1615" s="26">
        <v>6</v>
      </c>
      <c r="I1615" s="26">
        <v>115</v>
      </c>
      <c r="J1615" s="22">
        <v>690</v>
      </c>
    </row>
    <row r="1616" spans="1:10" ht="18" x14ac:dyDescent="0.35">
      <c r="A1616" s="25" t="s">
        <v>5133</v>
      </c>
      <c r="B1616" s="25" t="s">
        <v>3607</v>
      </c>
      <c r="C1616" s="25" t="s">
        <v>3401</v>
      </c>
      <c r="D1616" s="25" t="s">
        <v>3333</v>
      </c>
      <c r="E1616" s="25">
        <v>43677</v>
      </c>
      <c r="F1616" s="25" t="s">
        <v>3369</v>
      </c>
      <c r="G1616" s="25" t="s">
        <v>3349</v>
      </c>
      <c r="H1616" s="26">
        <v>2</v>
      </c>
      <c r="I1616" s="26">
        <v>120</v>
      </c>
      <c r="J1616" s="22">
        <v>240</v>
      </c>
    </row>
    <row r="1617" spans="1:10" ht="18" x14ac:dyDescent="0.35">
      <c r="A1617" s="25" t="s">
        <v>5134</v>
      </c>
      <c r="B1617" s="25" t="s">
        <v>3607</v>
      </c>
      <c r="C1617" s="25" t="s">
        <v>3401</v>
      </c>
      <c r="D1617" s="25" t="s">
        <v>3333</v>
      </c>
      <c r="E1617" s="25">
        <v>43677</v>
      </c>
      <c r="F1617" s="25" t="s">
        <v>3369</v>
      </c>
      <c r="G1617" s="25" t="s">
        <v>3349</v>
      </c>
      <c r="H1617" s="26">
        <v>1</v>
      </c>
      <c r="I1617" s="26">
        <v>125</v>
      </c>
      <c r="J1617" s="22">
        <v>125</v>
      </c>
    </row>
    <row r="1618" spans="1:10" ht="18" x14ac:dyDescent="0.35">
      <c r="A1618" s="25" t="s">
        <v>5135</v>
      </c>
      <c r="B1618" s="25" t="s">
        <v>3607</v>
      </c>
      <c r="C1618" s="25" t="s">
        <v>3401</v>
      </c>
      <c r="D1618" s="25" t="s">
        <v>3333</v>
      </c>
      <c r="E1618" s="25">
        <v>43677</v>
      </c>
      <c r="F1618" s="25" t="s">
        <v>3369</v>
      </c>
      <c r="G1618" s="25" t="s">
        <v>3349</v>
      </c>
      <c r="H1618" s="26">
        <v>4</v>
      </c>
      <c r="I1618" s="26">
        <v>130</v>
      </c>
      <c r="J1618" s="22">
        <v>520</v>
      </c>
    </row>
    <row r="1619" spans="1:10" ht="18" x14ac:dyDescent="0.35">
      <c r="A1619" s="25" t="s">
        <v>5136</v>
      </c>
      <c r="B1619" s="25" t="s">
        <v>5137</v>
      </c>
      <c r="C1619" s="25" t="s">
        <v>3404</v>
      </c>
      <c r="D1619" s="25" t="s">
        <v>3405</v>
      </c>
      <c r="E1619" s="25">
        <v>43677</v>
      </c>
      <c r="F1619" s="25" t="s">
        <v>3348</v>
      </c>
      <c r="G1619" s="25" t="s">
        <v>3321</v>
      </c>
      <c r="H1619" s="26">
        <v>7</v>
      </c>
      <c r="I1619" s="26">
        <v>140</v>
      </c>
      <c r="J1619" s="22">
        <v>980</v>
      </c>
    </row>
    <row r="1620" spans="1:10" ht="18" x14ac:dyDescent="0.35">
      <c r="A1620" s="25" t="s">
        <v>5138</v>
      </c>
      <c r="B1620" s="25" t="s">
        <v>4591</v>
      </c>
      <c r="C1620" s="25" t="s">
        <v>3551</v>
      </c>
      <c r="D1620" s="25" t="s">
        <v>3486</v>
      </c>
      <c r="E1620" s="25">
        <v>43677</v>
      </c>
      <c r="F1620" s="25" t="s">
        <v>3337</v>
      </c>
      <c r="G1620" s="25" t="s">
        <v>3321</v>
      </c>
      <c r="H1620" s="26">
        <v>6</v>
      </c>
      <c r="I1620" s="26">
        <v>145</v>
      </c>
      <c r="J1620" s="22">
        <v>870</v>
      </c>
    </row>
    <row r="1621" spans="1:10" ht="18" x14ac:dyDescent="0.35">
      <c r="A1621" s="25" t="s">
        <v>5139</v>
      </c>
      <c r="B1621" s="25" t="s">
        <v>3555</v>
      </c>
      <c r="C1621" s="25" t="s">
        <v>3404</v>
      </c>
      <c r="D1621" s="25" t="s">
        <v>3405</v>
      </c>
      <c r="E1621" s="25">
        <v>43677</v>
      </c>
      <c r="F1621" s="25" t="s">
        <v>3348</v>
      </c>
      <c r="G1621" s="25" t="s">
        <v>3349</v>
      </c>
      <c r="H1621" s="26">
        <v>4</v>
      </c>
      <c r="I1621" s="26">
        <v>90</v>
      </c>
      <c r="J1621" s="22">
        <v>360</v>
      </c>
    </row>
    <row r="1622" spans="1:10" ht="18" x14ac:dyDescent="0.35">
      <c r="A1622" s="25" t="s">
        <v>5140</v>
      </c>
      <c r="B1622" s="25" t="s">
        <v>3667</v>
      </c>
      <c r="C1622" s="25" t="s">
        <v>3445</v>
      </c>
      <c r="D1622" s="25" t="s">
        <v>3405</v>
      </c>
      <c r="E1622" s="25">
        <v>43677</v>
      </c>
      <c r="F1622" s="25" t="s">
        <v>3369</v>
      </c>
      <c r="G1622" s="25" t="s">
        <v>3321</v>
      </c>
      <c r="H1622" s="26">
        <v>4</v>
      </c>
      <c r="I1622" s="26">
        <v>130</v>
      </c>
      <c r="J1622" s="22">
        <v>520</v>
      </c>
    </row>
    <row r="1623" spans="1:10" ht="18" x14ac:dyDescent="0.35">
      <c r="A1623" s="25" t="s">
        <v>5141</v>
      </c>
      <c r="B1623" s="25" t="s">
        <v>3628</v>
      </c>
      <c r="C1623" s="25" t="s">
        <v>3404</v>
      </c>
      <c r="D1623" s="25" t="s">
        <v>3405</v>
      </c>
      <c r="E1623" s="25">
        <v>43677</v>
      </c>
      <c r="F1623" s="25" t="s">
        <v>3348</v>
      </c>
      <c r="G1623" s="25" t="s">
        <v>3345</v>
      </c>
      <c r="H1623" s="26">
        <v>6</v>
      </c>
      <c r="I1623" s="26">
        <v>100</v>
      </c>
      <c r="J1623" s="22">
        <v>600</v>
      </c>
    </row>
    <row r="1624" spans="1:10" ht="18" x14ac:dyDescent="0.35">
      <c r="A1624" s="25" t="s">
        <v>5142</v>
      </c>
      <c r="B1624" s="25" t="s">
        <v>5143</v>
      </c>
      <c r="C1624" s="25" t="s">
        <v>3404</v>
      </c>
      <c r="D1624" s="25" t="s">
        <v>3405</v>
      </c>
      <c r="E1624" s="25">
        <v>43677</v>
      </c>
      <c r="F1624" s="25" t="s">
        <v>3369</v>
      </c>
      <c r="G1624" s="25" t="s">
        <v>3321</v>
      </c>
      <c r="H1624" s="26">
        <v>2</v>
      </c>
      <c r="I1624" s="26">
        <v>150</v>
      </c>
      <c r="J1624" s="22">
        <v>300</v>
      </c>
    </row>
    <row r="1625" spans="1:10" ht="18" x14ac:dyDescent="0.35">
      <c r="A1625" s="25" t="s">
        <v>5144</v>
      </c>
      <c r="B1625" s="25" t="s">
        <v>3667</v>
      </c>
      <c r="C1625" s="25" t="s">
        <v>3445</v>
      </c>
      <c r="D1625" s="25" t="s">
        <v>3405</v>
      </c>
      <c r="E1625" s="25">
        <v>43677</v>
      </c>
      <c r="F1625" s="25" t="s">
        <v>3348</v>
      </c>
      <c r="G1625" s="25" t="s">
        <v>3349</v>
      </c>
      <c r="H1625" s="26">
        <v>3</v>
      </c>
      <c r="I1625" s="26">
        <v>100</v>
      </c>
      <c r="J1625" s="22">
        <v>300</v>
      </c>
    </row>
    <row r="1626" spans="1:10" ht="18" x14ac:dyDescent="0.35">
      <c r="A1626" s="25" t="s">
        <v>5145</v>
      </c>
      <c r="B1626" s="25" t="s">
        <v>3669</v>
      </c>
      <c r="C1626" s="25" t="s">
        <v>3445</v>
      </c>
      <c r="D1626" s="25" t="s">
        <v>3405</v>
      </c>
      <c r="E1626" s="25">
        <v>43677</v>
      </c>
      <c r="F1626" s="25" t="s">
        <v>3348</v>
      </c>
      <c r="G1626" s="25" t="s">
        <v>3321</v>
      </c>
      <c r="H1626" s="26">
        <v>4</v>
      </c>
      <c r="I1626" s="26">
        <v>125</v>
      </c>
      <c r="J1626" s="22">
        <v>500</v>
      </c>
    </row>
    <row r="1627" spans="1:10" ht="18" x14ac:dyDescent="0.35">
      <c r="A1627" s="25" t="s">
        <v>5146</v>
      </c>
      <c r="B1627" s="25" t="s">
        <v>3324</v>
      </c>
      <c r="C1627" s="25" t="s">
        <v>3325</v>
      </c>
      <c r="D1627" s="25" t="s">
        <v>3326</v>
      </c>
      <c r="E1627" s="25">
        <v>43677</v>
      </c>
      <c r="F1627" s="25" t="s">
        <v>3369</v>
      </c>
      <c r="G1627" s="25" t="s">
        <v>3321</v>
      </c>
      <c r="H1627" s="26">
        <v>6</v>
      </c>
      <c r="I1627" s="26">
        <v>145</v>
      </c>
      <c r="J1627" s="22">
        <v>870</v>
      </c>
    </row>
    <row r="1628" spans="1:10" ht="18" x14ac:dyDescent="0.35">
      <c r="A1628" s="25" t="s">
        <v>5147</v>
      </c>
      <c r="B1628" s="25" t="s">
        <v>3400</v>
      </c>
      <c r="C1628" s="25" t="s">
        <v>3401</v>
      </c>
      <c r="D1628" s="25" t="s">
        <v>3333</v>
      </c>
      <c r="E1628" s="25">
        <v>43677</v>
      </c>
      <c r="F1628" s="25" t="s">
        <v>3369</v>
      </c>
      <c r="G1628" s="25" t="s">
        <v>3321</v>
      </c>
      <c r="H1628" s="26">
        <v>1</v>
      </c>
      <c r="I1628" s="26">
        <v>155</v>
      </c>
      <c r="J1628" s="22">
        <v>155</v>
      </c>
    </row>
    <row r="1629" spans="1:10" ht="18" x14ac:dyDescent="0.35">
      <c r="A1629" s="25" t="s">
        <v>5148</v>
      </c>
      <c r="B1629" s="25" t="s">
        <v>5149</v>
      </c>
      <c r="C1629" s="25" t="s">
        <v>3318</v>
      </c>
      <c r="D1629" s="25" t="s">
        <v>3319</v>
      </c>
      <c r="E1629" s="25">
        <v>43677</v>
      </c>
      <c r="F1629" s="25" t="s">
        <v>3327</v>
      </c>
      <c r="G1629" s="25" t="s">
        <v>3321</v>
      </c>
      <c r="H1629" s="26">
        <v>6</v>
      </c>
      <c r="I1629" s="26">
        <v>195</v>
      </c>
      <c r="J1629" s="22">
        <v>1170</v>
      </c>
    </row>
    <row r="1630" spans="1:10" ht="18" x14ac:dyDescent="0.35">
      <c r="A1630" s="25" t="s">
        <v>5150</v>
      </c>
      <c r="B1630" s="25" t="s">
        <v>3797</v>
      </c>
      <c r="C1630" s="25" t="s">
        <v>3318</v>
      </c>
      <c r="D1630" s="25" t="s">
        <v>3319</v>
      </c>
      <c r="E1630" s="25">
        <v>43677</v>
      </c>
      <c r="F1630" s="25" t="s">
        <v>3348</v>
      </c>
      <c r="G1630" s="25" t="s">
        <v>3321</v>
      </c>
      <c r="H1630" s="26">
        <v>4</v>
      </c>
      <c r="I1630" s="26">
        <v>125</v>
      </c>
      <c r="J1630" s="22">
        <v>500</v>
      </c>
    </row>
    <row r="1631" spans="1:10" ht="18" x14ac:dyDescent="0.35">
      <c r="A1631" s="25" t="s">
        <v>5151</v>
      </c>
      <c r="B1631" s="25" t="s">
        <v>3324</v>
      </c>
      <c r="C1631" s="25" t="s">
        <v>3325</v>
      </c>
      <c r="D1631" s="25" t="s">
        <v>3326</v>
      </c>
      <c r="E1631" s="25">
        <v>43677</v>
      </c>
      <c r="F1631" s="25" t="s">
        <v>3410</v>
      </c>
      <c r="G1631" s="25" t="s">
        <v>3345</v>
      </c>
      <c r="H1631" s="26">
        <v>4</v>
      </c>
      <c r="I1631" s="26">
        <v>40</v>
      </c>
      <c r="J1631" s="22">
        <v>160</v>
      </c>
    </row>
    <row r="1632" spans="1:10" ht="18" x14ac:dyDescent="0.35">
      <c r="A1632" s="25" t="s">
        <v>5152</v>
      </c>
      <c r="B1632" s="25" t="s">
        <v>3391</v>
      </c>
      <c r="C1632" s="25" t="s">
        <v>3392</v>
      </c>
      <c r="D1632" s="25" t="s">
        <v>3333</v>
      </c>
      <c r="E1632" s="25">
        <v>43677</v>
      </c>
      <c r="F1632" s="25" t="s">
        <v>3410</v>
      </c>
      <c r="G1632" s="25" t="s">
        <v>3321</v>
      </c>
      <c r="H1632" s="26">
        <v>7</v>
      </c>
      <c r="I1632" s="26">
        <v>65</v>
      </c>
      <c r="J1632" s="22">
        <v>455</v>
      </c>
    </row>
    <row r="1633" spans="1:10" ht="18" x14ac:dyDescent="0.35">
      <c r="A1633" s="25" t="s">
        <v>5153</v>
      </c>
      <c r="B1633" s="25" t="s">
        <v>3476</v>
      </c>
      <c r="C1633" s="25" t="s">
        <v>3445</v>
      </c>
      <c r="D1633" s="25" t="s">
        <v>3405</v>
      </c>
      <c r="E1633" s="25">
        <v>43677</v>
      </c>
      <c r="F1633" s="25" t="s">
        <v>3434</v>
      </c>
      <c r="G1633" s="25" t="s">
        <v>3345</v>
      </c>
      <c r="H1633" s="26">
        <v>6</v>
      </c>
      <c r="I1633" s="26">
        <v>75</v>
      </c>
      <c r="J1633" s="22">
        <v>450</v>
      </c>
    </row>
    <row r="1634" spans="1:10" ht="18" x14ac:dyDescent="0.35">
      <c r="A1634" s="25" t="s">
        <v>5154</v>
      </c>
      <c r="B1634" s="25" t="s">
        <v>3555</v>
      </c>
      <c r="C1634" s="25" t="s">
        <v>3404</v>
      </c>
      <c r="D1634" s="25" t="s">
        <v>3405</v>
      </c>
      <c r="E1634" s="25">
        <v>43677</v>
      </c>
      <c r="F1634" s="25" t="s">
        <v>3434</v>
      </c>
      <c r="G1634" s="25" t="s">
        <v>3349</v>
      </c>
      <c r="H1634" s="26">
        <v>2</v>
      </c>
      <c r="I1634" s="26">
        <v>45</v>
      </c>
      <c r="J1634" s="22">
        <v>90</v>
      </c>
    </row>
    <row r="1635" spans="1:10" ht="18" x14ac:dyDescent="0.35">
      <c r="A1635" s="25" t="s">
        <v>5155</v>
      </c>
      <c r="B1635" s="25" t="s">
        <v>3324</v>
      </c>
      <c r="C1635" s="25" t="s">
        <v>3325</v>
      </c>
      <c r="D1635" s="25" t="s">
        <v>3326</v>
      </c>
      <c r="E1635" s="25">
        <v>43677</v>
      </c>
      <c r="F1635" s="25" t="s">
        <v>3410</v>
      </c>
      <c r="G1635" s="25" t="s">
        <v>3321</v>
      </c>
      <c r="H1635" s="26">
        <v>3</v>
      </c>
      <c r="I1635" s="26">
        <v>65</v>
      </c>
      <c r="J1635" s="22">
        <v>195</v>
      </c>
    </row>
    <row r="1636" spans="1:10" ht="18" x14ac:dyDescent="0.35">
      <c r="A1636" s="25" t="s">
        <v>5156</v>
      </c>
      <c r="B1636" s="25" t="s">
        <v>3877</v>
      </c>
      <c r="C1636" s="25" t="s">
        <v>3383</v>
      </c>
      <c r="D1636" s="25" t="s">
        <v>3333</v>
      </c>
      <c r="E1636" s="25">
        <v>43677</v>
      </c>
      <c r="F1636" s="25" t="s">
        <v>3509</v>
      </c>
      <c r="G1636" s="25" t="s">
        <v>3321</v>
      </c>
      <c r="H1636" s="26">
        <v>5</v>
      </c>
      <c r="I1636" s="26">
        <v>65</v>
      </c>
      <c r="J1636" s="22">
        <v>325</v>
      </c>
    </row>
    <row r="1637" spans="1:10" ht="18" x14ac:dyDescent="0.35">
      <c r="A1637" s="25" t="s">
        <v>5157</v>
      </c>
      <c r="B1637" s="25" t="s">
        <v>3344</v>
      </c>
      <c r="C1637" s="25" t="s">
        <v>3318</v>
      </c>
      <c r="D1637" s="25" t="s">
        <v>3319</v>
      </c>
      <c r="E1637" s="25">
        <v>43678</v>
      </c>
      <c r="F1637" s="25" t="s">
        <v>3337</v>
      </c>
      <c r="G1637" s="25" t="s">
        <v>3345</v>
      </c>
      <c r="H1637" s="26">
        <v>2</v>
      </c>
      <c r="I1637" s="26">
        <v>135</v>
      </c>
      <c r="J1637" s="22">
        <v>270</v>
      </c>
    </row>
    <row r="1638" spans="1:10" ht="18" x14ac:dyDescent="0.35">
      <c r="A1638" s="25" t="s">
        <v>5158</v>
      </c>
      <c r="B1638" s="25" t="s">
        <v>3347</v>
      </c>
      <c r="C1638" s="25" t="s">
        <v>3318</v>
      </c>
      <c r="D1638" s="25" t="s">
        <v>3319</v>
      </c>
      <c r="E1638" s="25">
        <v>43678</v>
      </c>
      <c r="F1638" s="25" t="s">
        <v>3348</v>
      </c>
      <c r="G1638" s="25" t="s">
        <v>3349</v>
      </c>
      <c r="H1638" s="26">
        <v>7</v>
      </c>
      <c r="I1638" s="26">
        <v>85</v>
      </c>
      <c r="J1638" s="22">
        <v>595</v>
      </c>
    </row>
    <row r="1639" spans="1:10" ht="18" x14ac:dyDescent="0.35">
      <c r="A1639" s="25" t="s">
        <v>5159</v>
      </c>
      <c r="B1639" s="25" t="s">
        <v>3363</v>
      </c>
      <c r="C1639" s="25" t="s">
        <v>3364</v>
      </c>
      <c r="D1639" s="25" t="s">
        <v>3365</v>
      </c>
      <c r="E1639" s="25">
        <v>43678</v>
      </c>
      <c r="F1639" s="25" t="s">
        <v>3366</v>
      </c>
      <c r="G1639" s="25" t="s">
        <v>3345</v>
      </c>
      <c r="H1639" s="26">
        <v>2</v>
      </c>
      <c r="I1639" s="26">
        <v>50</v>
      </c>
      <c r="J1639" s="22">
        <v>100</v>
      </c>
    </row>
    <row r="1640" spans="1:10" ht="18" x14ac:dyDescent="0.35">
      <c r="A1640" s="25" t="s">
        <v>5160</v>
      </c>
      <c r="B1640" s="25" t="s">
        <v>5161</v>
      </c>
      <c r="C1640" s="25" t="s">
        <v>3383</v>
      </c>
      <c r="D1640" s="25" t="s">
        <v>3333</v>
      </c>
      <c r="E1640" s="25">
        <v>43678</v>
      </c>
      <c r="F1640" s="25" t="s">
        <v>3334</v>
      </c>
      <c r="G1640" s="25" t="s">
        <v>3321</v>
      </c>
      <c r="H1640" s="26">
        <v>3</v>
      </c>
      <c r="I1640" s="26">
        <v>90</v>
      </c>
      <c r="J1640" s="22">
        <v>270</v>
      </c>
    </row>
    <row r="1641" spans="1:10" ht="18" x14ac:dyDescent="0.35">
      <c r="A1641" s="25" t="s">
        <v>5162</v>
      </c>
      <c r="B1641" s="25" t="s">
        <v>3423</v>
      </c>
      <c r="C1641" s="25" t="s">
        <v>3318</v>
      </c>
      <c r="D1641" s="25" t="s">
        <v>3319</v>
      </c>
      <c r="E1641" s="25">
        <v>43679</v>
      </c>
      <c r="F1641" s="25" t="s">
        <v>3320</v>
      </c>
      <c r="G1641" s="25" t="s">
        <v>3321</v>
      </c>
      <c r="H1641" s="26">
        <v>4</v>
      </c>
      <c r="I1641" s="26">
        <v>55</v>
      </c>
      <c r="J1641" s="22">
        <v>220</v>
      </c>
    </row>
    <row r="1642" spans="1:10" ht="18" x14ac:dyDescent="0.35">
      <c r="A1642" s="25" t="s">
        <v>5163</v>
      </c>
      <c r="B1642" s="25" t="s">
        <v>3347</v>
      </c>
      <c r="C1642" s="25" t="s">
        <v>3318</v>
      </c>
      <c r="D1642" s="25" t="s">
        <v>3319</v>
      </c>
      <c r="E1642" s="25">
        <v>43679</v>
      </c>
      <c r="F1642" s="25" t="s">
        <v>3348</v>
      </c>
      <c r="G1642" s="25" t="s">
        <v>3349</v>
      </c>
      <c r="H1642" s="26">
        <v>5</v>
      </c>
      <c r="I1642" s="26">
        <v>80</v>
      </c>
      <c r="J1642" s="22">
        <v>400</v>
      </c>
    </row>
    <row r="1643" spans="1:10" ht="18" x14ac:dyDescent="0.35">
      <c r="A1643" s="25" t="s">
        <v>5164</v>
      </c>
      <c r="B1643" s="25" t="s">
        <v>3317</v>
      </c>
      <c r="C1643" s="25" t="s">
        <v>3318</v>
      </c>
      <c r="D1643" s="25" t="s">
        <v>3319</v>
      </c>
      <c r="E1643" s="25">
        <v>43679</v>
      </c>
      <c r="F1643" s="25" t="s">
        <v>3471</v>
      </c>
      <c r="G1643" s="25" t="s">
        <v>3321</v>
      </c>
      <c r="H1643" s="26">
        <v>2</v>
      </c>
      <c r="I1643" s="26">
        <v>65</v>
      </c>
      <c r="J1643" s="22">
        <v>130</v>
      </c>
    </row>
    <row r="1644" spans="1:10" ht="18" x14ac:dyDescent="0.35">
      <c r="A1644" s="25" t="s">
        <v>5165</v>
      </c>
      <c r="B1644" s="25" t="s">
        <v>3317</v>
      </c>
      <c r="C1644" s="25" t="s">
        <v>3318</v>
      </c>
      <c r="D1644" s="25" t="s">
        <v>3319</v>
      </c>
      <c r="E1644" s="25">
        <v>43679</v>
      </c>
      <c r="F1644" s="25" t="s">
        <v>3320</v>
      </c>
      <c r="G1644" s="25" t="s">
        <v>3321</v>
      </c>
      <c r="H1644" s="26">
        <v>4</v>
      </c>
      <c r="I1644" s="26">
        <v>70</v>
      </c>
      <c r="J1644" s="22">
        <v>280</v>
      </c>
    </row>
    <row r="1645" spans="1:10" ht="18" x14ac:dyDescent="0.35">
      <c r="A1645" s="25" t="s">
        <v>5166</v>
      </c>
      <c r="B1645" s="25" t="s">
        <v>3344</v>
      </c>
      <c r="C1645" s="25" t="s">
        <v>3318</v>
      </c>
      <c r="D1645" s="25" t="s">
        <v>3319</v>
      </c>
      <c r="E1645" s="25">
        <v>43679</v>
      </c>
      <c r="F1645" s="25" t="s">
        <v>3337</v>
      </c>
      <c r="G1645" s="25" t="s">
        <v>3345</v>
      </c>
      <c r="H1645" s="26">
        <v>5</v>
      </c>
      <c r="I1645" s="26">
        <v>130</v>
      </c>
      <c r="J1645" s="22">
        <v>650</v>
      </c>
    </row>
    <row r="1646" spans="1:10" ht="18" x14ac:dyDescent="0.35">
      <c r="A1646" s="25" t="s">
        <v>5167</v>
      </c>
      <c r="B1646" s="25" t="s">
        <v>4295</v>
      </c>
      <c r="C1646" s="25" t="s">
        <v>4296</v>
      </c>
      <c r="D1646" s="25" t="s">
        <v>3375</v>
      </c>
      <c r="E1646" s="25">
        <v>43679</v>
      </c>
      <c r="F1646" s="25" t="s">
        <v>3366</v>
      </c>
      <c r="G1646" s="25" t="s">
        <v>3345</v>
      </c>
      <c r="H1646" s="26">
        <v>3</v>
      </c>
      <c r="I1646" s="26">
        <v>35</v>
      </c>
      <c r="J1646" s="22">
        <v>105</v>
      </c>
    </row>
    <row r="1647" spans="1:10" ht="18" x14ac:dyDescent="0.35">
      <c r="A1647" s="25" t="s">
        <v>5168</v>
      </c>
      <c r="B1647" s="25" t="s">
        <v>3628</v>
      </c>
      <c r="C1647" s="25" t="s">
        <v>3404</v>
      </c>
      <c r="D1647" s="25" t="s">
        <v>3405</v>
      </c>
      <c r="E1647" s="25">
        <v>43679</v>
      </c>
      <c r="F1647" s="25" t="s">
        <v>3406</v>
      </c>
      <c r="G1647" s="25" t="s">
        <v>3345</v>
      </c>
      <c r="H1647" s="26">
        <v>6</v>
      </c>
      <c r="I1647" s="26">
        <v>95</v>
      </c>
      <c r="J1647" s="22">
        <v>570</v>
      </c>
    </row>
    <row r="1648" spans="1:10" ht="18" x14ac:dyDescent="0.35">
      <c r="A1648" s="25" t="s">
        <v>5169</v>
      </c>
      <c r="B1648" s="25" t="s">
        <v>3669</v>
      </c>
      <c r="C1648" s="25" t="s">
        <v>3445</v>
      </c>
      <c r="D1648" s="25" t="s">
        <v>3405</v>
      </c>
      <c r="E1648" s="25">
        <v>43679</v>
      </c>
      <c r="F1648" s="25" t="s">
        <v>3509</v>
      </c>
      <c r="G1648" s="25" t="s">
        <v>3321</v>
      </c>
      <c r="H1648" s="26">
        <v>7</v>
      </c>
      <c r="I1648" s="26">
        <v>55</v>
      </c>
      <c r="J1648" s="22">
        <v>385</v>
      </c>
    </row>
    <row r="1649" spans="1:10" ht="18" x14ac:dyDescent="0.35">
      <c r="A1649" s="25" t="s">
        <v>5170</v>
      </c>
      <c r="B1649" s="25" t="s">
        <v>3378</v>
      </c>
      <c r="C1649" s="25" t="s">
        <v>3379</v>
      </c>
      <c r="D1649" s="25" t="s">
        <v>3333</v>
      </c>
      <c r="E1649" s="25">
        <v>43682</v>
      </c>
      <c r="F1649" s="25" t="s">
        <v>3327</v>
      </c>
      <c r="G1649" s="25" t="s">
        <v>3321</v>
      </c>
      <c r="H1649" s="26">
        <v>6</v>
      </c>
      <c r="I1649" s="26">
        <v>195</v>
      </c>
      <c r="J1649" s="22">
        <v>1170</v>
      </c>
    </row>
    <row r="1650" spans="1:10" ht="18" x14ac:dyDescent="0.35">
      <c r="A1650" s="25" t="s">
        <v>5171</v>
      </c>
      <c r="B1650" s="25" t="s">
        <v>3356</v>
      </c>
      <c r="C1650" s="25" t="s">
        <v>3318</v>
      </c>
      <c r="D1650" s="25" t="s">
        <v>3319</v>
      </c>
      <c r="E1650" s="25">
        <v>43683</v>
      </c>
      <c r="F1650" s="25" t="s">
        <v>3348</v>
      </c>
      <c r="G1650" s="25" t="s">
        <v>3349</v>
      </c>
      <c r="H1650" s="26">
        <v>5</v>
      </c>
      <c r="I1650" s="26">
        <v>80</v>
      </c>
      <c r="J1650" s="22">
        <v>400</v>
      </c>
    </row>
    <row r="1651" spans="1:10" ht="18" x14ac:dyDescent="0.35">
      <c r="A1651" s="25" t="s">
        <v>5172</v>
      </c>
      <c r="B1651" s="25" t="s">
        <v>3356</v>
      </c>
      <c r="C1651" s="25" t="s">
        <v>3318</v>
      </c>
      <c r="D1651" s="25" t="s">
        <v>3319</v>
      </c>
      <c r="E1651" s="25">
        <v>43683</v>
      </c>
      <c r="F1651" s="25" t="s">
        <v>3348</v>
      </c>
      <c r="G1651" s="25" t="s">
        <v>3349</v>
      </c>
      <c r="H1651" s="26">
        <v>2</v>
      </c>
      <c r="I1651" s="26">
        <v>85</v>
      </c>
      <c r="J1651" s="22">
        <v>170</v>
      </c>
    </row>
    <row r="1652" spans="1:10" ht="18" x14ac:dyDescent="0.35">
      <c r="A1652" s="25" t="s">
        <v>5173</v>
      </c>
      <c r="B1652" s="25" t="s">
        <v>3462</v>
      </c>
      <c r="C1652" s="25" t="s">
        <v>3463</v>
      </c>
      <c r="D1652" s="25" t="s">
        <v>3464</v>
      </c>
      <c r="E1652" s="25">
        <v>43683</v>
      </c>
      <c r="F1652" s="25" t="s">
        <v>3334</v>
      </c>
      <c r="G1652" s="25" t="s">
        <v>3321</v>
      </c>
      <c r="H1652" s="26">
        <v>4</v>
      </c>
      <c r="I1652" s="26">
        <v>65</v>
      </c>
      <c r="J1652" s="22">
        <v>260</v>
      </c>
    </row>
    <row r="1653" spans="1:10" ht="18" x14ac:dyDescent="0.35">
      <c r="A1653" s="25" t="s">
        <v>5174</v>
      </c>
      <c r="B1653" s="25" t="s">
        <v>3363</v>
      </c>
      <c r="C1653" s="25" t="s">
        <v>3364</v>
      </c>
      <c r="D1653" s="25" t="s">
        <v>3365</v>
      </c>
      <c r="E1653" s="25">
        <v>43683</v>
      </c>
      <c r="F1653" s="25" t="s">
        <v>3366</v>
      </c>
      <c r="G1653" s="25" t="s">
        <v>3345</v>
      </c>
      <c r="H1653" s="26">
        <v>4</v>
      </c>
      <c r="I1653" s="26">
        <v>40</v>
      </c>
      <c r="J1653" s="22">
        <v>160</v>
      </c>
    </row>
    <row r="1654" spans="1:10" ht="18" x14ac:dyDescent="0.35">
      <c r="A1654" s="25" t="s">
        <v>5175</v>
      </c>
      <c r="B1654" s="25" t="s">
        <v>3363</v>
      </c>
      <c r="C1654" s="25" t="s">
        <v>3364</v>
      </c>
      <c r="D1654" s="25" t="s">
        <v>3365</v>
      </c>
      <c r="E1654" s="25">
        <v>43683</v>
      </c>
      <c r="F1654" s="25" t="s">
        <v>3366</v>
      </c>
      <c r="G1654" s="25" t="s">
        <v>3345</v>
      </c>
      <c r="H1654" s="26">
        <v>2</v>
      </c>
      <c r="I1654" s="26">
        <v>25</v>
      </c>
      <c r="J1654" s="22">
        <v>50</v>
      </c>
    </row>
    <row r="1655" spans="1:10" ht="18" x14ac:dyDescent="0.35">
      <c r="A1655" s="25" t="s">
        <v>5176</v>
      </c>
      <c r="B1655" s="25" t="s">
        <v>4925</v>
      </c>
      <c r="C1655" s="25" t="s">
        <v>3383</v>
      </c>
      <c r="D1655" s="25" t="s">
        <v>3333</v>
      </c>
      <c r="E1655" s="25">
        <v>43683</v>
      </c>
      <c r="F1655" s="25" t="s">
        <v>3348</v>
      </c>
      <c r="G1655" s="25" t="s">
        <v>3345</v>
      </c>
      <c r="H1655" s="26">
        <v>4</v>
      </c>
      <c r="I1655" s="26">
        <v>90</v>
      </c>
      <c r="J1655" s="22">
        <v>360</v>
      </c>
    </row>
    <row r="1656" spans="1:10" ht="18" x14ac:dyDescent="0.35">
      <c r="A1656" s="25" t="s">
        <v>5177</v>
      </c>
      <c r="B1656" s="25" t="s">
        <v>3344</v>
      </c>
      <c r="C1656" s="25" t="s">
        <v>3318</v>
      </c>
      <c r="D1656" s="25" t="s">
        <v>3319</v>
      </c>
      <c r="E1656" s="25">
        <v>43684</v>
      </c>
      <c r="F1656" s="25" t="s">
        <v>3337</v>
      </c>
      <c r="G1656" s="25" t="s">
        <v>3345</v>
      </c>
      <c r="H1656" s="26">
        <v>2</v>
      </c>
      <c r="I1656" s="26">
        <v>120</v>
      </c>
      <c r="J1656" s="22">
        <v>240</v>
      </c>
    </row>
    <row r="1657" spans="1:10" ht="18" x14ac:dyDescent="0.35">
      <c r="A1657" s="25" t="s">
        <v>5178</v>
      </c>
      <c r="B1657" s="25" t="s">
        <v>3368</v>
      </c>
      <c r="C1657" s="25" t="s">
        <v>3318</v>
      </c>
      <c r="D1657" s="25" t="s">
        <v>3319</v>
      </c>
      <c r="E1657" s="25">
        <v>43684</v>
      </c>
      <c r="F1657" s="25" t="s">
        <v>3327</v>
      </c>
      <c r="G1657" s="25" t="s">
        <v>3321</v>
      </c>
      <c r="H1657" s="26">
        <v>5</v>
      </c>
      <c r="I1657" s="26">
        <v>200</v>
      </c>
      <c r="J1657" s="22">
        <v>1000</v>
      </c>
    </row>
    <row r="1658" spans="1:10" ht="18" x14ac:dyDescent="0.35">
      <c r="A1658" s="25" t="s">
        <v>5179</v>
      </c>
      <c r="B1658" s="25" t="s">
        <v>3756</v>
      </c>
      <c r="C1658" s="25" t="s">
        <v>3524</v>
      </c>
      <c r="D1658" s="25" t="s">
        <v>3486</v>
      </c>
      <c r="E1658" s="25">
        <v>43684</v>
      </c>
      <c r="F1658" s="25" t="s">
        <v>3337</v>
      </c>
      <c r="G1658" s="25" t="s">
        <v>3345</v>
      </c>
      <c r="H1658" s="26">
        <v>4</v>
      </c>
      <c r="I1658" s="26">
        <v>120</v>
      </c>
      <c r="J1658" s="22">
        <v>480</v>
      </c>
    </row>
    <row r="1659" spans="1:10" ht="18" x14ac:dyDescent="0.35">
      <c r="A1659" s="25" t="s">
        <v>5180</v>
      </c>
      <c r="B1659" s="25" t="s">
        <v>3611</v>
      </c>
      <c r="C1659" s="25" t="s">
        <v>3485</v>
      </c>
      <c r="D1659" s="25" t="s">
        <v>3486</v>
      </c>
      <c r="E1659" s="25">
        <v>43684</v>
      </c>
      <c r="F1659" s="25" t="s">
        <v>3366</v>
      </c>
      <c r="G1659" s="25" t="s">
        <v>3345</v>
      </c>
      <c r="H1659" s="26">
        <v>2</v>
      </c>
      <c r="I1659" s="26">
        <v>45</v>
      </c>
      <c r="J1659" s="22">
        <v>90</v>
      </c>
    </row>
    <row r="1660" spans="1:10" ht="18" x14ac:dyDescent="0.35">
      <c r="A1660" s="25" t="s">
        <v>5181</v>
      </c>
      <c r="B1660" s="25" t="s">
        <v>3368</v>
      </c>
      <c r="C1660" s="25" t="s">
        <v>3318</v>
      </c>
      <c r="D1660" s="25" t="s">
        <v>3319</v>
      </c>
      <c r="E1660" s="25">
        <v>43685</v>
      </c>
      <c r="F1660" s="25" t="s">
        <v>3327</v>
      </c>
      <c r="G1660" s="25" t="s">
        <v>3321</v>
      </c>
      <c r="H1660" s="26">
        <v>4</v>
      </c>
      <c r="I1660" s="26">
        <v>205</v>
      </c>
      <c r="J1660" s="22">
        <v>820</v>
      </c>
    </row>
    <row r="1661" spans="1:10" ht="18" x14ac:dyDescent="0.35">
      <c r="A1661" s="25" t="s">
        <v>5182</v>
      </c>
      <c r="B1661" s="25" t="s">
        <v>3317</v>
      </c>
      <c r="C1661" s="25" t="s">
        <v>3318</v>
      </c>
      <c r="D1661" s="25" t="s">
        <v>3319</v>
      </c>
      <c r="E1661" s="25">
        <v>43685</v>
      </c>
      <c r="F1661" s="25" t="s">
        <v>3471</v>
      </c>
      <c r="G1661" s="25" t="s">
        <v>3321</v>
      </c>
      <c r="H1661" s="26">
        <v>5</v>
      </c>
      <c r="I1661" s="26">
        <v>55</v>
      </c>
      <c r="J1661" s="22">
        <v>275</v>
      </c>
    </row>
    <row r="1662" spans="1:10" ht="18" x14ac:dyDescent="0.35">
      <c r="A1662" s="25" t="s">
        <v>5183</v>
      </c>
      <c r="B1662" s="25" t="s">
        <v>3317</v>
      </c>
      <c r="C1662" s="25" t="s">
        <v>3318</v>
      </c>
      <c r="D1662" s="25" t="s">
        <v>3319</v>
      </c>
      <c r="E1662" s="25">
        <v>43685</v>
      </c>
      <c r="F1662" s="25" t="s">
        <v>3471</v>
      </c>
      <c r="G1662" s="25" t="s">
        <v>3321</v>
      </c>
      <c r="H1662" s="26">
        <v>6</v>
      </c>
      <c r="I1662" s="26">
        <v>60</v>
      </c>
      <c r="J1662" s="22">
        <v>360</v>
      </c>
    </row>
    <row r="1663" spans="1:10" ht="18" x14ac:dyDescent="0.35">
      <c r="A1663" s="25" t="s">
        <v>5184</v>
      </c>
      <c r="B1663" s="25" t="s">
        <v>3356</v>
      </c>
      <c r="C1663" s="25" t="s">
        <v>3318</v>
      </c>
      <c r="D1663" s="25" t="s">
        <v>3319</v>
      </c>
      <c r="E1663" s="25">
        <v>43685</v>
      </c>
      <c r="F1663" s="25" t="s">
        <v>3348</v>
      </c>
      <c r="G1663" s="25" t="s">
        <v>3349</v>
      </c>
      <c r="H1663" s="26">
        <v>2</v>
      </c>
      <c r="I1663" s="26">
        <v>85</v>
      </c>
      <c r="J1663" s="22">
        <v>170</v>
      </c>
    </row>
    <row r="1664" spans="1:10" ht="18" x14ac:dyDescent="0.35">
      <c r="A1664" s="25" t="s">
        <v>5185</v>
      </c>
      <c r="B1664" s="25" t="s">
        <v>3356</v>
      </c>
      <c r="C1664" s="25" t="s">
        <v>3318</v>
      </c>
      <c r="D1664" s="25" t="s">
        <v>3319</v>
      </c>
      <c r="E1664" s="25">
        <v>43685</v>
      </c>
      <c r="F1664" s="25" t="s">
        <v>3348</v>
      </c>
      <c r="G1664" s="25" t="s">
        <v>3349</v>
      </c>
      <c r="H1664" s="26">
        <v>1</v>
      </c>
      <c r="I1664" s="26">
        <v>90</v>
      </c>
      <c r="J1664" s="22">
        <v>90</v>
      </c>
    </row>
    <row r="1665" spans="1:10" ht="18" x14ac:dyDescent="0.35">
      <c r="A1665" s="25" t="s">
        <v>5186</v>
      </c>
      <c r="B1665" s="25" t="s">
        <v>3371</v>
      </c>
      <c r="C1665" s="25" t="s">
        <v>3318</v>
      </c>
      <c r="D1665" s="25" t="s">
        <v>3319</v>
      </c>
      <c r="E1665" s="25">
        <v>43685</v>
      </c>
      <c r="F1665" s="25" t="s">
        <v>3320</v>
      </c>
      <c r="G1665" s="25" t="s">
        <v>3321</v>
      </c>
      <c r="H1665" s="26">
        <v>4</v>
      </c>
      <c r="I1665" s="26">
        <v>75</v>
      </c>
      <c r="J1665" s="22">
        <v>300</v>
      </c>
    </row>
    <row r="1666" spans="1:10" ht="18" x14ac:dyDescent="0.35">
      <c r="A1666" s="25" t="s">
        <v>5187</v>
      </c>
      <c r="B1666" s="25" t="s">
        <v>3347</v>
      </c>
      <c r="C1666" s="25" t="s">
        <v>3318</v>
      </c>
      <c r="D1666" s="25" t="s">
        <v>3319</v>
      </c>
      <c r="E1666" s="25">
        <v>43685</v>
      </c>
      <c r="F1666" s="25" t="s">
        <v>3348</v>
      </c>
      <c r="G1666" s="25" t="s">
        <v>3349</v>
      </c>
      <c r="H1666" s="26">
        <v>7</v>
      </c>
      <c r="I1666" s="26">
        <v>100</v>
      </c>
      <c r="J1666" s="22">
        <v>700</v>
      </c>
    </row>
    <row r="1667" spans="1:10" ht="18" x14ac:dyDescent="0.35">
      <c r="A1667" s="25" t="s">
        <v>5188</v>
      </c>
      <c r="B1667" s="25" t="s">
        <v>3344</v>
      </c>
      <c r="C1667" s="25" t="s">
        <v>3318</v>
      </c>
      <c r="D1667" s="25" t="s">
        <v>3319</v>
      </c>
      <c r="E1667" s="25">
        <v>43685</v>
      </c>
      <c r="F1667" s="25" t="s">
        <v>3337</v>
      </c>
      <c r="G1667" s="25" t="s">
        <v>3345</v>
      </c>
      <c r="H1667" s="26">
        <v>6</v>
      </c>
      <c r="I1667" s="26">
        <v>110</v>
      </c>
      <c r="J1667" s="22">
        <v>660</v>
      </c>
    </row>
    <row r="1668" spans="1:10" ht="18" x14ac:dyDescent="0.35">
      <c r="A1668" s="25" t="s">
        <v>5189</v>
      </c>
      <c r="B1668" s="25" t="s">
        <v>3324</v>
      </c>
      <c r="C1668" s="25" t="s">
        <v>3325</v>
      </c>
      <c r="D1668" s="25" t="s">
        <v>3326</v>
      </c>
      <c r="E1668" s="25">
        <v>43685</v>
      </c>
      <c r="F1668" s="25" t="s">
        <v>3337</v>
      </c>
      <c r="G1668" s="25" t="s">
        <v>3321</v>
      </c>
      <c r="H1668" s="26">
        <v>6</v>
      </c>
      <c r="I1668" s="26">
        <v>150</v>
      </c>
      <c r="J1668" s="22">
        <v>900</v>
      </c>
    </row>
    <row r="1669" spans="1:10" ht="18" x14ac:dyDescent="0.35">
      <c r="A1669" s="25" t="s">
        <v>5190</v>
      </c>
      <c r="B1669" s="25" t="s">
        <v>3546</v>
      </c>
      <c r="C1669" s="25" t="s">
        <v>3485</v>
      </c>
      <c r="D1669" s="25" t="s">
        <v>3486</v>
      </c>
      <c r="E1669" s="25">
        <v>43685</v>
      </c>
      <c r="F1669" s="25" t="s">
        <v>3427</v>
      </c>
      <c r="G1669" s="25" t="s">
        <v>3349</v>
      </c>
      <c r="H1669" s="26">
        <v>5</v>
      </c>
      <c r="I1669" s="26">
        <v>45</v>
      </c>
      <c r="J1669" s="22">
        <v>225</v>
      </c>
    </row>
    <row r="1670" spans="1:10" ht="18" x14ac:dyDescent="0.35">
      <c r="A1670" s="25" t="s">
        <v>5191</v>
      </c>
      <c r="B1670" s="25" t="s">
        <v>3546</v>
      </c>
      <c r="C1670" s="25" t="s">
        <v>3485</v>
      </c>
      <c r="D1670" s="25" t="s">
        <v>3486</v>
      </c>
      <c r="E1670" s="25">
        <v>43685</v>
      </c>
      <c r="F1670" s="25" t="s">
        <v>3320</v>
      </c>
      <c r="G1670" s="25" t="s">
        <v>3321</v>
      </c>
      <c r="H1670" s="26">
        <v>7</v>
      </c>
      <c r="I1670" s="26">
        <v>70</v>
      </c>
      <c r="J1670" s="22">
        <v>490</v>
      </c>
    </row>
    <row r="1671" spans="1:10" ht="18" x14ac:dyDescent="0.35">
      <c r="A1671" s="25" t="s">
        <v>5192</v>
      </c>
      <c r="B1671" s="25" t="s">
        <v>3324</v>
      </c>
      <c r="C1671" s="25" t="s">
        <v>3325</v>
      </c>
      <c r="D1671" s="25" t="s">
        <v>3326</v>
      </c>
      <c r="E1671" s="25">
        <v>43685</v>
      </c>
      <c r="F1671" s="25" t="s">
        <v>3348</v>
      </c>
      <c r="G1671" s="25" t="s">
        <v>3345</v>
      </c>
      <c r="H1671" s="26">
        <v>4</v>
      </c>
      <c r="I1671" s="26">
        <v>105</v>
      </c>
      <c r="J1671" s="22">
        <v>420</v>
      </c>
    </row>
    <row r="1672" spans="1:10" ht="18" x14ac:dyDescent="0.35">
      <c r="A1672" s="25" t="s">
        <v>5193</v>
      </c>
      <c r="B1672" s="25" t="s">
        <v>3352</v>
      </c>
      <c r="C1672" s="25" t="s">
        <v>3318</v>
      </c>
      <c r="D1672" s="25" t="s">
        <v>3319</v>
      </c>
      <c r="E1672" s="25">
        <v>43686</v>
      </c>
      <c r="F1672" s="25" t="s">
        <v>3337</v>
      </c>
      <c r="G1672" s="25" t="s">
        <v>3345</v>
      </c>
      <c r="H1672" s="26">
        <v>3</v>
      </c>
      <c r="I1672" s="26">
        <v>130</v>
      </c>
      <c r="J1672" s="22">
        <v>390</v>
      </c>
    </row>
    <row r="1673" spans="1:10" ht="18" x14ac:dyDescent="0.35">
      <c r="A1673" s="25" t="s">
        <v>5194</v>
      </c>
      <c r="B1673" s="25" t="s">
        <v>3317</v>
      </c>
      <c r="C1673" s="25" t="s">
        <v>3318</v>
      </c>
      <c r="D1673" s="25" t="s">
        <v>3319</v>
      </c>
      <c r="E1673" s="25">
        <v>43686</v>
      </c>
      <c r="F1673" s="25" t="s">
        <v>3320</v>
      </c>
      <c r="G1673" s="25" t="s">
        <v>3321</v>
      </c>
      <c r="H1673" s="26">
        <v>6</v>
      </c>
      <c r="I1673" s="26">
        <v>60</v>
      </c>
      <c r="J1673" s="22">
        <v>360</v>
      </c>
    </row>
    <row r="1674" spans="1:10" ht="18" x14ac:dyDescent="0.35">
      <c r="A1674" s="25" t="s">
        <v>5195</v>
      </c>
      <c r="B1674" s="25" t="s">
        <v>3344</v>
      </c>
      <c r="C1674" s="25" t="s">
        <v>3318</v>
      </c>
      <c r="D1674" s="25" t="s">
        <v>3319</v>
      </c>
      <c r="E1674" s="25">
        <v>43686</v>
      </c>
      <c r="F1674" s="25" t="s">
        <v>3337</v>
      </c>
      <c r="G1674" s="25" t="s">
        <v>3345</v>
      </c>
      <c r="H1674" s="26">
        <v>4</v>
      </c>
      <c r="I1674" s="26">
        <v>130</v>
      </c>
      <c r="J1674" s="22">
        <v>520</v>
      </c>
    </row>
    <row r="1675" spans="1:10" ht="18" x14ac:dyDescent="0.35">
      <c r="A1675" s="25" t="s">
        <v>5196</v>
      </c>
      <c r="B1675" s="25" t="s">
        <v>3669</v>
      </c>
      <c r="C1675" s="25" t="s">
        <v>3445</v>
      </c>
      <c r="D1675" s="25" t="s">
        <v>3405</v>
      </c>
      <c r="E1675" s="25">
        <v>43686</v>
      </c>
      <c r="F1675" s="25" t="s">
        <v>3348</v>
      </c>
      <c r="G1675" s="25" t="s">
        <v>3321</v>
      </c>
      <c r="H1675" s="26">
        <v>4</v>
      </c>
      <c r="I1675" s="26">
        <v>145</v>
      </c>
      <c r="J1675" s="22">
        <v>580</v>
      </c>
    </row>
    <row r="1676" spans="1:10" ht="18" x14ac:dyDescent="0.35">
      <c r="A1676" s="25" t="s">
        <v>5197</v>
      </c>
      <c r="B1676" s="25" t="s">
        <v>4057</v>
      </c>
      <c r="C1676" s="25" t="s">
        <v>3551</v>
      </c>
      <c r="D1676" s="25" t="s">
        <v>3486</v>
      </c>
      <c r="E1676" s="25">
        <v>43686</v>
      </c>
      <c r="F1676" s="25" t="s">
        <v>3327</v>
      </c>
      <c r="G1676" s="25" t="s">
        <v>3321</v>
      </c>
      <c r="H1676" s="26">
        <v>5</v>
      </c>
      <c r="I1676" s="26">
        <v>205</v>
      </c>
      <c r="J1676" s="22">
        <v>1025</v>
      </c>
    </row>
    <row r="1677" spans="1:10" ht="18" x14ac:dyDescent="0.35">
      <c r="A1677" s="25" t="s">
        <v>5198</v>
      </c>
      <c r="B1677" s="25" t="s">
        <v>3450</v>
      </c>
      <c r="C1677" s="25" t="s">
        <v>3383</v>
      </c>
      <c r="D1677" s="25" t="s">
        <v>3333</v>
      </c>
      <c r="E1677" s="25">
        <v>43686</v>
      </c>
      <c r="F1677" s="25" t="s">
        <v>3327</v>
      </c>
      <c r="G1677" s="25" t="s">
        <v>3321</v>
      </c>
      <c r="H1677" s="26">
        <v>4</v>
      </c>
      <c r="I1677" s="26">
        <v>185</v>
      </c>
      <c r="J1677" s="22">
        <v>740</v>
      </c>
    </row>
    <row r="1678" spans="1:10" ht="18" x14ac:dyDescent="0.35">
      <c r="A1678" s="25" t="s">
        <v>5199</v>
      </c>
      <c r="B1678" s="25" t="s">
        <v>3450</v>
      </c>
      <c r="C1678" s="25" t="s">
        <v>3383</v>
      </c>
      <c r="D1678" s="25" t="s">
        <v>3333</v>
      </c>
      <c r="E1678" s="25">
        <v>43686</v>
      </c>
      <c r="F1678" s="25" t="s">
        <v>3327</v>
      </c>
      <c r="G1678" s="25" t="s">
        <v>3321</v>
      </c>
      <c r="H1678" s="26">
        <v>5</v>
      </c>
      <c r="I1678" s="26">
        <v>190</v>
      </c>
      <c r="J1678" s="22">
        <v>950</v>
      </c>
    </row>
    <row r="1679" spans="1:10" ht="18" x14ac:dyDescent="0.35">
      <c r="A1679" s="25" t="s">
        <v>5200</v>
      </c>
      <c r="B1679" s="25" t="s">
        <v>3400</v>
      </c>
      <c r="C1679" s="25" t="s">
        <v>3401</v>
      </c>
      <c r="D1679" s="25" t="s">
        <v>3333</v>
      </c>
      <c r="E1679" s="25">
        <v>43686</v>
      </c>
      <c r="F1679" s="25" t="s">
        <v>3369</v>
      </c>
      <c r="G1679" s="25" t="s">
        <v>3321</v>
      </c>
      <c r="H1679" s="26">
        <v>6</v>
      </c>
      <c r="I1679" s="26">
        <v>145</v>
      </c>
      <c r="J1679" s="22">
        <v>870</v>
      </c>
    </row>
    <row r="1680" spans="1:10" ht="18" x14ac:dyDescent="0.35">
      <c r="A1680" s="25" t="s">
        <v>5201</v>
      </c>
      <c r="B1680" s="25" t="s">
        <v>3324</v>
      </c>
      <c r="C1680" s="25" t="s">
        <v>3325</v>
      </c>
      <c r="D1680" s="25" t="s">
        <v>3326</v>
      </c>
      <c r="E1680" s="25">
        <v>43686</v>
      </c>
      <c r="F1680" s="25" t="s">
        <v>3427</v>
      </c>
      <c r="G1680" s="25" t="s">
        <v>3321</v>
      </c>
      <c r="H1680" s="26">
        <v>2</v>
      </c>
      <c r="I1680" s="26">
        <v>105</v>
      </c>
      <c r="J1680" s="22">
        <v>210</v>
      </c>
    </row>
    <row r="1681" spans="1:10" ht="18" x14ac:dyDescent="0.35">
      <c r="A1681" s="25" t="s">
        <v>5202</v>
      </c>
      <c r="B1681" s="25" t="s">
        <v>3373</v>
      </c>
      <c r="C1681" s="25" t="s">
        <v>3374</v>
      </c>
      <c r="D1681" s="25" t="s">
        <v>3375</v>
      </c>
      <c r="E1681" s="25">
        <v>43691</v>
      </c>
      <c r="F1681" s="25" t="s">
        <v>3337</v>
      </c>
      <c r="G1681" s="25" t="s">
        <v>3345</v>
      </c>
      <c r="H1681" s="26">
        <v>2</v>
      </c>
      <c r="I1681" s="26">
        <v>115</v>
      </c>
      <c r="J1681" s="22">
        <v>230</v>
      </c>
    </row>
    <row r="1682" spans="1:10" ht="18" x14ac:dyDescent="0.35">
      <c r="A1682" s="25" t="s">
        <v>5203</v>
      </c>
      <c r="B1682" s="25" t="s">
        <v>3324</v>
      </c>
      <c r="C1682" s="25" t="s">
        <v>3325</v>
      </c>
      <c r="D1682" s="25" t="s">
        <v>3326</v>
      </c>
      <c r="E1682" s="25">
        <v>43691</v>
      </c>
      <c r="F1682" s="25" t="s">
        <v>3327</v>
      </c>
      <c r="G1682" s="25" t="s">
        <v>3321</v>
      </c>
      <c r="H1682" s="26">
        <v>6</v>
      </c>
      <c r="I1682" s="26">
        <v>180</v>
      </c>
      <c r="J1682" s="22">
        <v>1080</v>
      </c>
    </row>
    <row r="1683" spans="1:10" ht="18" x14ac:dyDescent="0.35">
      <c r="A1683" s="25" t="s">
        <v>5204</v>
      </c>
      <c r="B1683" s="25" t="s">
        <v>3324</v>
      </c>
      <c r="C1683" s="25" t="s">
        <v>3325</v>
      </c>
      <c r="D1683" s="25" t="s">
        <v>3326</v>
      </c>
      <c r="E1683" s="25">
        <v>43691</v>
      </c>
      <c r="F1683" s="25" t="s">
        <v>3393</v>
      </c>
      <c r="G1683" s="25" t="s">
        <v>3321</v>
      </c>
      <c r="H1683" s="26">
        <v>1</v>
      </c>
      <c r="I1683" s="26">
        <v>90</v>
      </c>
      <c r="J1683" s="22">
        <v>90</v>
      </c>
    </row>
    <row r="1684" spans="1:10" ht="18" x14ac:dyDescent="0.35">
      <c r="A1684" s="25" t="s">
        <v>5205</v>
      </c>
      <c r="B1684" s="25" t="s">
        <v>3324</v>
      </c>
      <c r="C1684" s="25" t="s">
        <v>3325</v>
      </c>
      <c r="D1684" s="25" t="s">
        <v>3326</v>
      </c>
      <c r="E1684" s="25">
        <v>43691</v>
      </c>
      <c r="F1684" s="25" t="s">
        <v>3327</v>
      </c>
      <c r="G1684" s="25" t="s">
        <v>3321</v>
      </c>
      <c r="H1684" s="26">
        <v>3</v>
      </c>
      <c r="I1684" s="26">
        <v>200</v>
      </c>
      <c r="J1684" s="22">
        <v>600</v>
      </c>
    </row>
    <row r="1685" spans="1:10" ht="18" x14ac:dyDescent="0.35">
      <c r="A1685" s="25" t="s">
        <v>5206</v>
      </c>
      <c r="B1685" s="25" t="s">
        <v>3324</v>
      </c>
      <c r="C1685" s="25" t="s">
        <v>3325</v>
      </c>
      <c r="D1685" s="25" t="s">
        <v>3326</v>
      </c>
      <c r="E1685" s="25">
        <v>43691</v>
      </c>
      <c r="F1685" s="25" t="s">
        <v>3327</v>
      </c>
      <c r="G1685" s="25" t="s">
        <v>3321</v>
      </c>
      <c r="H1685" s="26">
        <v>4</v>
      </c>
      <c r="I1685" s="26">
        <v>205</v>
      </c>
      <c r="J1685" s="22">
        <v>820</v>
      </c>
    </row>
    <row r="1686" spans="1:10" ht="18" x14ac:dyDescent="0.35">
      <c r="A1686" s="25" t="s">
        <v>5207</v>
      </c>
      <c r="B1686" s="25" t="s">
        <v>3484</v>
      </c>
      <c r="C1686" s="25" t="s">
        <v>3485</v>
      </c>
      <c r="D1686" s="25" t="s">
        <v>3486</v>
      </c>
      <c r="E1686" s="25">
        <v>43691</v>
      </c>
      <c r="F1686" s="25" t="s">
        <v>3334</v>
      </c>
      <c r="G1686" s="25" t="s">
        <v>3321</v>
      </c>
      <c r="H1686" s="26">
        <v>6</v>
      </c>
      <c r="I1686" s="26">
        <v>70</v>
      </c>
      <c r="J1686" s="22">
        <v>420</v>
      </c>
    </row>
    <row r="1687" spans="1:10" ht="18" x14ac:dyDescent="0.35">
      <c r="A1687" s="25" t="s">
        <v>5208</v>
      </c>
      <c r="B1687" s="25" t="s">
        <v>3324</v>
      </c>
      <c r="C1687" s="25" t="s">
        <v>3325</v>
      </c>
      <c r="D1687" s="25" t="s">
        <v>3326</v>
      </c>
      <c r="E1687" s="25">
        <v>43691</v>
      </c>
      <c r="F1687" s="25" t="s">
        <v>3337</v>
      </c>
      <c r="G1687" s="25" t="s">
        <v>3321</v>
      </c>
      <c r="H1687" s="26">
        <v>1</v>
      </c>
      <c r="I1687" s="26">
        <v>165</v>
      </c>
      <c r="J1687" s="22">
        <v>165</v>
      </c>
    </row>
    <row r="1688" spans="1:10" ht="18" x14ac:dyDescent="0.35">
      <c r="A1688" s="25" t="s">
        <v>5209</v>
      </c>
      <c r="B1688" s="25" t="s">
        <v>3324</v>
      </c>
      <c r="C1688" s="25" t="s">
        <v>3325</v>
      </c>
      <c r="D1688" s="25" t="s">
        <v>3326</v>
      </c>
      <c r="E1688" s="25">
        <v>43692</v>
      </c>
      <c r="F1688" s="25" t="s">
        <v>3337</v>
      </c>
      <c r="G1688" s="25" t="s">
        <v>3321</v>
      </c>
      <c r="H1688" s="26">
        <v>3</v>
      </c>
      <c r="I1688" s="26">
        <v>160</v>
      </c>
      <c r="J1688" s="22">
        <v>480</v>
      </c>
    </row>
    <row r="1689" spans="1:10" ht="18" x14ac:dyDescent="0.35">
      <c r="A1689" s="25" t="s">
        <v>5210</v>
      </c>
      <c r="B1689" s="25" t="s">
        <v>3583</v>
      </c>
      <c r="C1689" s="25" t="s">
        <v>3584</v>
      </c>
      <c r="D1689" s="25" t="s">
        <v>3333</v>
      </c>
      <c r="E1689" s="25">
        <v>43692</v>
      </c>
      <c r="F1689" s="25" t="s">
        <v>3327</v>
      </c>
      <c r="G1689" s="25" t="s">
        <v>3321</v>
      </c>
      <c r="H1689" s="26">
        <v>4</v>
      </c>
      <c r="I1689" s="26">
        <v>205</v>
      </c>
      <c r="J1689" s="22">
        <v>820</v>
      </c>
    </row>
    <row r="1690" spans="1:10" ht="18" x14ac:dyDescent="0.35">
      <c r="A1690" s="25" t="s">
        <v>5211</v>
      </c>
      <c r="B1690" s="25" t="s">
        <v>3583</v>
      </c>
      <c r="C1690" s="25" t="s">
        <v>3584</v>
      </c>
      <c r="D1690" s="25" t="s">
        <v>3333</v>
      </c>
      <c r="E1690" s="25">
        <v>43692</v>
      </c>
      <c r="F1690" s="25" t="s">
        <v>3327</v>
      </c>
      <c r="G1690" s="25" t="s">
        <v>3321</v>
      </c>
      <c r="H1690" s="26">
        <v>5</v>
      </c>
      <c r="I1690" s="26">
        <v>180</v>
      </c>
      <c r="J1690" s="22">
        <v>900</v>
      </c>
    </row>
    <row r="1691" spans="1:10" ht="18" x14ac:dyDescent="0.35">
      <c r="A1691" s="25" t="s">
        <v>5212</v>
      </c>
      <c r="B1691" s="25" t="s">
        <v>3356</v>
      </c>
      <c r="C1691" s="25" t="s">
        <v>3318</v>
      </c>
      <c r="D1691" s="25" t="s">
        <v>3319</v>
      </c>
      <c r="E1691" s="25">
        <v>43693</v>
      </c>
      <c r="F1691" s="25" t="s">
        <v>3348</v>
      </c>
      <c r="G1691" s="25" t="s">
        <v>3349</v>
      </c>
      <c r="H1691" s="26">
        <v>1</v>
      </c>
      <c r="I1691" s="26">
        <v>90</v>
      </c>
      <c r="J1691" s="22">
        <v>90</v>
      </c>
    </row>
    <row r="1692" spans="1:10" ht="18" x14ac:dyDescent="0.35">
      <c r="A1692" s="25" t="s">
        <v>5213</v>
      </c>
      <c r="B1692" s="25" t="s">
        <v>3317</v>
      </c>
      <c r="C1692" s="25" t="s">
        <v>3318</v>
      </c>
      <c r="D1692" s="25" t="s">
        <v>3319</v>
      </c>
      <c r="E1692" s="25">
        <v>43693</v>
      </c>
      <c r="F1692" s="25" t="s">
        <v>3320</v>
      </c>
      <c r="G1692" s="25" t="s">
        <v>3321</v>
      </c>
      <c r="H1692" s="26">
        <v>2</v>
      </c>
      <c r="I1692" s="26">
        <v>75</v>
      </c>
      <c r="J1692" s="22">
        <v>150</v>
      </c>
    </row>
    <row r="1693" spans="1:10" ht="18" x14ac:dyDescent="0.35">
      <c r="A1693" s="25" t="s">
        <v>5214</v>
      </c>
      <c r="B1693" s="25" t="s">
        <v>3317</v>
      </c>
      <c r="C1693" s="25" t="s">
        <v>3318</v>
      </c>
      <c r="D1693" s="25" t="s">
        <v>3319</v>
      </c>
      <c r="E1693" s="25">
        <v>43693</v>
      </c>
      <c r="F1693" s="25" t="s">
        <v>3320</v>
      </c>
      <c r="G1693" s="25" t="s">
        <v>3321</v>
      </c>
      <c r="H1693" s="26">
        <v>3</v>
      </c>
      <c r="I1693" s="26">
        <v>80</v>
      </c>
      <c r="J1693" s="22">
        <v>240</v>
      </c>
    </row>
    <row r="1694" spans="1:10" ht="18" x14ac:dyDescent="0.35">
      <c r="A1694" s="25" t="s">
        <v>5215</v>
      </c>
      <c r="B1694" s="25" t="s">
        <v>3437</v>
      </c>
      <c r="C1694" s="25" t="s">
        <v>3318</v>
      </c>
      <c r="D1694" s="25" t="s">
        <v>3319</v>
      </c>
      <c r="E1694" s="25">
        <v>43693</v>
      </c>
      <c r="F1694" s="25" t="s">
        <v>3348</v>
      </c>
      <c r="G1694" s="25" t="s">
        <v>3349</v>
      </c>
      <c r="H1694" s="26">
        <v>6</v>
      </c>
      <c r="I1694" s="26">
        <v>80</v>
      </c>
      <c r="J1694" s="22">
        <v>480</v>
      </c>
    </row>
    <row r="1695" spans="1:10" ht="18" x14ac:dyDescent="0.35">
      <c r="A1695" s="25" t="s">
        <v>5216</v>
      </c>
      <c r="B1695" s="25" t="s">
        <v>3371</v>
      </c>
      <c r="C1695" s="25" t="s">
        <v>3318</v>
      </c>
      <c r="D1695" s="25" t="s">
        <v>3319</v>
      </c>
      <c r="E1695" s="25">
        <v>43693</v>
      </c>
      <c r="F1695" s="25" t="s">
        <v>3320</v>
      </c>
      <c r="G1695" s="25" t="s">
        <v>3321</v>
      </c>
      <c r="H1695" s="26">
        <v>4</v>
      </c>
      <c r="I1695" s="26">
        <v>65</v>
      </c>
      <c r="J1695" s="22">
        <v>260</v>
      </c>
    </row>
    <row r="1696" spans="1:10" ht="18" x14ac:dyDescent="0.35">
      <c r="A1696" s="25" t="s">
        <v>5217</v>
      </c>
      <c r="B1696" s="25" t="s">
        <v>3511</v>
      </c>
      <c r="C1696" s="25" t="s">
        <v>3318</v>
      </c>
      <c r="D1696" s="25" t="s">
        <v>3319</v>
      </c>
      <c r="E1696" s="25">
        <v>43693</v>
      </c>
      <c r="F1696" s="25" t="s">
        <v>3337</v>
      </c>
      <c r="G1696" s="25" t="s">
        <v>3345</v>
      </c>
      <c r="H1696" s="26">
        <v>2</v>
      </c>
      <c r="I1696" s="26">
        <v>125</v>
      </c>
      <c r="J1696" s="22">
        <v>250</v>
      </c>
    </row>
    <row r="1697" spans="1:10" ht="18" x14ac:dyDescent="0.35">
      <c r="A1697" s="25" t="s">
        <v>5218</v>
      </c>
      <c r="B1697" s="25" t="s">
        <v>3324</v>
      </c>
      <c r="C1697" s="25" t="s">
        <v>3325</v>
      </c>
      <c r="D1697" s="25" t="s">
        <v>3326</v>
      </c>
      <c r="E1697" s="25">
        <v>43693</v>
      </c>
      <c r="F1697" s="25" t="s">
        <v>3427</v>
      </c>
      <c r="G1697" s="25" t="s">
        <v>3321</v>
      </c>
      <c r="H1697" s="26">
        <v>7</v>
      </c>
      <c r="I1697" s="26">
        <v>80</v>
      </c>
      <c r="J1697" s="22">
        <v>560</v>
      </c>
    </row>
    <row r="1698" spans="1:10" ht="18" x14ac:dyDescent="0.35">
      <c r="A1698" s="25" t="s">
        <v>5219</v>
      </c>
      <c r="B1698" s="25" t="s">
        <v>3324</v>
      </c>
      <c r="C1698" s="25" t="s">
        <v>3325</v>
      </c>
      <c r="D1698" s="25" t="s">
        <v>3326</v>
      </c>
      <c r="E1698" s="25">
        <v>43693</v>
      </c>
      <c r="F1698" s="25" t="s">
        <v>3320</v>
      </c>
      <c r="G1698" s="25" t="s">
        <v>3345</v>
      </c>
      <c r="H1698" s="26">
        <v>6</v>
      </c>
      <c r="I1698" s="26">
        <v>45</v>
      </c>
      <c r="J1698" s="22">
        <v>270</v>
      </c>
    </row>
    <row r="1699" spans="1:10" ht="18" x14ac:dyDescent="0.35">
      <c r="A1699" s="25" t="s">
        <v>5220</v>
      </c>
      <c r="B1699" s="25" t="s">
        <v>3324</v>
      </c>
      <c r="C1699" s="25" t="s">
        <v>3325</v>
      </c>
      <c r="D1699" s="25" t="s">
        <v>3326</v>
      </c>
      <c r="E1699" s="25">
        <v>43693</v>
      </c>
      <c r="F1699" s="25" t="s">
        <v>3427</v>
      </c>
      <c r="G1699" s="25" t="s">
        <v>3349</v>
      </c>
      <c r="H1699" s="26">
        <v>2</v>
      </c>
      <c r="I1699" s="26">
        <v>55</v>
      </c>
      <c r="J1699" s="22">
        <v>110</v>
      </c>
    </row>
    <row r="1700" spans="1:10" ht="18" x14ac:dyDescent="0.35">
      <c r="A1700" s="25" t="s">
        <v>5221</v>
      </c>
      <c r="B1700" s="25" t="s">
        <v>3324</v>
      </c>
      <c r="C1700" s="25" t="s">
        <v>3325</v>
      </c>
      <c r="D1700" s="25" t="s">
        <v>3326</v>
      </c>
      <c r="E1700" s="25">
        <v>43693</v>
      </c>
      <c r="F1700" s="25" t="s">
        <v>3427</v>
      </c>
      <c r="G1700" s="25" t="s">
        <v>3349</v>
      </c>
      <c r="H1700" s="26">
        <v>1</v>
      </c>
      <c r="I1700" s="26">
        <v>60</v>
      </c>
      <c r="J1700" s="22">
        <v>60</v>
      </c>
    </row>
    <row r="1701" spans="1:10" ht="18" x14ac:dyDescent="0.35">
      <c r="A1701" s="25" t="s">
        <v>5222</v>
      </c>
      <c r="B1701" s="25" t="s">
        <v>3324</v>
      </c>
      <c r="C1701" s="25" t="s">
        <v>3325</v>
      </c>
      <c r="D1701" s="25" t="s">
        <v>3326</v>
      </c>
      <c r="E1701" s="25">
        <v>43693</v>
      </c>
      <c r="F1701" s="25" t="s">
        <v>3427</v>
      </c>
      <c r="G1701" s="25" t="s">
        <v>3321</v>
      </c>
      <c r="H1701" s="26">
        <v>7</v>
      </c>
      <c r="I1701" s="26">
        <v>80</v>
      </c>
      <c r="J1701" s="22">
        <v>560</v>
      </c>
    </row>
    <row r="1702" spans="1:10" ht="18" x14ac:dyDescent="0.35">
      <c r="A1702" s="25" t="s">
        <v>5223</v>
      </c>
      <c r="B1702" s="25" t="s">
        <v>3324</v>
      </c>
      <c r="C1702" s="25" t="s">
        <v>3325</v>
      </c>
      <c r="D1702" s="25" t="s">
        <v>3326</v>
      </c>
      <c r="E1702" s="25">
        <v>43693</v>
      </c>
      <c r="F1702" s="25" t="s">
        <v>3427</v>
      </c>
      <c r="G1702" s="25" t="s">
        <v>3321</v>
      </c>
      <c r="H1702" s="26">
        <v>6</v>
      </c>
      <c r="I1702" s="26">
        <v>85</v>
      </c>
      <c r="J1702" s="22">
        <v>510</v>
      </c>
    </row>
    <row r="1703" spans="1:10" ht="18" x14ac:dyDescent="0.35">
      <c r="A1703" s="25" t="s">
        <v>5224</v>
      </c>
      <c r="B1703" s="25" t="s">
        <v>4440</v>
      </c>
      <c r="C1703" s="25" t="s">
        <v>3551</v>
      </c>
      <c r="D1703" s="25" t="s">
        <v>3486</v>
      </c>
      <c r="E1703" s="25">
        <v>43693</v>
      </c>
      <c r="F1703" s="25" t="s">
        <v>3327</v>
      </c>
      <c r="G1703" s="25" t="s">
        <v>3321</v>
      </c>
      <c r="H1703" s="26">
        <v>5</v>
      </c>
      <c r="I1703" s="26">
        <v>190</v>
      </c>
      <c r="J1703" s="22">
        <v>950</v>
      </c>
    </row>
    <row r="1704" spans="1:10" ht="18" x14ac:dyDescent="0.35">
      <c r="A1704" s="25" t="s">
        <v>5225</v>
      </c>
      <c r="B1704" s="25" t="s">
        <v>3324</v>
      </c>
      <c r="C1704" s="25" t="s">
        <v>3325</v>
      </c>
      <c r="D1704" s="25" t="s">
        <v>3326</v>
      </c>
      <c r="E1704" s="25">
        <v>43693</v>
      </c>
      <c r="F1704" s="25" t="s">
        <v>3427</v>
      </c>
      <c r="G1704" s="25" t="s">
        <v>3349</v>
      </c>
      <c r="H1704" s="26">
        <v>2</v>
      </c>
      <c r="I1704" s="26">
        <v>40</v>
      </c>
      <c r="J1704" s="22">
        <v>80</v>
      </c>
    </row>
    <row r="1705" spans="1:10" ht="18" x14ac:dyDescent="0.35">
      <c r="A1705" s="25" t="s">
        <v>5226</v>
      </c>
      <c r="B1705" s="25" t="s">
        <v>4295</v>
      </c>
      <c r="C1705" s="25" t="s">
        <v>4296</v>
      </c>
      <c r="D1705" s="25" t="s">
        <v>3375</v>
      </c>
      <c r="E1705" s="25">
        <v>43694</v>
      </c>
      <c r="F1705" s="25" t="s">
        <v>3366</v>
      </c>
      <c r="G1705" s="25" t="s">
        <v>3345</v>
      </c>
      <c r="H1705" s="26">
        <v>3</v>
      </c>
      <c r="I1705" s="26">
        <v>25</v>
      </c>
      <c r="J1705" s="22">
        <v>75</v>
      </c>
    </row>
    <row r="1706" spans="1:10" ht="18" x14ac:dyDescent="0.35">
      <c r="A1706" s="25" t="s">
        <v>5227</v>
      </c>
      <c r="B1706" s="25" t="s">
        <v>3371</v>
      </c>
      <c r="C1706" s="25" t="s">
        <v>3318</v>
      </c>
      <c r="D1706" s="25" t="s">
        <v>3319</v>
      </c>
      <c r="E1706" s="25">
        <v>43696</v>
      </c>
      <c r="F1706" s="25" t="s">
        <v>3320</v>
      </c>
      <c r="G1706" s="25" t="s">
        <v>3321</v>
      </c>
      <c r="H1706" s="26">
        <v>5</v>
      </c>
      <c r="I1706" s="26">
        <v>55</v>
      </c>
      <c r="J1706" s="22">
        <v>275</v>
      </c>
    </row>
    <row r="1707" spans="1:10" ht="18" x14ac:dyDescent="0.35">
      <c r="A1707" s="25" t="s">
        <v>5228</v>
      </c>
      <c r="B1707" s="25" t="s">
        <v>3368</v>
      </c>
      <c r="C1707" s="25" t="s">
        <v>3318</v>
      </c>
      <c r="D1707" s="25" t="s">
        <v>3319</v>
      </c>
      <c r="E1707" s="25">
        <v>43696</v>
      </c>
      <c r="F1707" s="25" t="s">
        <v>3509</v>
      </c>
      <c r="G1707" s="25" t="s">
        <v>3321</v>
      </c>
      <c r="H1707" s="26">
        <v>2</v>
      </c>
      <c r="I1707" s="26">
        <v>55</v>
      </c>
      <c r="J1707" s="22">
        <v>110</v>
      </c>
    </row>
    <row r="1708" spans="1:10" ht="18" x14ac:dyDescent="0.35">
      <c r="A1708" s="25" t="s">
        <v>5229</v>
      </c>
      <c r="B1708" s="25" t="s">
        <v>3636</v>
      </c>
      <c r="C1708" s="25" t="s">
        <v>3318</v>
      </c>
      <c r="D1708" s="25" t="s">
        <v>3319</v>
      </c>
      <c r="E1708" s="25">
        <v>43696</v>
      </c>
      <c r="F1708" s="25" t="s">
        <v>3337</v>
      </c>
      <c r="G1708" s="25" t="s">
        <v>3345</v>
      </c>
      <c r="H1708" s="26">
        <v>5</v>
      </c>
      <c r="I1708" s="26">
        <v>115</v>
      </c>
      <c r="J1708" s="22">
        <v>575</v>
      </c>
    </row>
    <row r="1709" spans="1:10" ht="18" x14ac:dyDescent="0.35">
      <c r="A1709" s="25" t="s">
        <v>5230</v>
      </c>
      <c r="B1709" s="25" t="s">
        <v>3636</v>
      </c>
      <c r="C1709" s="25" t="s">
        <v>3318</v>
      </c>
      <c r="D1709" s="25" t="s">
        <v>3319</v>
      </c>
      <c r="E1709" s="25">
        <v>43696</v>
      </c>
      <c r="F1709" s="25" t="s">
        <v>3337</v>
      </c>
      <c r="G1709" s="25" t="s">
        <v>3345</v>
      </c>
      <c r="H1709" s="26">
        <v>4</v>
      </c>
      <c r="I1709" s="26">
        <v>135</v>
      </c>
      <c r="J1709" s="22">
        <v>540</v>
      </c>
    </row>
    <row r="1710" spans="1:10" ht="18" x14ac:dyDescent="0.35">
      <c r="A1710" s="25" t="s">
        <v>5231</v>
      </c>
      <c r="B1710" s="25" t="s">
        <v>3391</v>
      </c>
      <c r="C1710" s="25" t="s">
        <v>3392</v>
      </c>
      <c r="D1710" s="25" t="s">
        <v>3333</v>
      </c>
      <c r="E1710" s="25">
        <v>43696</v>
      </c>
      <c r="F1710" s="25" t="s">
        <v>3337</v>
      </c>
      <c r="G1710" s="25" t="s">
        <v>3345</v>
      </c>
      <c r="H1710" s="26">
        <v>4</v>
      </c>
      <c r="I1710" s="26">
        <v>125</v>
      </c>
      <c r="J1710" s="22">
        <v>500</v>
      </c>
    </row>
    <row r="1711" spans="1:10" ht="18" x14ac:dyDescent="0.35">
      <c r="A1711" s="25" t="s">
        <v>5232</v>
      </c>
      <c r="B1711" s="25" t="s">
        <v>3391</v>
      </c>
      <c r="C1711" s="25" t="s">
        <v>3392</v>
      </c>
      <c r="D1711" s="25" t="s">
        <v>3333</v>
      </c>
      <c r="E1711" s="25">
        <v>43696</v>
      </c>
      <c r="F1711" s="25" t="s">
        <v>3337</v>
      </c>
      <c r="G1711" s="25" t="s">
        <v>3349</v>
      </c>
      <c r="H1711" s="26">
        <v>2</v>
      </c>
      <c r="I1711" s="26">
        <v>115</v>
      </c>
      <c r="J1711" s="22">
        <v>230</v>
      </c>
    </row>
    <row r="1712" spans="1:10" ht="18" x14ac:dyDescent="0.35">
      <c r="A1712" s="25" t="s">
        <v>5233</v>
      </c>
      <c r="B1712" s="25" t="s">
        <v>3391</v>
      </c>
      <c r="C1712" s="25" t="s">
        <v>3392</v>
      </c>
      <c r="D1712" s="25" t="s">
        <v>3333</v>
      </c>
      <c r="E1712" s="25">
        <v>43696</v>
      </c>
      <c r="F1712" s="25" t="s">
        <v>3348</v>
      </c>
      <c r="G1712" s="25" t="s">
        <v>3349</v>
      </c>
      <c r="H1712" s="26">
        <v>3</v>
      </c>
      <c r="I1712" s="26">
        <v>100</v>
      </c>
      <c r="J1712" s="22">
        <v>300</v>
      </c>
    </row>
    <row r="1713" spans="1:10" ht="18" x14ac:dyDescent="0.35">
      <c r="A1713" s="25" t="s">
        <v>5234</v>
      </c>
      <c r="B1713" s="25" t="s">
        <v>3391</v>
      </c>
      <c r="C1713" s="25" t="s">
        <v>3392</v>
      </c>
      <c r="D1713" s="25" t="s">
        <v>3333</v>
      </c>
      <c r="E1713" s="25">
        <v>43696</v>
      </c>
      <c r="F1713" s="25" t="s">
        <v>3348</v>
      </c>
      <c r="G1713" s="25" t="s">
        <v>3321</v>
      </c>
      <c r="H1713" s="26">
        <v>6</v>
      </c>
      <c r="I1713" s="26">
        <v>130</v>
      </c>
      <c r="J1713" s="22">
        <v>780</v>
      </c>
    </row>
    <row r="1714" spans="1:10" ht="18" x14ac:dyDescent="0.35">
      <c r="A1714" s="25" t="s">
        <v>5235</v>
      </c>
      <c r="B1714" s="25" t="s">
        <v>3391</v>
      </c>
      <c r="C1714" s="25" t="s">
        <v>3392</v>
      </c>
      <c r="D1714" s="25" t="s">
        <v>3333</v>
      </c>
      <c r="E1714" s="25">
        <v>43696</v>
      </c>
      <c r="F1714" s="25" t="s">
        <v>3348</v>
      </c>
      <c r="G1714" s="25" t="s">
        <v>3349</v>
      </c>
      <c r="H1714" s="26">
        <v>4</v>
      </c>
      <c r="I1714" s="26">
        <v>100</v>
      </c>
      <c r="J1714" s="22">
        <v>400</v>
      </c>
    </row>
    <row r="1715" spans="1:10" ht="18" x14ac:dyDescent="0.35">
      <c r="A1715" s="25" t="s">
        <v>5236</v>
      </c>
      <c r="B1715" s="25" t="s">
        <v>3398</v>
      </c>
      <c r="C1715" s="25" t="s">
        <v>3392</v>
      </c>
      <c r="D1715" s="25" t="s">
        <v>3333</v>
      </c>
      <c r="E1715" s="25">
        <v>43696</v>
      </c>
      <c r="F1715" s="25" t="s">
        <v>3369</v>
      </c>
      <c r="G1715" s="25" t="s">
        <v>3321</v>
      </c>
      <c r="H1715" s="26">
        <v>5</v>
      </c>
      <c r="I1715" s="26">
        <v>140</v>
      </c>
      <c r="J1715" s="22">
        <v>700</v>
      </c>
    </row>
    <row r="1716" spans="1:10" ht="18" x14ac:dyDescent="0.35">
      <c r="A1716" s="25" t="s">
        <v>5237</v>
      </c>
      <c r="B1716" s="25" t="s">
        <v>3398</v>
      </c>
      <c r="C1716" s="25" t="s">
        <v>3392</v>
      </c>
      <c r="D1716" s="25" t="s">
        <v>3333</v>
      </c>
      <c r="E1716" s="25">
        <v>43696</v>
      </c>
      <c r="F1716" s="25" t="s">
        <v>3369</v>
      </c>
      <c r="G1716" s="25" t="s">
        <v>3321</v>
      </c>
      <c r="H1716" s="26">
        <v>2</v>
      </c>
      <c r="I1716" s="26">
        <v>145</v>
      </c>
      <c r="J1716" s="22">
        <v>290</v>
      </c>
    </row>
    <row r="1717" spans="1:10" ht="18" x14ac:dyDescent="0.35">
      <c r="A1717" s="25" t="s">
        <v>5238</v>
      </c>
      <c r="B1717" s="25" t="s">
        <v>3398</v>
      </c>
      <c r="C1717" s="25" t="s">
        <v>3392</v>
      </c>
      <c r="D1717" s="25" t="s">
        <v>3333</v>
      </c>
      <c r="E1717" s="25">
        <v>43696</v>
      </c>
      <c r="F1717" s="25" t="s">
        <v>3393</v>
      </c>
      <c r="G1717" s="25" t="s">
        <v>3321</v>
      </c>
      <c r="H1717" s="26">
        <v>1</v>
      </c>
      <c r="I1717" s="26">
        <v>95</v>
      </c>
      <c r="J1717" s="22">
        <v>95</v>
      </c>
    </row>
    <row r="1718" spans="1:10" ht="18" x14ac:dyDescent="0.35">
      <c r="A1718" s="25" t="s">
        <v>5239</v>
      </c>
      <c r="B1718" s="25" t="s">
        <v>3391</v>
      </c>
      <c r="C1718" s="25" t="s">
        <v>3392</v>
      </c>
      <c r="D1718" s="25" t="s">
        <v>3333</v>
      </c>
      <c r="E1718" s="25">
        <v>43696</v>
      </c>
      <c r="F1718" s="25" t="s">
        <v>3393</v>
      </c>
      <c r="G1718" s="25" t="s">
        <v>3345</v>
      </c>
      <c r="H1718" s="26">
        <v>7</v>
      </c>
      <c r="I1718" s="26">
        <v>60</v>
      </c>
      <c r="J1718" s="22">
        <v>420</v>
      </c>
    </row>
    <row r="1719" spans="1:10" ht="18" x14ac:dyDescent="0.35">
      <c r="A1719" s="25" t="s">
        <v>5240</v>
      </c>
      <c r="B1719" s="25" t="s">
        <v>3391</v>
      </c>
      <c r="C1719" s="25" t="s">
        <v>3392</v>
      </c>
      <c r="D1719" s="25" t="s">
        <v>3333</v>
      </c>
      <c r="E1719" s="25">
        <v>43696</v>
      </c>
      <c r="F1719" s="25" t="s">
        <v>3348</v>
      </c>
      <c r="G1719" s="25" t="s">
        <v>3321</v>
      </c>
      <c r="H1719" s="26">
        <v>6</v>
      </c>
      <c r="I1719" s="26">
        <v>130</v>
      </c>
      <c r="J1719" s="22">
        <v>780</v>
      </c>
    </row>
    <row r="1720" spans="1:10" ht="18" x14ac:dyDescent="0.35">
      <c r="A1720" s="25" t="s">
        <v>5241</v>
      </c>
      <c r="B1720" s="25" t="s">
        <v>3391</v>
      </c>
      <c r="C1720" s="25" t="s">
        <v>3392</v>
      </c>
      <c r="D1720" s="25" t="s">
        <v>3333</v>
      </c>
      <c r="E1720" s="25">
        <v>43696</v>
      </c>
      <c r="F1720" s="25" t="s">
        <v>3348</v>
      </c>
      <c r="G1720" s="25" t="s">
        <v>3321</v>
      </c>
      <c r="H1720" s="26">
        <v>5</v>
      </c>
      <c r="I1720" s="26">
        <v>145</v>
      </c>
      <c r="J1720" s="22">
        <v>725</v>
      </c>
    </row>
    <row r="1721" spans="1:10" ht="18" x14ac:dyDescent="0.35">
      <c r="A1721" s="25" t="s">
        <v>5242</v>
      </c>
      <c r="B1721" s="25" t="s">
        <v>3391</v>
      </c>
      <c r="C1721" s="25" t="s">
        <v>3392</v>
      </c>
      <c r="D1721" s="25" t="s">
        <v>3333</v>
      </c>
      <c r="E1721" s="25">
        <v>43696</v>
      </c>
      <c r="F1721" s="25" t="s">
        <v>3348</v>
      </c>
      <c r="G1721" s="25" t="s">
        <v>3349</v>
      </c>
      <c r="H1721" s="26">
        <v>2</v>
      </c>
      <c r="I1721" s="26">
        <v>75</v>
      </c>
      <c r="J1721" s="22">
        <v>150</v>
      </c>
    </row>
    <row r="1722" spans="1:10" ht="18" x14ac:dyDescent="0.35">
      <c r="A1722" s="25" t="s">
        <v>5243</v>
      </c>
      <c r="B1722" s="25" t="s">
        <v>3398</v>
      </c>
      <c r="C1722" s="25" t="s">
        <v>3392</v>
      </c>
      <c r="D1722" s="25" t="s">
        <v>3333</v>
      </c>
      <c r="E1722" s="25">
        <v>43696</v>
      </c>
      <c r="F1722" s="25" t="s">
        <v>3348</v>
      </c>
      <c r="G1722" s="25" t="s">
        <v>3349</v>
      </c>
      <c r="H1722" s="26">
        <v>6</v>
      </c>
      <c r="I1722" s="26">
        <v>90</v>
      </c>
      <c r="J1722" s="22">
        <v>540</v>
      </c>
    </row>
    <row r="1723" spans="1:10" ht="18" x14ac:dyDescent="0.35">
      <c r="A1723" s="25" t="s">
        <v>5244</v>
      </c>
      <c r="B1723" s="25" t="s">
        <v>3391</v>
      </c>
      <c r="C1723" s="25" t="s">
        <v>3392</v>
      </c>
      <c r="D1723" s="25" t="s">
        <v>3333</v>
      </c>
      <c r="E1723" s="25">
        <v>43696</v>
      </c>
      <c r="F1723" s="25" t="s">
        <v>3348</v>
      </c>
      <c r="G1723" s="25" t="s">
        <v>3321</v>
      </c>
      <c r="H1723" s="26">
        <v>1</v>
      </c>
      <c r="I1723" s="26">
        <v>145</v>
      </c>
      <c r="J1723" s="22">
        <v>145</v>
      </c>
    </row>
    <row r="1724" spans="1:10" ht="18" x14ac:dyDescent="0.35">
      <c r="A1724" s="25" t="s">
        <v>5245</v>
      </c>
      <c r="B1724" s="25" t="s">
        <v>3391</v>
      </c>
      <c r="C1724" s="25" t="s">
        <v>3392</v>
      </c>
      <c r="D1724" s="25" t="s">
        <v>3333</v>
      </c>
      <c r="E1724" s="25">
        <v>43696</v>
      </c>
      <c r="F1724" s="25" t="s">
        <v>3337</v>
      </c>
      <c r="G1724" s="25" t="s">
        <v>3349</v>
      </c>
      <c r="H1724" s="26">
        <v>2</v>
      </c>
      <c r="I1724" s="26">
        <v>95</v>
      </c>
      <c r="J1724" s="22">
        <v>190</v>
      </c>
    </row>
    <row r="1725" spans="1:10" ht="18" x14ac:dyDescent="0.35">
      <c r="A1725" s="25" t="s">
        <v>5246</v>
      </c>
      <c r="B1725" s="25" t="s">
        <v>3391</v>
      </c>
      <c r="C1725" s="25" t="s">
        <v>3392</v>
      </c>
      <c r="D1725" s="25" t="s">
        <v>3333</v>
      </c>
      <c r="E1725" s="25">
        <v>43696</v>
      </c>
      <c r="F1725" s="25" t="s">
        <v>3337</v>
      </c>
      <c r="G1725" s="25" t="s">
        <v>3349</v>
      </c>
      <c r="H1725" s="26">
        <v>4</v>
      </c>
      <c r="I1725" s="26">
        <v>105</v>
      </c>
      <c r="J1725" s="22">
        <v>420</v>
      </c>
    </row>
    <row r="1726" spans="1:10" ht="18" x14ac:dyDescent="0.35">
      <c r="A1726" s="25" t="s">
        <v>5247</v>
      </c>
      <c r="B1726" s="25" t="s">
        <v>3746</v>
      </c>
      <c r="C1726" s="25" t="s">
        <v>3318</v>
      </c>
      <c r="D1726" s="25" t="s">
        <v>3319</v>
      </c>
      <c r="E1726" s="25">
        <v>43697</v>
      </c>
      <c r="F1726" s="25" t="s">
        <v>3327</v>
      </c>
      <c r="G1726" s="25" t="s">
        <v>3321</v>
      </c>
      <c r="H1726" s="26">
        <v>4</v>
      </c>
      <c r="I1726" s="26">
        <v>200</v>
      </c>
      <c r="J1726" s="22">
        <v>800</v>
      </c>
    </row>
    <row r="1727" spans="1:10" ht="18" x14ac:dyDescent="0.35">
      <c r="A1727" s="25" t="s">
        <v>5248</v>
      </c>
      <c r="B1727" s="25" t="s">
        <v>3352</v>
      </c>
      <c r="C1727" s="25" t="s">
        <v>3318</v>
      </c>
      <c r="D1727" s="25" t="s">
        <v>3319</v>
      </c>
      <c r="E1727" s="25">
        <v>43697</v>
      </c>
      <c r="F1727" s="25" t="s">
        <v>3337</v>
      </c>
      <c r="G1727" s="25" t="s">
        <v>3345</v>
      </c>
      <c r="H1727" s="26">
        <v>2</v>
      </c>
      <c r="I1727" s="26">
        <v>135</v>
      </c>
      <c r="J1727" s="22">
        <v>270</v>
      </c>
    </row>
    <row r="1728" spans="1:10" ht="18" x14ac:dyDescent="0.35">
      <c r="A1728" s="25" t="s">
        <v>5249</v>
      </c>
      <c r="B1728" s="25" t="s">
        <v>3356</v>
      </c>
      <c r="C1728" s="25" t="s">
        <v>3318</v>
      </c>
      <c r="D1728" s="25" t="s">
        <v>3319</v>
      </c>
      <c r="E1728" s="25">
        <v>43697</v>
      </c>
      <c r="F1728" s="25" t="s">
        <v>3348</v>
      </c>
      <c r="G1728" s="25" t="s">
        <v>3349</v>
      </c>
      <c r="H1728" s="26">
        <v>1</v>
      </c>
      <c r="I1728" s="26">
        <v>100</v>
      </c>
      <c r="J1728" s="22">
        <v>100</v>
      </c>
    </row>
    <row r="1729" spans="1:10" ht="18" x14ac:dyDescent="0.35">
      <c r="A1729" s="25" t="s">
        <v>5250</v>
      </c>
      <c r="B1729" s="25" t="s">
        <v>3356</v>
      </c>
      <c r="C1729" s="25" t="s">
        <v>3318</v>
      </c>
      <c r="D1729" s="25" t="s">
        <v>3319</v>
      </c>
      <c r="E1729" s="25">
        <v>43697</v>
      </c>
      <c r="F1729" s="25" t="s">
        <v>3348</v>
      </c>
      <c r="G1729" s="25" t="s">
        <v>3349</v>
      </c>
      <c r="H1729" s="26">
        <v>4</v>
      </c>
      <c r="I1729" s="26">
        <v>75</v>
      </c>
      <c r="J1729" s="22">
        <v>300</v>
      </c>
    </row>
    <row r="1730" spans="1:10" ht="18" x14ac:dyDescent="0.35">
      <c r="A1730" s="25" t="s">
        <v>5251</v>
      </c>
      <c r="B1730" s="25" t="s">
        <v>3356</v>
      </c>
      <c r="C1730" s="25" t="s">
        <v>3318</v>
      </c>
      <c r="D1730" s="25" t="s">
        <v>3319</v>
      </c>
      <c r="E1730" s="25">
        <v>43697</v>
      </c>
      <c r="F1730" s="25" t="s">
        <v>3348</v>
      </c>
      <c r="G1730" s="25" t="s">
        <v>3349</v>
      </c>
      <c r="H1730" s="26">
        <v>7</v>
      </c>
      <c r="I1730" s="26">
        <v>80</v>
      </c>
      <c r="J1730" s="22">
        <v>560</v>
      </c>
    </row>
    <row r="1731" spans="1:10" ht="18" x14ac:dyDescent="0.35">
      <c r="A1731" s="25" t="s">
        <v>5252</v>
      </c>
      <c r="B1731" s="25" t="s">
        <v>3360</v>
      </c>
      <c r="C1731" s="25" t="s">
        <v>3318</v>
      </c>
      <c r="D1731" s="25" t="s">
        <v>3319</v>
      </c>
      <c r="E1731" s="25">
        <v>43697</v>
      </c>
      <c r="F1731" s="25" t="s">
        <v>3348</v>
      </c>
      <c r="G1731" s="25" t="s">
        <v>3349</v>
      </c>
      <c r="H1731" s="26">
        <v>6</v>
      </c>
      <c r="I1731" s="26">
        <v>85</v>
      </c>
      <c r="J1731" s="22">
        <v>510</v>
      </c>
    </row>
    <row r="1732" spans="1:10" ht="18" x14ac:dyDescent="0.35">
      <c r="A1732" s="25" t="s">
        <v>5253</v>
      </c>
      <c r="B1732" s="25" t="s">
        <v>3356</v>
      </c>
      <c r="C1732" s="25" t="s">
        <v>3318</v>
      </c>
      <c r="D1732" s="25" t="s">
        <v>3319</v>
      </c>
      <c r="E1732" s="25">
        <v>43697</v>
      </c>
      <c r="F1732" s="25" t="s">
        <v>3348</v>
      </c>
      <c r="G1732" s="25" t="s">
        <v>3349</v>
      </c>
      <c r="H1732" s="26">
        <v>2</v>
      </c>
      <c r="I1732" s="26">
        <v>95</v>
      </c>
      <c r="J1732" s="22">
        <v>190</v>
      </c>
    </row>
    <row r="1733" spans="1:10" ht="18" x14ac:dyDescent="0.35">
      <c r="A1733" s="25" t="s">
        <v>5254</v>
      </c>
      <c r="B1733" s="25" t="s">
        <v>3356</v>
      </c>
      <c r="C1733" s="25" t="s">
        <v>3318</v>
      </c>
      <c r="D1733" s="25" t="s">
        <v>3319</v>
      </c>
      <c r="E1733" s="25">
        <v>43697</v>
      </c>
      <c r="F1733" s="25" t="s">
        <v>3348</v>
      </c>
      <c r="G1733" s="25" t="s">
        <v>3349</v>
      </c>
      <c r="H1733" s="26">
        <v>6</v>
      </c>
      <c r="I1733" s="26">
        <v>90</v>
      </c>
      <c r="J1733" s="22">
        <v>540</v>
      </c>
    </row>
    <row r="1734" spans="1:10" ht="18" x14ac:dyDescent="0.35">
      <c r="A1734" s="25" t="s">
        <v>5255</v>
      </c>
      <c r="B1734" s="25" t="s">
        <v>3797</v>
      </c>
      <c r="C1734" s="25" t="s">
        <v>3318</v>
      </c>
      <c r="D1734" s="25" t="s">
        <v>3319</v>
      </c>
      <c r="E1734" s="25">
        <v>43697</v>
      </c>
      <c r="F1734" s="25" t="s">
        <v>3348</v>
      </c>
      <c r="G1734" s="25" t="s">
        <v>3349</v>
      </c>
      <c r="H1734" s="26">
        <v>3</v>
      </c>
      <c r="I1734" s="26">
        <v>95</v>
      </c>
      <c r="J1734" s="22">
        <v>285</v>
      </c>
    </row>
    <row r="1735" spans="1:10" ht="18" x14ac:dyDescent="0.35">
      <c r="A1735" s="25" t="s">
        <v>5256</v>
      </c>
      <c r="B1735" s="25" t="s">
        <v>3317</v>
      </c>
      <c r="C1735" s="25" t="s">
        <v>3318</v>
      </c>
      <c r="D1735" s="25" t="s">
        <v>3319</v>
      </c>
      <c r="E1735" s="25">
        <v>43697</v>
      </c>
      <c r="F1735" s="25" t="s">
        <v>3320</v>
      </c>
      <c r="G1735" s="25" t="s">
        <v>3321</v>
      </c>
      <c r="H1735" s="26">
        <v>4</v>
      </c>
      <c r="I1735" s="26">
        <v>80</v>
      </c>
      <c r="J1735" s="22">
        <v>320</v>
      </c>
    </row>
    <row r="1736" spans="1:10" ht="18" x14ac:dyDescent="0.35">
      <c r="A1736" s="25" t="s">
        <v>5257</v>
      </c>
      <c r="B1736" s="25" t="s">
        <v>3368</v>
      </c>
      <c r="C1736" s="25" t="s">
        <v>3318</v>
      </c>
      <c r="D1736" s="25" t="s">
        <v>3319</v>
      </c>
      <c r="E1736" s="25">
        <v>43698</v>
      </c>
      <c r="F1736" s="25" t="s">
        <v>3434</v>
      </c>
      <c r="G1736" s="25" t="s">
        <v>3349</v>
      </c>
      <c r="H1736" s="26">
        <v>2</v>
      </c>
      <c r="I1736" s="26">
        <v>55</v>
      </c>
      <c r="J1736" s="22">
        <v>110</v>
      </c>
    </row>
    <row r="1737" spans="1:10" ht="18" x14ac:dyDescent="0.35">
      <c r="A1737" s="25" t="s">
        <v>5258</v>
      </c>
      <c r="B1737" s="25" t="s">
        <v>3368</v>
      </c>
      <c r="C1737" s="25" t="s">
        <v>3318</v>
      </c>
      <c r="D1737" s="25" t="s">
        <v>3319</v>
      </c>
      <c r="E1737" s="25">
        <v>43698</v>
      </c>
      <c r="F1737" s="25" t="s">
        <v>3434</v>
      </c>
      <c r="G1737" s="25" t="s">
        <v>3349</v>
      </c>
      <c r="H1737" s="26">
        <v>3</v>
      </c>
      <c r="I1737" s="26">
        <v>60</v>
      </c>
      <c r="J1737" s="22">
        <v>180</v>
      </c>
    </row>
    <row r="1738" spans="1:10" ht="18" x14ac:dyDescent="0.35">
      <c r="A1738" s="25" t="s">
        <v>5259</v>
      </c>
      <c r="B1738" s="25" t="s">
        <v>3344</v>
      </c>
      <c r="C1738" s="25" t="s">
        <v>3318</v>
      </c>
      <c r="D1738" s="25" t="s">
        <v>3319</v>
      </c>
      <c r="E1738" s="25">
        <v>43698</v>
      </c>
      <c r="F1738" s="25" t="s">
        <v>3337</v>
      </c>
      <c r="G1738" s="25" t="s">
        <v>3345</v>
      </c>
      <c r="H1738" s="26">
        <v>5</v>
      </c>
      <c r="I1738" s="26">
        <v>135</v>
      </c>
      <c r="J1738" s="22">
        <v>675</v>
      </c>
    </row>
    <row r="1739" spans="1:10" ht="18" x14ac:dyDescent="0.35">
      <c r="A1739" s="25" t="s">
        <v>5260</v>
      </c>
      <c r="B1739" s="25" t="s">
        <v>3368</v>
      </c>
      <c r="C1739" s="25" t="s">
        <v>3318</v>
      </c>
      <c r="D1739" s="25" t="s">
        <v>3319</v>
      </c>
      <c r="E1739" s="25">
        <v>43698</v>
      </c>
      <c r="F1739" s="25" t="s">
        <v>3327</v>
      </c>
      <c r="G1739" s="25" t="s">
        <v>3321</v>
      </c>
      <c r="H1739" s="26">
        <v>4</v>
      </c>
      <c r="I1739" s="26">
        <v>195</v>
      </c>
      <c r="J1739" s="22">
        <v>780</v>
      </c>
    </row>
    <row r="1740" spans="1:10" ht="18" x14ac:dyDescent="0.35">
      <c r="A1740" s="25" t="s">
        <v>5261</v>
      </c>
      <c r="B1740" s="25" t="s">
        <v>5262</v>
      </c>
      <c r="C1740" s="25" t="s">
        <v>3318</v>
      </c>
      <c r="D1740" s="25" t="s">
        <v>3319</v>
      </c>
      <c r="E1740" s="25">
        <v>43698</v>
      </c>
      <c r="F1740" s="25" t="s">
        <v>3327</v>
      </c>
      <c r="G1740" s="25" t="s">
        <v>3321</v>
      </c>
      <c r="H1740" s="26">
        <v>7</v>
      </c>
      <c r="I1740" s="26">
        <v>200</v>
      </c>
      <c r="J1740" s="22">
        <v>1400</v>
      </c>
    </row>
    <row r="1741" spans="1:10" ht="18" x14ac:dyDescent="0.35">
      <c r="A1741" s="25" t="s">
        <v>5263</v>
      </c>
      <c r="B1741" s="25" t="s">
        <v>3324</v>
      </c>
      <c r="C1741" s="25" t="s">
        <v>3325</v>
      </c>
      <c r="D1741" s="25" t="s">
        <v>3326</v>
      </c>
      <c r="E1741" s="25">
        <v>43698</v>
      </c>
      <c r="F1741" s="25" t="s">
        <v>3327</v>
      </c>
      <c r="G1741" s="25" t="s">
        <v>3321</v>
      </c>
      <c r="H1741" s="26">
        <v>4</v>
      </c>
      <c r="I1741" s="26">
        <v>180</v>
      </c>
      <c r="J1741" s="22">
        <v>720</v>
      </c>
    </row>
    <row r="1742" spans="1:10" ht="18" x14ac:dyDescent="0.35">
      <c r="A1742" s="25" t="s">
        <v>5264</v>
      </c>
      <c r="B1742" s="25" t="s">
        <v>4881</v>
      </c>
      <c r="C1742" s="25" t="s">
        <v>3401</v>
      </c>
      <c r="D1742" s="25" t="s">
        <v>3333</v>
      </c>
      <c r="E1742" s="25">
        <v>43698</v>
      </c>
      <c r="F1742" s="25" t="s">
        <v>3369</v>
      </c>
      <c r="G1742" s="25" t="s">
        <v>3321</v>
      </c>
      <c r="H1742" s="26">
        <v>2</v>
      </c>
      <c r="I1742" s="26">
        <v>145</v>
      </c>
      <c r="J1742" s="22">
        <v>290</v>
      </c>
    </row>
    <row r="1743" spans="1:10" ht="18" x14ac:dyDescent="0.35">
      <c r="A1743" s="25" t="s">
        <v>5265</v>
      </c>
      <c r="B1743" s="25" t="s">
        <v>4881</v>
      </c>
      <c r="C1743" s="25" t="s">
        <v>3401</v>
      </c>
      <c r="D1743" s="25" t="s">
        <v>3333</v>
      </c>
      <c r="E1743" s="25">
        <v>43698</v>
      </c>
      <c r="F1743" s="25" t="s">
        <v>3369</v>
      </c>
      <c r="G1743" s="25" t="s">
        <v>3321</v>
      </c>
      <c r="H1743" s="26">
        <v>1</v>
      </c>
      <c r="I1743" s="26">
        <v>150</v>
      </c>
      <c r="J1743" s="22">
        <v>150</v>
      </c>
    </row>
    <row r="1744" spans="1:10" ht="18" x14ac:dyDescent="0.35">
      <c r="A1744" s="25" t="s">
        <v>5266</v>
      </c>
      <c r="B1744" s="25" t="s">
        <v>3661</v>
      </c>
      <c r="C1744" s="25" t="s">
        <v>3662</v>
      </c>
      <c r="D1744" s="25" t="s">
        <v>3405</v>
      </c>
      <c r="E1744" s="25">
        <v>43698</v>
      </c>
      <c r="F1744" s="25" t="s">
        <v>3337</v>
      </c>
      <c r="G1744" s="25" t="s">
        <v>3321</v>
      </c>
      <c r="H1744" s="26">
        <v>4</v>
      </c>
      <c r="I1744" s="26">
        <v>140</v>
      </c>
      <c r="J1744" s="22">
        <v>560</v>
      </c>
    </row>
    <row r="1745" spans="1:10" ht="18" x14ac:dyDescent="0.35">
      <c r="A1745" s="25" t="s">
        <v>5267</v>
      </c>
      <c r="B1745" s="25" t="s">
        <v>3530</v>
      </c>
      <c r="C1745" s="25" t="s">
        <v>3489</v>
      </c>
      <c r="D1745" s="25" t="s">
        <v>3405</v>
      </c>
      <c r="E1745" s="25">
        <v>43698</v>
      </c>
      <c r="F1745" s="25" t="s">
        <v>3348</v>
      </c>
      <c r="G1745" s="25" t="s">
        <v>3349</v>
      </c>
      <c r="H1745" s="26">
        <v>4</v>
      </c>
      <c r="I1745" s="26">
        <v>80</v>
      </c>
      <c r="J1745" s="22">
        <v>320</v>
      </c>
    </row>
    <row r="1746" spans="1:10" ht="18" x14ac:dyDescent="0.35">
      <c r="A1746" s="25" t="s">
        <v>5268</v>
      </c>
      <c r="B1746" s="25" t="s">
        <v>3530</v>
      </c>
      <c r="C1746" s="25" t="s">
        <v>3489</v>
      </c>
      <c r="D1746" s="25" t="s">
        <v>3405</v>
      </c>
      <c r="E1746" s="25">
        <v>43698</v>
      </c>
      <c r="F1746" s="25" t="s">
        <v>3406</v>
      </c>
      <c r="G1746" s="25" t="s">
        <v>3345</v>
      </c>
      <c r="H1746" s="26">
        <v>6</v>
      </c>
      <c r="I1746" s="26">
        <v>110</v>
      </c>
      <c r="J1746" s="22">
        <v>660</v>
      </c>
    </row>
    <row r="1747" spans="1:10" ht="18" x14ac:dyDescent="0.35">
      <c r="A1747" s="25" t="s">
        <v>5269</v>
      </c>
      <c r="B1747" s="25" t="s">
        <v>3368</v>
      </c>
      <c r="C1747" s="25" t="s">
        <v>3318</v>
      </c>
      <c r="D1747" s="25" t="s">
        <v>3319</v>
      </c>
      <c r="E1747" s="25">
        <v>43699</v>
      </c>
      <c r="F1747" s="25" t="s">
        <v>3434</v>
      </c>
      <c r="G1747" s="25" t="s">
        <v>3349</v>
      </c>
      <c r="H1747" s="26">
        <v>5</v>
      </c>
      <c r="I1747" s="26">
        <v>65</v>
      </c>
      <c r="J1747" s="22">
        <v>325</v>
      </c>
    </row>
    <row r="1748" spans="1:10" ht="18" x14ac:dyDescent="0.35">
      <c r="A1748" s="25" t="s">
        <v>5270</v>
      </c>
      <c r="B1748" s="25" t="s">
        <v>3677</v>
      </c>
      <c r="C1748" s="25" t="s">
        <v>3401</v>
      </c>
      <c r="D1748" s="25" t="s">
        <v>3333</v>
      </c>
      <c r="E1748" s="25">
        <v>43699</v>
      </c>
      <c r="F1748" s="25" t="s">
        <v>3327</v>
      </c>
      <c r="G1748" s="25" t="s">
        <v>3321</v>
      </c>
      <c r="H1748" s="26">
        <v>7</v>
      </c>
      <c r="I1748" s="26">
        <v>200</v>
      </c>
      <c r="J1748" s="22">
        <v>1400</v>
      </c>
    </row>
    <row r="1749" spans="1:10" ht="18" x14ac:dyDescent="0.35">
      <c r="A1749" s="25" t="s">
        <v>5271</v>
      </c>
      <c r="B1749" s="25" t="s">
        <v>3450</v>
      </c>
      <c r="C1749" s="25" t="s">
        <v>3383</v>
      </c>
      <c r="D1749" s="25" t="s">
        <v>3333</v>
      </c>
      <c r="E1749" s="25">
        <v>43699</v>
      </c>
      <c r="F1749" s="25" t="s">
        <v>3327</v>
      </c>
      <c r="G1749" s="25" t="s">
        <v>3321</v>
      </c>
      <c r="H1749" s="26">
        <v>3</v>
      </c>
      <c r="I1749" s="26">
        <v>195</v>
      </c>
      <c r="J1749" s="22">
        <v>585</v>
      </c>
    </row>
    <row r="1750" spans="1:10" ht="18" x14ac:dyDescent="0.35">
      <c r="A1750" s="25" t="s">
        <v>5272</v>
      </c>
      <c r="B1750" s="25" t="s">
        <v>3948</v>
      </c>
      <c r="C1750" s="25" t="s">
        <v>3551</v>
      </c>
      <c r="D1750" s="25" t="s">
        <v>3486</v>
      </c>
      <c r="E1750" s="25">
        <v>43699</v>
      </c>
      <c r="F1750" s="25" t="s">
        <v>3320</v>
      </c>
      <c r="G1750" s="25" t="s">
        <v>3321</v>
      </c>
      <c r="H1750" s="26">
        <v>7</v>
      </c>
      <c r="I1750" s="26">
        <v>80</v>
      </c>
      <c r="J1750" s="22">
        <v>560</v>
      </c>
    </row>
    <row r="1751" spans="1:10" ht="18" x14ac:dyDescent="0.35">
      <c r="A1751" s="25" t="s">
        <v>5273</v>
      </c>
      <c r="B1751" s="25" t="s">
        <v>3484</v>
      </c>
      <c r="C1751" s="25" t="s">
        <v>3485</v>
      </c>
      <c r="D1751" s="25" t="s">
        <v>3486</v>
      </c>
      <c r="E1751" s="25">
        <v>43699</v>
      </c>
      <c r="F1751" s="25" t="s">
        <v>3334</v>
      </c>
      <c r="G1751" s="25" t="s">
        <v>3321</v>
      </c>
      <c r="H1751" s="26">
        <v>2</v>
      </c>
      <c r="I1751" s="26">
        <v>85</v>
      </c>
      <c r="J1751" s="22">
        <v>170</v>
      </c>
    </row>
    <row r="1752" spans="1:10" ht="18" x14ac:dyDescent="0.35">
      <c r="A1752" s="25" t="s">
        <v>5274</v>
      </c>
      <c r="B1752" s="25" t="s">
        <v>3566</v>
      </c>
      <c r="C1752" s="25" t="s">
        <v>3401</v>
      </c>
      <c r="D1752" s="25" t="s">
        <v>3333</v>
      </c>
      <c r="E1752" s="25">
        <v>43699</v>
      </c>
      <c r="F1752" s="25" t="s">
        <v>3393</v>
      </c>
      <c r="G1752" s="25" t="s">
        <v>3345</v>
      </c>
      <c r="H1752" s="26">
        <v>6</v>
      </c>
      <c r="I1752" s="26">
        <v>60</v>
      </c>
      <c r="J1752" s="22">
        <v>360</v>
      </c>
    </row>
    <row r="1753" spans="1:10" ht="18" x14ac:dyDescent="0.35">
      <c r="A1753" s="25" t="s">
        <v>5275</v>
      </c>
      <c r="B1753" s="25" t="s">
        <v>3378</v>
      </c>
      <c r="C1753" s="25" t="s">
        <v>3379</v>
      </c>
      <c r="D1753" s="25" t="s">
        <v>3333</v>
      </c>
      <c r="E1753" s="25">
        <v>43699</v>
      </c>
      <c r="F1753" s="25" t="s">
        <v>3410</v>
      </c>
      <c r="G1753" s="25" t="s">
        <v>3345</v>
      </c>
      <c r="H1753" s="26">
        <v>2</v>
      </c>
      <c r="I1753" s="26">
        <v>50</v>
      </c>
      <c r="J1753" s="22">
        <v>100</v>
      </c>
    </row>
    <row r="1754" spans="1:10" ht="18" x14ac:dyDescent="0.35">
      <c r="A1754" s="25" t="s">
        <v>5276</v>
      </c>
      <c r="B1754" s="25" t="s">
        <v>3877</v>
      </c>
      <c r="C1754" s="25" t="s">
        <v>3383</v>
      </c>
      <c r="D1754" s="25" t="s">
        <v>3333</v>
      </c>
      <c r="E1754" s="25">
        <v>43699</v>
      </c>
      <c r="F1754" s="25" t="s">
        <v>3509</v>
      </c>
      <c r="G1754" s="25" t="s">
        <v>3345</v>
      </c>
      <c r="H1754" s="26">
        <v>1</v>
      </c>
      <c r="I1754" s="26">
        <v>45</v>
      </c>
      <c r="J1754" s="22">
        <v>45</v>
      </c>
    </row>
    <row r="1755" spans="1:10" ht="18" x14ac:dyDescent="0.35">
      <c r="A1755" s="25" t="s">
        <v>5277</v>
      </c>
      <c r="B1755" s="25" t="s">
        <v>3385</v>
      </c>
      <c r="C1755" s="25" t="s">
        <v>3386</v>
      </c>
      <c r="D1755" s="25" t="s">
        <v>3333</v>
      </c>
      <c r="E1755" s="25">
        <v>43699</v>
      </c>
      <c r="F1755" s="25" t="s">
        <v>3327</v>
      </c>
      <c r="G1755" s="25" t="s">
        <v>3321</v>
      </c>
      <c r="H1755" s="26">
        <v>4</v>
      </c>
      <c r="I1755" s="26">
        <v>200</v>
      </c>
      <c r="J1755" s="22">
        <v>800</v>
      </c>
    </row>
    <row r="1756" spans="1:10" ht="18" x14ac:dyDescent="0.35">
      <c r="A1756" s="25" t="s">
        <v>5278</v>
      </c>
      <c r="B1756" s="25" t="s">
        <v>3385</v>
      </c>
      <c r="C1756" s="25" t="s">
        <v>3386</v>
      </c>
      <c r="D1756" s="25" t="s">
        <v>3333</v>
      </c>
      <c r="E1756" s="25">
        <v>43699</v>
      </c>
      <c r="F1756" s="25" t="s">
        <v>3327</v>
      </c>
      <c r="G1756" s="25" t="s">
        <v>3321</v>
      </c>
      <c r="H1756" s="26">
        <v>7</v>
      </c>
      <c r="I1756" s="26">
        <v>205</v>
      </c>
      <c r="J1756" s="22">
        <v>1435</v>
      </c>
    </row>
    <row r="1757" spans="1:10" ht="18" x14ac:dyDescent="0.35">
      <c r="A1757" s="25" t="s">
        <v>5279</v>
      </c>
      <c r="B1757" s="25" t="s">
        <v>3385</v>
      </c>
      <c r="C1757" s="25" t="s">
        <v>3386</v>
      </c>
      <c r="D1757" s="25" t="s">
        <v>3333</v>
      </c>
      <c r="E1757" s="25">
        <v>43699</v>
      </c>
      <c r="F1757" s="25" t="s">
        <v>3327</v>
      </c>
      <c r="G1757" s="25" t="s">
        <v>3321</v>
      </c>
      <c r="H1757" s="26">
        <v>6</v>
      </c>
      <c r="I1757" s="26">
        <v>180</v>
      </c>
      <c r="J1757" s="22">
        <v>1080</v>
      </c>
    </row>
    <row r="1758" spans="1:10" ht="18" x14ac:dyDescent="0.35">
      <c r="A1758" s="25" t="s">
        <v>5280</v>
      </c>
      <c r="B1758" s="25" t="s">
        <v>3385</v>
      </c>
      <c r="C1758" s="25" t="s">
        <v>3386</v>
      </c>
      <c r="D1758" s="25" t="s">
        <v>3333</v>
      </c>
      <c r="E1758" s="25">
        <v>43699</v>
      </c>
      <c r="F1758" s="25" t="s">
        <v>3327</v>
      </c>
      <c r="G1758" s="25" t="s">
        <v>3321</v>
      </c>
      <c r="H1758" s="26">
        <v>5</v>
      </c>
      <c r="I1758" s="26">
        <v>185</v>
      </c>
      <c r="J1758" s="22">
        <v>925</v>
      </c>
    </row>
    <row r="1759" spans="1:10" ht="18" x14ac:dyDescent="0.35">
      <c r="A1759" s="25" t="s">
        <v>5281</v>
      </c>
      <c r="B1759" s="25" t="s">
        <v>3385</v>
      </c>
      <c r="C1759" s="25" t="s">
        <v>3386</v>
      </c>
      <c r="D1759" s="25" t="s">
        <v>3333</v>
      </c>
      <c r="E1759" s="25">
        <v>43699</v>
      </c>
      <c r="F1759" s="25" t="s">
        <v>3327</v>
      </c>
      <c r="G1759" s="25" t="s">
        <v>3321</v>
      </c>
      <c r="H1759" s="26">
        <v>2</v>
      </c>
      <c r="I1759" s="26">
        <v>190</v>
      </c>
      <c r="J1759" s="22">
        <v>380</v>
      </c>
    </row>
    <row r="1760" spans="1:10" ht="18" x14ac:dyDescent="0.35">
      <c r="A1760" s="25" t="s">
        <v>5282</v>
      </c>
      <c r="B1760" s="25" t="s">
        <v>5283</v>
      </c>
      <c r="C1760" s="25" t="s">
        <v>3332</v>
      </c>
      <c r="D1760" s="25" t="s">
        <v>3333</v>
      </c>
      <c r="E1760" s="25">
        <v>43699</v>
      </c>
      <c r="F1760" s="25" t="s">
        <v>3327</v>
      </c>
      <c r="G1760" s="25" t="s">
        <v>3321</v>
      </c>
      <c r="H1760" s="26">
        <v>1</v>
      </c>
      <c r="I1760" s="26">
        <v>195</v>
      </c>
      <c r="J1760" s="22">
        <v>195</v>
      </c>
    </row>
    <row r="1761" spans="1:10" ht="18" x14ac:dyDescent="0.35">
      <c r="A1761" s="25" t="s">
        <v>5284</v>
      </c>
      <c r="B1761" s="25" t="s">
        <v>3628</v>
      </c>
      <c r="C1761" s="25" t="s">
        <v>3404</v>
      </c>
      <c r="D1761" s="25" t="s">
        <v>3405</v>
      </c>
      <c r="E1761" s="25">
        <v>43699</v>
      </c>
      <c r="F1761" s="25" t="s">
        <v>3348</v>
      </c>
      <c r="G1761" s="25" t="s">
        <v>3345</v>
      </c>
      <c r="H1761" s="26">
        <v>4</v>
      </c>
      <c r="I1761" s="26">
        <v>115</v>
      </c>
      <c r="J1761" s="22">
        <v>460</v>
      </c>
    </row>
    <row r="1762" spans="1:10" ht="18" x14ac:dyDescent="0.35">
      <c r="A1762" s="25" t="s">
        <v>5285</v>
      </c>
      <c r="B1762" s="25" t="s">
        <v>3768</v>
      </c>
      <c r="C1762" s="25" t="s">
        <v>3445</v>
      </c>
      <c r="D1762" s="25" t="s">
        <v>3405</v>
      </c>
      <c r="E1762" s="25">
        <v>43699</v>
      </c>
      <c r="F1762" s="25" t="s">
        <v>3348</v>
      </c>
      <c r="G1762" s="25" t="s">
        <v>3349</v>
      </c>
      <c r="H1762" s="26">
        <v>4</v>
      </c>
      <c r="I1762" s="26">
        <v>90</v>
      </c>
      <c r="J1762" s="22">
        <v>360</v>
      </c>
    </row>
    <row r="1763" spans="1:10" ht="18" x14ac:dyDescent="0.35">
      <c r="A1763" s="25" t="s">
        <v>5286</v>
      </c>
      <c r="B1763" s="25" t="s">
        <v>4018</v>
      </c>
      <c r="C1763" s="25" t="s">
        <v>4019</v>
      </c>
      <c r="D1763" s="25" t="s">
        <v>3486</v>
      </c>
      <c r="E1763" s="25">
        <v>43699</v>
      </c>
      <c r="F1763" s="25" t="s">
        <v>3348</v>
      </c>
      <c r="G1763" s="25" t="s">
        <v>3349</v>
      </c>
      <c r="H1763" s="26">
        <v>4</v>
      </c>
      <c r="I1763" s="26">
        <v>75</v>
      </c>
      <c r="J1763" s="22">
        <v>300</v>
      </c>
    </row>
    <row r="1764" spans="1:10" ht="18" x14ac:dyDescent="0.35">
      <c r="A1764" s="25" t="s">
        <v>5287</v>
      </c>
      <c r="B1764" s="25" t="s">
        <v>3317</v>
      </c>
      <c r="C1764" s="25" t="s">
        <v>3318</v>
      </c>
      <c r="D1764" s="25" t="s">
        <v>3319</v>
      </c>
      <c r="E1764" s="25">
        <v>43700</v>
      </c>
      <c r="F1764" s="25" t="s">
        <v>3320</v>
      </c>
      <c r="G1764" s="25" t="s">
        <v>3321</v>
      </c>
      <c r="H1764" s="26">
        <v>2</v>
      </c>
      <c r="I1764" s="26">
        <v>80</v>
      </c>
      <c r="J1764" s="22">
        <v>160</v>
      </c>
    </row>
    <row r="1765" spans="1:10" ht="18" x14ac:dyDescent="0.35">
      <c r="A1765" s="25" t="s">
        <v>5288</v>
      </c>
      <c r="B1765" s="25" t="s">
        <v>3572</v>
      </c>
      <c r="C1765" s="25" t="s">
        <v>3318</v>
      </c>
      <c r="D1765" s="25" t="s">
        <v>3319</v>
      </c>
      <c r="E1765" s="25">
        <v>43700</v>
      </c>
      <c r="F1765" s="25" t="s">
        <v>3410</v>
      </c>
      <c r="G1765" s="25" t="s">
        <v>3321</v>
      </c>
      <c r="H1765" s="26">
        <v>3</v>
      </c>
      <c r="I1765" s="26">
        <v>60</v>
      </c>
      <c r="J1765" s="22">
        <v>180</v>
      </c>
    </row>
    <row r="1766" spans="1:10" ht="18" x14ac:dyDescent="0.35">
      <c r="A1766" s="25" t="s">
        <v>5289</v>
      </c>
      <c r="B1766" s="25" t="s">
        <v>3317</v>
      </c>
      <c r="C1766" s="25" t="s">
        <v>3318</v>
      </c>
      <c r="D1766" s="25" t="s">
        <v>3319</v>
      </c>
      <c r="E1766" s="25">
        <v>43700</v>
      </c>
      <c r="F1766" s="25" t="s">
        <v>3320</v>
      </c>
      <c r="G1766" s="25" t="s">
        <v>3321</v>
      </c>
      <c r="H1766" s="26">
        <v>6</v>
      </c>
      <c r="I1766" s="26">
        <v>65</v>
      </c>
      <c r="J1766" s="22">
        <v>390</v>
      </c>
    </row>
    <row r="1767" spans="1:10" ht="18" x14ac:dyDescent="0.35">
      <c r="A1767" s="25" t="s">
        <v>5290</v>
      </c>
      <c r="B1767" s="25" t="s">
        <v>3511</v>
      </c>
      <c r="C1767" s="25" t="s">
        <v>3318</v>
      </c>
      <c r="D1767" s="25" t="s">
        <v>3319</v>
      </c>
      <c r="E1767" s="25">
        <v>43700</v>
      </c>
      <c r="F1767" s="25" t="s">
        <v>3337</v>
      </c>
      <c r="G1767" s="25" t="s">
        <v>3345</v>
      </c>
      <c r="H1767" s="26">
        <v>4</v>
      </c>
      <c r="I1767" s="26">
        <v>125</v>
      </c>
      <c r="J1767" s="22">
        <v>500</v>
      </c>
    </row>
    <row r="1768" spans="1:10" ht="18" x14ac:dyDescent="0.35">
      <c r="A1768" s="25" t="s">
        <v>5291</v>
      </c>
      <c r="B1768" s="25" t="s">
        <v>3356</v>
      </c>
      <c r="C1768" s="25" t="s">
        <v>3318</v>
      </c>
      <c r="D1768" s="25" t="s">
        <v>3319</v>
      </c>
      <c r="E1768" s="25">
        <v>43700</v>
      </c>
      <c r="F1768" s="25" t="s">
        <v>3348</v>
      </c>
      <c r="G1768" s="25" t="s">
        <v>3349</v>
      </c>
      <c r="H1768" s="26">
        <v>2</v>
      </c>
      <c r="I1768" s="26">
        <v>95</v>
      </c>
      <c r="J1768" s="22">
        <v>190</v>
      </c>
    </row>
    <row r="1769" spans="1:10" ht="18" x14ac:dyDescent="0.35">
      <c r="A1769" s="25" t="s">
        <v>5292</v>
      </c>
      <c r="B1769" s="25" t="s">
        <v>3324</v>
      </c>
      <c r="C1769" s="25" t="s">
        <v>3325</v>
      </c>
      <c r="D1769" s="25" t="s">
        <v>3326</v>
      </c>
      <c r="E1769" s="25">
        <v>43700</v>
      </c>
      <c r="F1769" s="25" t="s">
        <v>3337</v>
      </c>
      <c r="G1769" s="25" t="s">
        <v>3321</v>
      </c>
      <c r="H1769" s="26">
        <v>1</v>
      </c>
      <c r="I1769" s="26">
        <v>165</v>
      </c>
      <c r="J1769" s="22">
        <v>165</v>
      </c>
    </row>
    <row r="1770" spans="1:10" ht="18" x14ac:dyDescent="0.35">
      <c r="A1770" s="25" t="s">
        <v>5293</v>
      </c>
      <c r="B1770" s="25" t="s">
        <v>3476</v>
      </c>
      <c r="C1770" s="25" t="s">
        <v>3445</v>
      </c>
      <c r="D1770" s="25" t="s">
        <v>3405</v>
      </c>
      <c r="E1770" s="25">
        <v>43700</v>
      </c>
      <c r="F1770" s="25" t="s">
        <v>3434</v>
      </c>
      <c r="G1770" s="25" t="s">
        <v>3345</v>
      </c>
      <c r="H1770" s="26">
        <v>4</v>
      </c>
      <c r="I1770" s="26">
        <v>75</v>
      </c>
      <c r="J1770" s="22">
        <v>300</v>
      </c>
    </row>
    <row r="1771" spans="1:10" ht="18" x14ac:dyDescent="0.35">
      <c r="A1771" s="25" t="s">
        <v>5294</v>
      </c>
      <c r="B1771" s="25" t="s">
        <v>3476</v>
      </c>
      <c r="C1771" s="25" t="s">
        <v>3445</v>
      </c>
      <c r="D1771" s="25" t="s">
        <v>3405</v>
      </c>
      <c r="E1771" s="25">
        <v>43700</v>
      </c>
      <c r="F1771" s="25" t="s">
        <v>3434</v>
      </c>
      <c r="G1771" s="25" t="s">
        <v>3345</v>
      </c>
      <c r="H1771" s="26">
        <v>6</v>
      </c>
      <c r="I1771" s="26">
        <v>85</v>
      </c>
      <c r="J1771" s="22">
        <v>510</v>
      </c>
    </row>
    <row r="1772" spans="1:10" ht="18" x14ac:dyDescent="0.35">
      <c r="A1772" s="25" t="s">
        <v>5295</v>
      </c>
      <c r="B1772" s="25" t="s">
        <v>4567</v>
      </c>
      <c r="C1772" s="25" t="s">
        <v>3383</v>
      </c>
      <c r="D1772" s="25" t="s">
        <v>3333</v>
      </c>
      <c r="E1772" s="25">
        <v>43700</v>
      </c>
      <c r="F1772" s="25" t="s">
        <v>3327</v>
      </c>
      <c r="G1772" s="25" t="s">
        <v>3321</v>
      </c>
      <c r="H1772" s="26">
        <v>7</v>
      </c>
      <c r="I1772" s="26">
        <v>205</v>
      </c>
      <c r="J1772" s="22">
        <v>1435</v>
      </c>
    </row>
    <row r="1773" spans="1:10" ht="18" x14ac:dyDescent="0.35">
      <c r="A1773" s="25" t="s">
        <v>5296</v>
      </c>
      <c r="B1773" s="25" t="s">
        <v>3403</v>
      </c>
      <c r="C1773" s="25" t="s">
        <v>3404</v>
      </c>
      <c r="D1773" s="25" t="s">
        <v>3405</v>
      </c>
      <c r="E1773" s="25">
        <v>43700</v>
      </c>
      <c r="F1773" s="25" t="s">
        <v>3410</v>
      </c>
      <c r="G1773" s="25" t="s">
        <v>3321</v>
      </c>
      <c r="H1773" s="26">
        <v>2</v>
      </c>
      <c r="I1773" s="26">
        <v>65</v>
      </c>
      <c r="J1773" s="22">
        <v>130</v>
      </c>
    </row>
    <row r="1774" spans="1:10" ht="18" x14ac:dyDescent="0.35">
      <c r="A1774" s="25" t="s">
        <v>5297</v>
      </c>
      <c r="B1774" s="25" t="s">
        <v>3881</v>
      </c>
      <c r="C1774" s="25" t="s">
        <v>3401</v>
      </c>
      <c r="D1774" s="25" t="s">
        <v>3333</v>
      </c>
      <c r="E1774" s="25">
        <v>43700</v>
      </c>
      <c r="F1774" s="25" t="s">
        <v>3327</v>
      </c>
      <c r="G1774" s="25" t="s">
        <v>3321</v>
      </c>
      <c r="H1774" s="26">
        <v>3</v>
      </c>
      <c r="I1774" s="26">
        <v>190</v>
      </c>
      <c r="J1774" s="22">
        <v>570</v>
      </c>
    </row>
    <row r="1775" spans="1:10" ht="18" x14ac:dyDescent="0.35">
      <c r="A1775" s="25" t="s">
        <v>5298</v>
      </c>
      <c r="B1775" s="25" t="s">
        <v>3602</v>
      </c>
      <c r="C1775" s="25" t="s">
        <v>3401</v>
      </c>
      <c r="D1775" s="25" t="s">
        <v>3333</v>
      </c>
      <c r="E1775" s="25">
        <v>43700</v>
      </c>
      <c r="F1775" s="25" t="s">
        <v>3369</v>
      </c>
      <c r="G1775" s="25" t="s">
        <v>3321</v>
      </c>
      <c r="H1775" s="26">
        <v>4</v>
      </c>
      <c r="I1775" s="26">
        <v>145</v>
      </c>
      <c r="J1775" s="22">
        <v>580</v>
      </c>
    </row>
    <row r="1776" spans="1:10" ht="18" x14ac:dyDescent="0.35">
      <c r="A1776" s="25" t="s">
        <v>5299</v>
      </c>
      <c r="B1776" s="25" t="s">
        <v>4732</v>
      </c>
      <c r="C1776" s="25" t="s">
        <v>3401</v>
      </c>
      <c r="D1776" s="25" t="s">
        <v>3333</v>
      </c>
      <c r="E1776" s="25">
        <v>43700</v>
      </c>
      <c r="F1776" s="25" t="s">
        <v>3410</v>
      </c>
      <c r="G1776" s="25" t="s">
        <v>3345</v>
      </c>
      <c r="H1776" s="26">
        <v>6</v>
      </c>
      <c r="I1776" s="26">
        <v>60</v>
      </c>
      <c r="J1776" s="22">
        <v>360</v>
      </c>
    </row>
    <row r="1777" spans="1:10" ht="18" x14ac:dyDescent="0.35">
      <c r="A1777" s="25" t="s">
        <v>5300</v>
      </c>
      <c r="B1777" s="25" t="s">
        <v>4464</v>
      </c>
      <c r="C1777" s="25" t="s">
        <v>3401</v>
      </c>
      <c r="D1777" s="25" t="s">
        <v>3333</v>
      </c>
      <c r="E1777" s="25">
        <v>43700</v>
      </c>
      <c r="F1777" s="25" t="s">
        <v>3327</v>
      </c>
      <c r="G1777" s="25" t="s">
        <v>3321</v>
      </c>
      <c r="H1777" s="26">
        <v>4</v>
      </c>
      <c r="I1777" s="26">
        <v>205</v>
      </c>
      <c r="J1777" s="22">
        <v>820</v>
      </c>
    </row>
    <row r="1778" spans="1:10" ht="18" x14ac:dyDescent="0.35">
      <c r="A1778" s="25" t="s">
        <v>5301</v>
      </c>
      <c r="B1778" s="25" t="s">
        <v>3398</v>
      </c>
      <c r="C1778" s="25" t="s">
        <v>3392</v>
      </c>
      <c r="D1778" s="25" t="s">
        <v>3333</v>
      </c>
      <c r="E1778" s="25">
        <v>43700</v>
      </c>
      <c r="F1778" s="25" t="s">
        <v>3337</v>
      </c>
      <c r="G1778" s="25" t="s">
        <v>3349</v>
      </c>
      <c r="H1778" s="26">
        <v>2</v>
      </c>
      <c r="I1778" s="26">
        <v>95</v>
      </c>
      <c r="J1778" s="22">
        <v>190</v>
      </c>
    </row>
    <row r="1779" spans="1:10" ht="18" x14ac:dyDescent="0.35">
      <c r="A1779" s="25" t="s">
        <v>5302</v>
      </c>
      <c r="B1779" s="25" t="s">
        <v>3398</v>
      </c>
      <c r="C1779" s="25" t="s">
        <v>3392</v>
      </c>
      <c r="D1779" s="25" t="s">
        <v>3333</v>
      </c>
      <c r="E1779" s="25">
        <v>43700</v>
      </c>
      <c r="F1779" s="25" t="s">
        <v>3369</v>
      </c>
      <c r="G1779" s="25" t="s">
        <v>3321</v>
      </c>
      <c r="H1779" s="26">
        <v>3</v>
      </c>
      <c r="I1779" s="26">
        <v>135</v>
      </c>
      <c r="J1779" s="22">
        <v>405</v>
      </c>
    </row>
    <row r="1780" spans="1:10" ht="18" x14ac:dyDescent="0.35">
      <c r="A1780" s="25" t="s">
        <v>5303</v>
      </c>
      <c r="B1780" s="25" t="s">
        <v>3398</v>
      </c>
      <c r="C1780" s="25" t="s">
        <v>3392</v>
      </c>
      <c r="D1780" s="25" t="s">
        <v>3333</v>
      </c>
      <c r="E1780" s="25">
        <v>43700</v>
      </c>
      <c r="F1780" s="25" t="s">
        <v>3366</v>
      </c>
      <c r="G1780" s="25" t="s">
        <v>3345</v>
      </c>
      <c r="H1780" s="26">
        <v>4</v>
      </c>
      <c r="I1780" s="26">
        <v>35</v>
      </c>
      <c r="J1780" s="22">
        <v>140</v>
      </c>
    </row>
    <row r="1781" spans="1:10" ht="18" x14ac:dyDescent="0.35">
      <c r="A1781" s="25" t="s">
        <v>5304</v>
      </c>
      <c r="B1781" s="25" t="s">
        <v>3391</v>
      </c>
      <c r="C1781" s="25" t="s">
        <v>3392</v>
      </c>
      <c r="D1781" s="25" t="s">
        <v>3333</v>
      </c>
      <c r="E1781" s="25">
        <v>43700</v>
      </c>
      <c r="F1781" s="25" t="s">
        <v>3337</v>
      </c>
      <c r="G1781" s="25" t="s">
        <v>3345</v>
      </c>
      <c r="H1781" s="26">
        <v>2</v>
      </c>
      <c r="I1781" s="26">
        <v>135</v>
      </c>
      <c r="J1781" s="22">
        <v>270</v>
      </c>
    </row>
    <row r="1782" spans="1:10" ht="18" x14ac:dyDescent="0.35">
      <c r="A1782" s="25" t="s">
        <v>5305</v>
      </c>
      <c r="B1782" s="25" t="s">
        <v>3391</v>
      </c>
      <c r="C1782" s="25" t="s">
        <v>3392</v>
      </c>
      <c r="D1782" s="25" t="s">
        <v>3333</v>
      </c>
      <c r="E1782" s="25">
        <v>43700</v>
      </c>
      <c r="F1782" s="25" t="s">
        <v>3348</v>
      </c>
      <c r="G1782" s="25" t="s">
        <v>3349</v>
      </c>
      <c r="H1782" s="26">
        <v>4</v>
      </c>
      <c r="I1782" s="26">
        <v>80</v>
      </c>
      <c r="J1782" s="22">
        <v>320</v>
      </c>
    </row>
    <row r="1783" spans="1:10" ht="18" x14ac:dyDescent="0.35">
      <c r="A1783" s="25" t="s">
        <v>5306</v>
      </c>
      <c r="B1783" s="25" t="s">
        <v>3391</v>
      </c>
      <c r="C1783" s="25" t="s">
        <v>3392</v>
      </c>
      <c r="D1783" s="25" t="s">
        <v>3333</v>
      </c>
      <c r="E1783" s="25">
        <v>43700</v>
      </c>
      <c r="F1783" s="25" t="s">
        <v>3369</v>
      </c>
      <c r="G1783" s="25" t="s">
        <v>3321</v>
      </c>
      <c r="H1783" s="26">
        <v>7</v>
      </c>
      <c r="I1783" s="26">
        <v>140</v>
      </c>
      <c r="J1783" s="22">
        <v>980</v>
      </c>
    </row>
    <row r="1784" spans="1:10" ht="18" x14ac:dyDescent="0.35">
      <c r="A1784" s="25" t="s">
        <v>5307</v>
      </c>
      <c r="B1784" s="25" t="s">
        <v>3468</v>
      </c>
      <c r="C1784" s="25" t="s">
        <v>3392</v>
      </c>
      <c r="D1784" s="25" t="s">
        <v>3333</v>
      </c>
      <c r="E1784" s="25">
        <v>43700</v>
      </c>
      <c r="F1784" s="25" t="s">
        <v>3410</v>
      </c>
      <c r="G1784" s="25" t="s">
        <v>3349</v>
      </c>
      <c r="H1784" s="26">
        <v>4</v>
      </c>
      <c r="I1784" s="26">
        <v>30</v>
      </c>
      <c r="J1784" s="22">
        <v>120</v>
      </c>
    </row>
    <row r="1785" spans="1:10" ht="18" x14ac:dyDescent="0.35">
      <c r="A1785" s="25" t="s">
        <v>5308</v>
      </c>
      <c r="B1785" s="25" t="s">
        <v>4018</v>
      </c>
      <c r="C1785" s="25" t="s">
        <v>4019</v>
      </c>
      <c r="D1785" s="25" t="s">
        <v>3486</v>
      </c>
      <c r="E1785" s="25">
        <v>43700</v>
      </c>
      <c r="F1785" s="25" t="s">
        <v>3348</v>
      </c>
      <c r="G1785" s="25" t="s">
        <v>3349</v>
      </c>
      <c r="H1785" s="26">
        <v>3</v>
      </c>
      <c r="I1785" s="26">
        <v>100</v>
      </c>
      <c r="J1785" s="22">
        <v>300</v>
      </c>
    </row>
    <row r="1786" spans="1:10" ht="18" x14ac:dyDescent="0.35">
      <c r="A1786" s="25" t="s">
        <v>5309</v>
      </c>
      <c r="B1786" s="25" t="s">
        <v>3667</v>
      </c>
      <c r="C1786" s="25" t="s">
        <v>3445</v>
      </c>
      <c r="D1786" s="25" t="s">
        <v>3405</v>
      </c>
      <c r="E1786" s="25">
        <v>43700</v>
      </c>
      <c r="F1786" s="25" t="s">
        <v>3410</v>
      </c>
      <c r="G1786" s="25" t="s">
        <v>3321</v>
      </c>
      <c r="H1786" s="26">
        <v>4</v>
      </c>
      <c r="I1786" s="26">
        <v>75</v>
      </c>
      <c r="J1786" s="22">
        <v>300</v>
      </c>
    </row>
    <row r="1787" spans="1:10" ht="18" x14ac:dyDescent="0.35">
      <c r="A1787" s="25" t="s">
        <v>5310</v>
      </c>
      <c r="B1787" s="25" t="s">
        <v>3664</v>
      </c>
      <c r="C1787" s="25" t="s">
        <v>3401</v>
      </c>
      <c r="D1787" s="25" t="s">
        <v>3333</v>
      </c>
      <c r="E1787" s="25">
        <v>43700</v>
      </c>
      <c r="F1787" s="25" t="s">
        <v>3393</v>
      </c>
      <c r="G1787" s="25" t="s">
        <v>3345</v>
      </c>
      <c r="H1787" s="26">
        <v>1</v>
      </c>
      <c r="I1787" s="26">
        <v>60</v>
      </c>
      <c r="J1787" s="22">
        <v>60</v>
      </c>
    </row>
    <row r="1788" spans="1:10" ht="18" x14ac:dyDescent="0.35">
      <c r="A1788" s="25" t="s">
        <v>5311</v>
      </c>
      <c r="B1788" s="25" t="s">
        <v>5312</v>
      </c>
      <c r="C1788" s="25" t="s">
        <v>3551</v>
      </c>
      <c r="D1788" s="25" t="s">
        <v>3486</v>
      </c>
      <c r="E1788" s="25">
        <v>43700</v>
      </c>
      <c r="F1788" s="25" t="s">
        <v>3320</v>
      </c>
      <c r="G1788" s="25" t="s">
        <v>3321</v>
      </c>
      <c r="H1788" s="26">
        <v>4</v>
      </c>
      <c r="I1788" s="26">
        <v>70</v>
      </c>
      <c r="J1788" s="22">
        <v>280</v>
      </c>
    </row>
    <row r="1789" spans="1:10" ht="18" x14ac:dyDescent="0.35">
      <c r="A1789" s="25" t="s">
        <v>5313</v>
      </c>
      <c r="B1789" s="25" t="s">
        <v>3624</v>
      </c>
      <c r="C1789" s="25" t="s">
        <v>3401</v>
      </c>
      <c r="D1789" s="25" t="s">
        <v>3333</v>
      </c>
      <c r="E1789" s="25">
        <v>43700</v>
      </c>
      <c r="F1789" s="25" t="s">
        <v>3327</v>
      </c>
      <c r="G1789" s="25" t="s">
        <v>3321</v>
      </c>
      <c r="H1789" s="26">
        <v>6</v>
      </c>
      <c r="I1789" s="26">
        <v>205</v>
      </c>
      <c r="J1789" s="22">
        <v>1230</v>
      </c>
    </row>
    <row r="1790" spans="1:10" ht="18" x14ac:dyDescent="0.35">
      <c r="A1790" s="25" t="s">
        <v>5314</v>
      </c>
      <c r="B1790" s="25" t="s">
        <v>3877</v>
      </c>
      <c r="C1790" s="25" t="s">
        <v>3383</v>
      </c>
      <c r="D1790" s="25" t="s">
        <v>3333</v>
      </c>
      <c r="E1790" s="25">
        <v>43700</v>
      </c>
      <c r="F1790" s="25" t="s">
        <v>3509</v>
      </c>
      <c r="G1790" s="25" t="s">
        <v>3345</v>
      </c>
      <c r="H1790" s="26">
        <v>3</v>
      </c>
      <c r="I1790" s="26">
        <v>30</v>
      </c>
      <c r="J1790" s="22">
        <v>90</v>
      </c>
    </row>
    <row r="1791" spans="1:10" ht="18" x14ac:dyDescent="0.35">
      <c r="A1791" s="25" t="s">
        <v>5315</v>
      </c>
      <c r="B1791" s="25" t="s">
        <v>3476</v>
      </c>
      <c r="C1791" s="25" t="s">
        <v>3445</v>
      </c>
      <c r="D1791" s="25" t="s">
        <v>3405</v>
      </c>
      <c r="E1791" s="25">
        <v>43700</v>
      </c>
      <c r="F1791" s="25" t="s">
        <v>3434</v>
      </c>
      <c r="G1791" s="25" t="s">
        <v>3345</v>
      </c>
      <c r="H1791" s="26">
        <v>4</v>
      </c>
      <c r="I1791" s="26">
        <v>70</v>
      </c>
      <c r="J1791" s="22">
        <v>280</v>
      </c>
    </row>
    <row r="1792" spans="1:10" ht="18" x14ac:dyDescent="0.35">
      <c r="A1792" s="25" t="s">
        <v>5316</v>
      </c>
      <c r="B1792" s="25" t="s">
        <v>3468</v>
      </c>
      <c r="C1792" s="25" t="s">
        <v>3392</v>
      </c>
      <c r="D1792" s="25" t="s">
        <v>3333</v>
      </c>
      <c r="E1792" s="25">
        <v>43700</v>
      </c>
      <c r="F1792" s="25" t="s">
        <v>3509</v>
      </c>
      <c r="G1792" s="25" t="s">
        <v>3349</v>
      </c>
      <c r="H1792" s="26">
        <v>5</v>
      </c>
      <c r="I1792" s="26">
        <v>30</v>
      </c>
      <c r="J1792" s="22">
        <v>150</v>
      </c>
    </row>
    <row r="1793" spans="1:10" ht="18" x14ac:dyDescent="0.35">
      <c r="A1793" s="25" t="s">
        <v>5317</v>
      </c>
      <c r="B1793" s="25" t="s">
        <v>3344</v>
      </c>
      <c r="C1793" s="25" t="s">
        <v>3318</v>
      </c>
      <c r="D1793" s="25" t="s">
        <v>3319</v>
      </c>
      <c r="E1793" s="25">
        <v>43703</v>
      </c>
      <c r="F1793" s="25" t="s">
        <v>3337</v>
      </c>
      <c r="G1793" s="25" t="s">
        <v>3345</v>
      </c>
      <c r="H1793" s="26">
        <v>2</v>
      </c>
      <c r="I1793" s="26">
        <v>125</v>
      </c>
      <c r="J1793" s="22">
        <v>250</v>
      </c>
    </row>
    <row r="1794" spans="1:10" ht="18" x14ac:dyDescent="0.35">
      <c r="A1794" s="25" t="s">
        <v>5318</v>
      </c>
      <c r="B1794" s="25" t="s">
        <v>3360</v>
      </c>
      <c r="C1794" s="25" t="s">
        <v>3318</v>
      </c>
      <c r="D1794" s="25" t="s">
        <v>3319</v>
      </c>
      <c r="E1794" s="25">
        <v>43703</v>
      </c>
      <c r="F1794" s="25" t="s">
        <v>3348</v>
      </c>
      <c r="G1794" s="25" t="s">
        <v>3349</v>
      </c>
      <c r="H1794" s="26">
        <v>5</v>
      </c>
      <c r="I1794" s="26">
        <v>100</v>
      </c>
      <c r="J1794" s="22">
        <v>500</v>
      </c>
    </row>
    <row r="1795" spans="1:10" ht="18" x14ac:dyDescent="0.35">
      <c r="A1795" s="25" t="s">
        <v>5319</v>
      </c>
      <c r="B1795" s="25" t="s">
        <v>3324</v>
      </c>
      <c r="C1795" s="25" t="s">
        <v>3325</v>
      </c>
      <c r="D1795" s="25" t="s">
        <v>3326</v>
      </c>
      <c r="E1795" s="25">
        <v>43703</v>
      </c>
      <c r="F1795" s="25" t="s">
        <v>3471</v>
      </c>
      <c r="G1795" s="25" t="s">
        <v>3321</v>
      </c>
      <c r="H1795" s="26">
        <v>4</v>
      </c>
      <c r="I1795" s="26">
        <v>70</v>
      </c>
      <c r="J1795" s="22">
        <v>280</v>
      </c>
    </row>
    <row r="1796" spans="1:10" ht="18" x14ac:dyDescent="0.35">
      <c r="A1796" s="25" t="s">
        <v>5320</v>
      </c>
      <c r="B1796" s="25" t="s">
        <v>3324</v>
      </c>
      <c r="C1796" s="25" t="s">
        <v>3325</v>
      </c>
      <c r="D1796" s="25" t="s">
        <v>3326</v>
      </c>
      <c r="E1796" s="25">
        <v>43703</v>
      </c>
      <c r="F1796" s="25" t="s">
        <v>3471</v>
      </c>
      <c r="G1796" s="25" t="s">
        <v>3321</v>
      </c>
      <c r="H1796" s="26">
        <v>5</v>
      </c>
      <c r="I1796" s="26">
        <v>75</v>
      </c>
      <c r="J1796" s="22">
        <v>375</v>
      </c>
    </row>
    <row r="1797" spans="1:10" ht="18" x14ac:dyDescent="0.35">
      <c r="A1797" s="25" t="s">
        <v>5321</v>
      </c>
      <c r="B1797" s="25" t="s">
        <v>3324</v>
      </c>
      <c r="C1797" s="25" t="s">
        <v>3325</v>
      </c>
      <c r="D1797" s="25" t="s">
        <v>3326</v>
      </c>
      <c r="E1797" s="25">
        <v>43703</v>
      </c>
      <c r="F1797" s="25" t="s">
        <v>3406</v>
      </c>
      <c r="G1797" s="25" t="s">
        <v>3321</v>
      </c>
      <c r="H1797" s="26">
        <v>2</v>
      </c>
      <c r="I1797" s="26">
        <v>150</v>
      </c>
      <c r="J1797" s="22">
        <v>300</v>
      </c>
    </row>
    <row r="1798" spans="1:10" ht="18" x14ac:dyDescent="0.35">
      <c r="A1798" s="25" t="s">
        <v>5322</v>
      </c>
      <c r="B1798" s="25" t="s">
        <v>3324</v>
      </c>
      <c r="C1798" s="25" t="s">
        <v>3325</v>
      </c>
      <c r="D1798" s="25" t="s">
        <v>3326</v>
      </c>
      <c r="E1798" s="25">
        <v>43703</v>
      </c>
      <c r="F1798" s="25" t="s">
        <v>3369</v>
      </c>
      <c r="G1798" s="25" t="s">
        <v>3321</v>
      </c>
      <c r="H1798" s="26">
        <v>4</v>
      </c>
      <c r="I1798" s="26">
        <v>130</v>
      </c>
      <c r="J1798" s="22">
        <v>520</v>
      </c>
    </row>
    <row r="1799" spans="1:10" ht="18" x14ac:dyDescent="0.35">
      <c r="A1799" s="25" t="s">
        <v>5323</v>
      </c>
      <c r="B1799" s="25" t="s">
        <v>3532</v>
      </c>
      <c r="C1799" s="25" t="s">
        <v>3463</v>
      </c>
      <c r="D1799" s="25" t="s">
        <v>3464</v>
      </c>
      <c r="E1799" s="25">
        <v>43703</v>
      </c>
      <c r="F1799" s="25" t="s">
        <v>3434</v>
      </c>
      <c r="G1799" s="25" t="s">
        <v>3321</v>
      </c>
      <c r="H1799" s="26">
        <v>6</v>
      </c>
      <c r="I1799" s="26">
        <v>95</v>
      </c>
      <c r="J1799" s="22">
        <v>570</v>
      </c>
    </row>
    <row r="1800" spans="1:10" ht="18" x14ac:dyDescent="0.35">
      <c r="A1800" s="25" t="s">
        <v>5324</v>
      </c>
      <c r="B1800" s="25" t="s">
        <v>3518</v>
      </c>
      <c r="C1800" s="25" t="s">
        <v>3383</v>
      </c>
      <c r="D1800" s="25" t="s">
        <v>3333</v>
      </c>
      <c r="E1800" s="25">
        <v>43703</v>
      </c>
      <c r="F1800" s="25" t="s">
        <v>3320</v>
      </c>
      <c r="G1800" s="25" t="s">
        <v>3321</v>
      </c>
      <c r="H1800" s="26">
        <v>2</v>
      </c>
      <c r="I1800" s="26">
        <v>75</v>
      </c>
      <c r="J1800" s="22">
        <v>150</v>
      </c>
    </row>
    <row r="1801" spans="1:10" ht="18" x14ac:dyDescent="0.35">
      <c r="A1801" s="25" t="s">
        <v>5325</v>
      </c>
      <c r="B1801" s="25" t="s">
        <v>3518</v>
      </c>
      <c r="C1801" s="25" t="s">
        <v>3383</v>
      </c>
      <c r="D1801" s="25" t="s">
        <v>3333</v>
      </c>
      <c r="E1801" s="25">
        <v>43703</v>
      </c>
      <c r="F1801" s="25" t="s">
        <v>3320</v>
      </c>
      <c r="G1801" s="25" t="s">
        <v>3321</v>
      </c>
      <c r="H1801" s="26">
        <v>5</v>
      </c>
      <c r="I1801" s="26">
        <v>60</v>
      </c>
      <c r="J1801" s="22">
        <v>300</v>
      </c>
    </row>
    <row r="1802" spans="1:10" ht="18" x14ac:dyDescent="0.35">
      <c r="A1802" s="25" t="s">
        <v>5326</v>
      </c>
      <c r="B1802" s="25" t="s">
        <v>3518</v>
      </c>
      <c r="C1802" s="25" t="s">
        <v>3383</v>
      </c>
      <c r="D1802" s="25" t="s">
        <v>3333</v>
      </c>
      <c r="E1802" s="25">
        <v>43703</v>
      </c>
      <c r="F1802" s="25" t="s">
        <v>3320</v>
      </c>
      <c r="G1802" s="25" t="s">
        <v>3321</v>
      </c>
      <c r="H1802" s="26">
        <v>2</v>
      </c>
      <c r="I1802" s="26">
        <v>70</v>
      </c>
      <c r="J1802" s="22">
        <v>140</v>
      </c>
    </row>
    <row r="1803" spans="1:10" ht="18" x14ac:dyDescent="0.35">
      <c r="A1803" s="25" t="s">
        <v>5327</v>
      </c>
      <c r="B1803" s="25" t="s">
        <v>3518</v>
      </c>
      <c r="C1803" s="25" t="s">
        <v>3383</v>
      </c>
      <c r="D1803" s="25" t="s">
        <v>3333</v>
      </c>
      <c r="E1803" s="25">
        <v>43703</v>
      </c>
      <c r="F1803" s="25" t="s">
        <v>3320</v>
      </c>
      <c r="G1803" s="25" t="s">
        <v>3321</v>
      </c>
      <c r="H1803" s="26">
        <v>1</v>
      </c>
      <c r="I1803" s="26">
        <v>75</v>
      </c>
      <c r="J1803" s="22">
        <v>75</v>
      </c>
    </row>
    <row r="1804" spans="1:10" ht="18" x14ac:dyDescent="0.35">
      <c r="A1804" s="25" t="s">
        <v>5328</v>
      </c>
      <c r="B1804" s="25" t="s">
        <v>3518</v>
      </c>
      <c r="C1804" s="25" t="s">
        <v>3383</v>
      </c>
      <c r="D1804" s="25" t="s">
        <v>3333</v>
      </c>
      <c r="E1804" s="25">
        <v>43703</v>
      </c>
      <c r="F1804" s="25" t="s">
        <v>3320</v>
      </c>
      <c r="G1804" s="25" t="s">
        <v>3321</v>
      </c>
      <c r="H1804" s="26">
        <v>2</v>
      </c>
      <c r="I1804" s="26">
        <v>70</v>
      </c>
      <c r="J1804" s="22">
        <v>140</v>
      </c>
    </row>
    <row r="1805" spans="1:10" ht="18" x14ac:dyDescent="0.35">
      <c r="A1805" s="25" t="s">
        <v>5329</v>
      </c>
      <c r="B1805" s="25" t="s">
        <v>3324</v>
      </c>
      <c r="C1805" s="25" t="s">
        <v>3325</v>
      </c>
      <c r="D1805" s="25" t="s">
        <v>3326</v>
      </c>
      <c r="E1805" s="25">
        <v>43703</v>
      </c>
      <c r="F1805" s="25" t="s">
        <v>3427</v>
      </c>
      <c r="G1805" s="25" t="s">
        <v>3345</v>
      </c>
      <c r="H1805" s="26">
        <v>1</v>
      </c>
      <c r="I1805" s="26">
        <v>80</v>
      </c>
      <c r="J1805" s="22">
        <v>80</v>
      </c>
    </row>
    <row r="1806" spans="1:10" ht="18" x14ac:dyDescent="0.35">
      <c r="A1806" s="25" t="s">
        <v>5330</v>
      </c>
      <c r="B1806" s="25" t="s">
        <v>3324</v>
      </c>
      <c r="C1806" s="25" t="s">
        <v>3325</v>
      </c>
      <c r="D1806" s="25" t="s">
        <v>3326</v>
      </c>
      <c r="E1806" s="25">
        <v>43703</v>
      </c>
      <c r="F1806" s="25" t="s">
        <v>3471</v>
      </c>
      <c r="G1806" s="25" t="s">
        <v>3321</v>
      </c>
      <c r="H1806" s="26">
        <v>4</v>
      </c>
      <c r="I1806" s="26">
        <v>80</v>
      </c>
      <c r="J1806" s="22">
        <v>320</v>
      </c>
    </row>
    <row r="1807" spans="1:10" ht="18" x14ac:dyDescent="0.35">
      <c r="A1807" s="25" t="s">
        <v>5331</v>
      </c>
      <c r="B1807" s="25" t="s">
        <v>3511</v>
      </c>
      <c r="C1807" s="25" t="s">
        <v>3318</v>
      </c>
      <c r="D1807" s="25" t="s">
        <v>3319</v>
      </c>
      <c r="E1807" s="25">
        <v>43704</v>
      </c>
      <c r="F1807" s="25" t="s">
        <v>3337</v>
      </c>
      <c r="G1807" s="25" t="s">
        <v>3345</v>
      </c>
      <c r="H1807" s="26">
        <v>5</v>
      </c>
      <c r="I1807" s="26">
        <v>120</v>
      </c>
      <c r="J1807" s="22">
        <v>600</v>
      </c>
    </row>
    <row r="1808" spans="1:10" ht="18" x14ac:dyDescent="0.35">
      <c r="A1808" s="25" t="s">
        <v>5332</v>
      </c>
      <c r="B1808" s="25" t="s">
        <v>3344</v>
      </c>
      <c r="C1808" s="25" t="s">
        <v>3318</v>
      </c>
      <c r="D1808" s="25" t="s">
        <v>3319</v>
      </c>
      <c r="E1808" s="25">
        <v>43704</v>
      </c>
      <c r="F1808" s="25" t="s">
        <v>3337</v>
      </c>
      <c r="G1808" s="25" t="s">
        <v>3345</v>
      </c>
      <c r="H1808" s="26">
        <v>1</v>
      </c>
      <c r="I1808" s="26">
        <v>130</v>
      </c>
      <c r="J1808" s="22">
        <v>130</v>
      </c>
    </row>
    <row r="1809" spans="1:10" ht="18" x14ac:dyDescent="0.35">
      <c r="A1809" s="25" t="s">
        <v>5333</v>
      </c>
      <c r="B1809" s="25" t="s">
        <v>3368</v>
      </c>
      <c r="C1809" s="25" t="s">
        <v>3318</v>
      </c>
      <c r="D1809" s="25" t="s">
        <v>3319</v>
      </c>
      <c r="E1809" s="25">
        <v>43704</v>
      </c>
      <c r="F1809" s="25" t="s">
        <v>3369</v>
      </c>
      <c r="G1809" s="25" t="s">
        <v>3321</v>
      </c>
      <c r="H1809" s="26">
        <v>4</v>
      </c>
      <c r="I1809" s="26">
        <v>130</v>
      </c>
      <c r="J1809" s="22">
        <v>520</v>
      </c>
    </row>
    <row r="1810" spans="1:10" ht="18" x14ac:dyDescent="0.35">
      <c r="A1810" s="25" t="s">
        <v>5334</v>
      </c>
      <c r="B1810" s="25" t="s">
        <v>3360</v>
      </c>
      <c r="C1810" s="25" t="s">
        <v>3318</v>
      </c>
      <c r="D1810" s="25" t="s">
        <v>3319</v>
      </c>
      <c r="E1810" s="25">
        <v>43704</v>
      </c>
      <c r="F1810" s="25" t="s">
        <v>3348</v>
      </c>
      <c r="G1810" s="25" t="s">
        <v>3349</v>
      </c>
      <c r="H1810" s="26">
        <v>7</v>
      </c>
      <c r="I1810" s="26">
        <v>80</v>
      </c>
      <c r="J1810" s="22">
        <v>560</v>
      </c>
    </row>
    <row r="1811" spans="1:10" ht="18" x14ac:dyDescent="0.35">
      <c r="A1811" s="25" t="s">
        <v>5335</v>
      </c>
      <c r="B1811" s="25" t="s">
        <v>3356</v>
      </c>
      <c r="C1811" s="25" t="s">
        <v>3318</v>
      </c>
      <c r="D1811" s="25" t="s">
        <v>3319</v>
      </c>
      <c r="E1811" s="25">
        <v>43704</v>
      </c>
      <c r="F1811" s="25" t="s">
        <v>3320</v>
      </c>
      <c r="G1811" s="25" t="s">
        <v>3321</v>
      </c>
      <c r="H1811" s="26">
        <v>6</v>
      </c>
      <c r="I1811" s="26">
        <v>65</v>
      </c>
      <c r="J1811" s="22">
        <v>390</v>
      </c>
    </row>
    <row r="1812" spans="1:10" ht="18" x14ac:dyDescent="0.35">
      <c r="A1812" s="25" t="s">
        <v>5336</v>
      </c>
      <c r="B1812" s="25" t="s">
        <v>3673</v>
      </c>
      <c r="C1812" s="25" t="s">
        <v>3401</v>
      </c>
      <c r="D1812" s="25" t="s">
        <v>3333</v>
      </c>
      <c r="E1812" s="25">
        <v>43704</v>
      </c>
      <c r="F1812" s="25" t="s">
        <v>3327</v>
      </c>
      <c r="G1812" s="25" t="s">
        <v>3321</v>
      </c>
      <c r="H1812" s="26">
        <v>3</v>
      </c>
      <c r="I1812" s="26">
        <v>185</v>
      </c>
      <c r="J1812" s="22">
        <v>555</v>
      </c>
    </row>
    <row r="1813" spans="1:10" ht="18" x14ac:dyDescent="0.35">
      <c r="A1813" s="25" t="s">
        <v>5337</v>
      </c>
      <c r="B1813" s="25" t="s">
        <v>3484</v>
      </c>
      <c r="C1813" s="25" t="s">
        <v>3485</v>
      </c>
      <c r="D1813" s="25" t="s">
        <v>3486</v>
      </c>
      <c r="E1813" s="25">
        <v>43704</v>
      </c>
      <c r="F1813" s="25" t="s">
        <v>3334</v>
      </c>
      <c r="G1813" s="25" t="s">
        <v>3321</v>
      </c>
      <c r="H1813" s="26">
        <v>3</v>
      </c>
      <c r="I1813" s="26">
        <v>75</v>
      </c>
      <c r="J1813" s="22">
        <v>225</v>
      </c>
    </row>
    <row r="1814" spans="1:10" ht="18" x14ac:dyDescent="0.35">
      <c r="A1814" s="25" t="s">
        <v>5338</v>
      </c>
      <c r="B1814" s="25" t="s">
        <v>3324</v>
      </c>
      <c r="C1814" s="25" t="s">
        <v>3325</v>
      </c>
      <c r="D1814" s="25" t="s">
        <v>3326</v>
      </c>
      <c r="E1814" s="25">
        <v>43704</v>
      </c>
      <c r="F1814" s="25" t="s">
        <v>3369</v>
      </c>
      <c r="G1814" s="25" t="s">
        <v>3321</v>
      </c>
      <c r="H1814" s="26">
        <v>4</v>
      </c>
      <c r="I1814" s="26">
        <v>140</v>
      </c>
      <c r="J1814" s="22">
        <v>560</v>
      </c>
    </row>
    <row r="1815" spans="1:10" ht="18" x14ac:dyDescent="0.35">
      <c r="A1815" s="25" t="s">
        <v>5339</v>
      </c>
      <c r="B1815" s="25" t="s">
        <v>3881</v>
      </c>
      <c r="C1815" s="25" t="s">
        <v>3401</v>
      </c>
      <c r="D1815" s="25" t="s">
        <v>3333</v>
      </c>
      <c r="E1815" s="25">
        <v>43704</v>
      </c>
      <c r="F1815" s="25" t="s">
        <v>3327</v>
      </c>
      <c r="G1815" s="25" t="s">
        <v>3321</v>
      </c>
      <c r="H1815" s="26">
        <v>4</v>
      </c>
      <c r="I1815" s="26">
        <v>195</v>
      </c>
      <c r="J1815" s="22">
        <v>780</v>
      </c>
    </row>
    <row r="1816" spans="1:10" ht="18" x14ac:dyDescent="0.35">
      <c r="A1816" s="25" t="s">
        <v>5340</v>
      </c>
      <c r="B1816" s="25" t="s">
        <v>3881</v>
      </c>
      <c r="C1816" s="25" t="s">
        <v>3401</v>
      </c>
      <c r="D1816" s="25" t="s">
        <v>3333</v>
      </c>
      <c r="E1816" s="25">
        <v>43704</v>
      </c>
      <c r="F1816" s="25" t="s">
        <v>3327</v>
      </c>
      <c r="G1816" s="25" t="s">
        <v>3321</v>
      </c>
      <c r="H1816" s="26">
        <v>7</v>
      </c>
      <c r="I1816" s="26">
        <v>200</v>
      </c>
      <c r="J1816" s="22">
        <v>1400</v>
      </c>
    </row>
    <row r="1817" spans="1:10" ht="18" x14ac:dyDescent="0.35">
      <c r="A1817" s="25" t="s">
        <v>5341</v>
      </c>
      <c r="B1817" s="25" t="s">
        <v>3881</v>
      </c>
      <c r="C1817" s="25" t="s">
        <v>3401</v>
      </c>
      <c r="D1817" s="25" t="s">
        <v>3333</v>
      </c>
      <c r="E1817" s="25">
        <v>43704</v>
      </c>
      <c r="F1817" s="25" t="s">
        <v>3327</v>
      </c>
      <c r="G1817" s="25" t="s">
        <v>3321</v>
      </c>
      <c r="H1817" s="26">
        <v>3</v>
      </c>
      <c r="I1817" s="26">
        <v>180</v>
      </c>
      <c r="J1817" s="22">
        <v>540</v>
      </c>
    </row>
    <row r="1818" spans="1:10" ht="18" x14ac:dyDescent="0.35">
      <c r="A1818" s="25" t="s">
        <v>5342</v>
      </c>
      <c r="B1818" s="25" t="s">
        <v>3630</v>
      </c>
      <c r="C1818" s="25" t="s">
        <v>3401</v>
      </c>
      <c r="D1818" s="25" t="s">
        <v>3333</v>
      </c>
      <c r="E1818" s="25">
        <v>43704</v>
      </c>
      <c r="F1818" s="25" t="s">
        <v>3393</v>
      </c>
      <c r="G1818" s="25" t="s">
        <v>3345</v>
      </c>
      <c r="H1818" s="26">
        <v>2</v>
      </c>
      <c r="I1818" s="26">
        <v>70</v>
      </c>
      <c r="J1818" s="22">
        <v>140</v>
      </c>
    </row>
    <row r="1819" spans="1:10" ht="18" x14ac:dyDescent="0.35">
      <c r="A1819" s="25" t="s">
        <v>5343</v>
      </c>
      <c r="B1819" s="25" t="s">
        <v>3673</v>
      </c>
      <c r="C1819" s="25" t="s">
        <v>3401</v>
      </c>
      <c r="D1819" s="25" t="s">
        <v>3333</v>
      </c>
      <c r="E1819" s="25">
        <v>43704</v>
      </c>
      <c r="F1819" s="25" t="s">
        <v>3327</v>
      </c>
      <c r="G1819" s="25" t="s">
        <v>3321</v>
      </c>
      <c r="H1819" s="26">
        <v>4</v>
      </c>
      <c r="I1819" s="26">
        <v>200</v>
      </c>
      <c r="J1819" s="22">
        <v>800</v>
      </c>
    </row>
    <row r="1820" spans="1:10" ht="18" x14ac:dyDescent="0.35">
      <c r="A1820" s="25" t="s">
        <v>5344</v>
      </c>
      <c r="B1820" s="25" t="s">
        <v>3922</v>
      </c>
      <c r="C1820" s="25" t="s">
        <v>3401</v>
      </c>
      <c r="D1820" s="25" t="s">
        <v>3333</v>
      </c>
      <c r="E1820" s="25">
        <v>43704</v>
      </c>
      <c r="F1820" s="25" t="s">
        <v>3434</v>
      </c>
      <c r="G1820" s="25" t="s">
        <v>3345</v>
      </c>
      <c r="H1820" s="26">
        <v>1</v>
      </c>
      <c r="I1820" s="26">
        <v>75</v>
      </c>
      <c r="J1820" s="22">
        <v>75</v>
      </c>
    </row>
    <row r="1821" spans="1:10" ht="18" x14ac:dyDescent="0.35">
      <c r="A1821" s="25" t="s">
        <v>5345</v>
      </c>
      <c r="B1821" s="25" t="s">
        <v>3827</v>
      </c>
      <c r="C1821" s="25" t="s">
        <v>3485</v>
      </c>
      <c r="D1821" s="25" t="s">
        <v>3486</v>
      </c>
      <c r="E1821" s="25">
        <v>43704</v>
      </c>
      <c r="F1821" s="25" t="s">
        <v>3320</v>
      </c>
      <c r="G1821" s="25" t="s">
        <v>3321</v>
      </c>
      <c r="H1821" s="26">
        <v>4</v>
      </c>
      <c r="I1821" s="26">
        <v>80</v>
      </c>
      <c r="J1821" s="22">
        <v>320</v>
      </c>
    </row>
    <row r="1822" spans="1:10" ht="18" x14ac:dyDescent="0.35">
      <c r="A1822" s="25" t="s">
        <v>5346</v>
      </c>
      <c r="B1822" s="25" t="s">
        <v>3523</v>
      </c>
      <c r="C1822" s="25" t="s">
        <v>3524</v>
      </c>
      <c r="D1822" s="25" t="s">
        <v>3486</v>
      </c>
      <c r="E1822" s="25">
        <v>43704</v>
      </c>
      <c r="F1822" s="25" t="s">
        <v>3320</v>
      </c>
      <c r="G1822" s="25" t="s">
        <v>3321</v>
      </c>
      <c r="H1822" s="26">
        <v>7</v>
      </c>
      <c r="I1822" s="26">
        <v>75</v>
      </c>
      <c r="J1822" s="22">
        <v>525</v>
      </c>
    </row>
    <row r="1823" spans="1:10" ht="18" x14ac:dyDescent="0.35">
      <c r="A1823" s="25" t="s">
        <v>5347</v>
      </c>
      <c r="B1823" s="25" t="s">
        <v>3577</v>
      </c>
      <c r="C1823" s="25" t="s">
        <v>3489</v>
      </c>
      <c r="D1823" s="25" t="s">
        <v>3405</v>
      </c>
      <c r="E1823" s="25">
        <v>43704</v>
      </c>
      <c r="F1823" s="25" t="s">
        <v>3348</v>
      </c>
      <c r="G1823" s="25" t="s">
        <v>3349</v>
      </c>
      <c r="H1823" s="26">
        <v>1</v>
      </c>
      <c r="I1823" s="26">
        <v>85</v>
      </c>
      <c r="J1823" s="22">
        <v>85</v>
      </c>
    </row>
    <row r="1824" spans="1:10" ht="18" x14ac:dyDescent="0.35">
      <c r="A1824" s="25" t="s">
        <v>5348</v>
      </c>
      <c r="B1824" s="25" t="s">
        <v>3385</v>
      </c>
      <c r="C1824" s="25" t="s">
        <v>3386</v>
      </c>
      <c r="D1824" s="25" t="s">
        <v>3333</v>
      </c>
      <c r="E1824" s="25">
        <v>43704</v>
      </c>
      <c r="F1824" s="25" t="s">
        <v>3327</v>
      </c>
      <c r="G1824" s="25" t="s">
        <v>3321</v>
      </c>
      <c r="H1824" s="26">
        <v>1</v>
      </c>
      <c r="I1824" s="26">
        <v>195</v>
      </c>
      <c r="J1824" s="22">
        <v>195</v>
      </c>
    </row>
    <row r="1825" spans="1:10" ht="18" x14ac:dyDescent="0.35">
      <c r="A1825" s="25" t="s">
        <v>5349</v>
      </c>
      <c r="B1825" s="25" t="s">
        <v>3591</v>
      </c>
      <c r="C1825" s="25" t="s">
        <v>3318</v>
      </c>
      <c r="D1825" s="25" t="s">
        <v>3319</v>
      </c>
      <c r="E1825" s="25">
        <v>43704</v>
      </c>
      <c r="F1825" s="25" t="s">
        <v>3327</v>
      </c>
      <c r="G1825" s="25" t="s">
        <v>3321</v>
      </c>
      <c r="H1825" s="26">
        <v>2</v>
      </c>
      <c r="I1825" s="26">
        <v>200</v>
      </c>
      <c r="J1825" s="22">
        <v>400</v>
      </c>
    </row>
    <row r="1826" spans="1:10" ht="18" x14ac:dyDescent="0.35">
      <c r="A1826" s="25" t="s">
        <v>5350</v>
      </c>
      <c r="B1826" s="25" t="s">
        <v>3879</v>
      </c>
      <c r="C1826" s="25" t="s">
        <v>3551</v>
      </c>
      <c r="D1826" s="25" t="s">
        <v>3486</v>
      </c>
      <c r="E1826" s="25">
        <v>43704</v>
      </c>
      <c r="F1826" s="25" t="s">
        <v>3348</v>
      </c>
      <c r="G1826" s="25" t="s">
        <v>3349</v>
      </c>
      <c r="H1826" s="26">
        <v>5</v>
      </c>
      <c r="I1826" s="26">
        <v>75</v>
      </c>
      <c r="J1826" s="22">
        <v>375</v>
      </c>
    </row>
    <row r="1827" spans="1:10" ht="18" x14ac:dyDescent="0.35">
      <c r="A1827" s="25" t="s">
        <v>5351</v>
      </c>
      <c r="B1827" s="25" t="s">
        <v>3488</v>
      </c>
      <c r="C1827" s="25" t="s">
        <v>3489</v>
      </c>
      <c r="D1827" s="25" t="s">
        <v>3405</v>
      </c>
      <c r="E1827" s="25">
        <v>43704</v>
      </c>
      <c r="F1827" s="25" t="s">
        <v>3471</v>
      </c>
      <c r="G1827" s="25" t="s">
        <v>3321</v>
      </c>
      <c r="H1827" s="26">
        <v>2</v>
      </c>
      <c r="I1827" s="26">
        <v>90</v>
      </c>
      <c r="J1827" s="22">
        <v>180</v>
      </c>
    </row>
    <row r="1828" spans="1:10" ht="18" x14ac:dyDescent="0.35">
      <c r="A1828" s="25" t="s">
        <v>5352</v>
      </c>
      <c r="B1828" s="25" t="s">
        <v>3877</v>
      </c>
      <c r="C1828" s="25" t="s">
        <v>3383</v>
      </c>
      <c r="D1828" s="25" t="s">
        <v>3333</v>
      </c>
      <c r="E1828" s="25">
        <v>43705</v>
      </c>
      <c r="F1828" s="25" t="s">
        <v>3509</v>
      </c>
      <c r="G1828" s="25" t="s">
        <v>3345</v>
      </c>
      <c r="H1828" s="26">
        <v>6</v>
      </c>
      <c r="I1828" s="26">
        <v>45</v>
      </c>
      <c r="J1828" s="22">
        <v>270</v>
      </c>
    </row>
    <row r="1829" spans="1:10" ht="18" x14ac:dyDescent="0.35">
      <c r="A1829" s="25" t="s">
        <v>5353</v>
      </c>
      <c r="B1829" s="25" t="s">
        <v>3636</v>
      </c>
      <c r="C1829" s="25" t="s">
        <v>3318</v>
      </c>
      <c r="D1829" s="25" t="s">
        <v>3319</v>
      </c>
      <c r="E1829" s="25">
        <v>43705</v>
      </c>
      <c r="F1829" s="25" t="s">
        <v>3327</v>
      </c>
      <c r="G1829" s="25" t="s">
        <v>3321</v>
      </c>
      <c r="H1829" s="26">
        <v>2</v>
      </c>
      <c r="I1829" s="26">
        <v>200</v>
      </c>
      <c r="J1829" s="22">
        <v>400</v>
      </c>
    </row>
    <row r="1830" spans="1:10" ht="18" x14ac:dyDescent="0.35">
      <c r="A1830" s="25" t="s">
        <v>5354</v>
      </c>
      <c r="B1830" s="25" t="s">
        <v>3628</v>
      </c>
      <c r="C1830" s="25" t="s">
        <v>3404</v>
      </c>
      <c r="D1830" s="25" t="s">
        <v>3405</v>
      </c>
      <c r="E1830" s="25">
        <v>43705</v>
      </c>
      <c r="F1830" s="25" t="s">
        <v>3348</v>
      </c>
      <c r="G1830" s="25" t="s">
        <v>3345</v>
      </c>
      <c r="H1830" s="26">
        <v>3</v>
      </c>
      <c r="I1830" s="26">
        <v>110</v>
      </c>
      <c r="J1830" s="22">
        <v>330</v>
      </c>
    </row>
    <row r="1831" spans="1:10" ht="18" x14ac:dyDescent="0.35">
      <c r="A1831" s="25" t="s">
        <v>5355</v>
      </c>
      <c r="B1831" s="25" t="s">
        <v>3324</v>
      </c>
      <c r="C1831" s="25" t="s">
        <v>3325</v>
      </c>
      <c r="D1831" s="25" t="s">
        <v>3326</v>
      </c>
      <c r="E1831" s="25">
        <v>43705</v>
      </c>
      <c r="F1831" s="25" t="s">
        <v>3337</v>
      </c>
      <c r="G1831" s="25" t="s">
        <v>3321</v>
      </c>
      <c r="H1831" s="26">
        <v>6</v>
      </c>
      <c r="I1831" s="26">
        <v>160</v>
      </c>
      <c r="J1831" s="22">
        <v>960</v>
      </c>
    </row>
    <row r="1832" spans="1:10" ht="18" x14ac:dyDescent="0.35">
      <c r="A1832" s="25" t="s">
        <v>5356</v>
      </c>
      <c r="B1832" s="25" t="s">
        <v>3324</v>
      </c>
      <c r="C1832" s="25" t="s">
        <v>3325</v>
      </c>
      <c r="D1832" s="25" t="s">
        <v>3326</v>
      </c>
      <c r="E1832" s="25">
        <v>43705</v>
      </c>
      <c r="F1832" s="25" t="s">
        <v>3337</v>
      </c>
      <c r="G1832" s="25" t="s">
        <v>3321</v>
      </c>
      <c r="H1832" s="26">
        <v>4</v>
      </c>
      <c r="I1832" s="26">
        <v>150</v>
      </c>
      <c r="J1832" s="22">
        <v>600</v>
      </c>
    </row>
    <row r="1833" spans="1:10" ht="18" x14ac:dyDescent="0.35">
      <c r="A1833" s="25" t="s">
        <v>5357</v>
      </c>
      <c r="B1833" s="25" t="s">
        <v>3324</v>
      </c>
      <c r="C1833" s="25" t="s">
        <v>3325</v>
      </c>
      <c r="D1833" s="25" t="s">
        <v>3326</v>
      </c>
      <c r="E1833" s="25">
        <v>43705</v>
      </c>
      <c r="F1833" s="25" t="s">
        <v>3320</v>
      </c>
      <c r="G1833" s="25" t="s">
        <v>3321</v>
      </c>
      <c r="H1833" s="26">
        <v>6</v>
      </c>
      <c r="I1833" s="26">
        <v>80</v>
      </c>
      <c r="J1833" s="22">
        <v>480</v>
      </c>
    </row>
    <row r="1834" spans="1:10" ht="18" x14ac:dyDescent="0.35">
      <c r="A1834" s="25" t="s">
        <v>5358</v>
      </c>
      <c r="B1834" s="25" t="s">
        <v>3324</v>
      </c>
      <c r="C1834" s="25" t="s">
        <v>3325</v>
      </c>
      <c r="D1834" s="25" t="s">
        <v>3326</v>
      </c>
      <c r="E1834" s="25">
        <v>43705</v>
      </c>
      <c r="F1834" s="25" t="s">
        <v>3320</v>
      </c>
      <c r="G1834" s="25" t="s">
        <v>3321</v>
      </c>
      <c r="H1834" s="26">
        <v>4</v>
      </c>
      <c r="I1834" s="26">
        <v>55</v>
      </c>
      <c r="J1834" s="22">
        <v>220</v>
      </c>
    </row>
    <row r="1835" spans="1:10" ht="18" x14ac:dyDescent="0.35">
      <c r="A1835" s="25" t="s">
        <v>5359</v>
      </c>
      <c r="B1835" s="25" t="s">
        <v>3324</v>
      </c>
      <c r="C1835" s="25" t="s">
        <v>3325</v>
      </c>
      <c r="D1835" s="25" t="s">
        <v>3326</v>
      </c>
      <c r="E1835" s="25">
        <v>43705</v>
      </c>
      <c r="F1835" s="25" t="s">
        <v>3393</v>
      </c>
      <c r="G1835" s="25" t="s">
        <v>3345</v>
      </c>
      <c r="H1835" s="26">
        <v>2</v>
      </c>
      <c r="I1835" s="26">
        <v>60</v>
      </c>
      <c r="J1835" s="22">
        <v>120</v>
      </c>
    </row>
    <row r="1836" spans="1:10" ht="18" x14ac:dyDescent="0.35">
      <c r="A1836" s="25" t="s">
        <v>5360</v>
      </c>
      <c r="B1836" s="25" t="s">
        <v>5361</v>
      </c>
      <c r="C1836" s="25" t="s">
        <v>3662</v>
      </c>
      <c r="D1836" s="25" t="s">
        <v>3405</v>
      </c>
      <c r="E1836" s="25">
        <v>43705</v>
      </c>
      <c r="F1836" s="25" t="s">
        <v>3327</v>
      </c>
      <c r="G1836" s="25" t="s">
        <v>3321</v>
      </c>
      <c r="H1836" s="26">
        <v>5</v>
      </c>
      <c r="I1836" s="26">
        <v>200</v>
      </c>
      <c r="J1836" s="22">
        <v>1000</v>
      </c>
    </row>
    <row r="1837" spans="1:10" ht="18" x14ac:dyDescent="0.35">
      <c r="A1837" s="25" t="s">
        <v>5362</v>
      </c>
      <c r="B1837" s="25" t="s">
        <v>5363</v>
      </c>
      <c r="C1837" s="25" t="s">
        <v>3404</v>
      </c>
      <c r="D1837" s="25" t="s">
        <v>3405</v>
      </c>
      <c r="E1837" s="25">
        <v>43705</v>
      </c>
      <c r="F1837" s="25" t="s">
        <v>3348</v>
      </c>
      <c r="G1837" s="25" t="s">
        <v>3321</v>
      </c>
      <c r="H1837" s="26">
        <v>6</v>
      </c>
      <c r="I1837" s="26">
        <v>145</v>
      </c>
      <c r="J1837" s="22">
        <v>870</v>
      </c>
    </row>
    <row r="1838" spans="1:10" ht="18" x14ac:dyDescent="0.35">
      <c r="A1838" s="25" t="s">
        <v>5364</v>
      </c>
      <c r="B1838" s="25" t="s">
        <v>3324</v>
      </c>
      <c r="C1838" s="25" t="s">
        <v>3325</v>
      </c>
      <c r="D1838" s="25" t="s">
        <v>3326</v>
      </c>
      <c r="E1838" s="25">
        <v>43705</v>
      </c>
      <c r="F1838" s="25" t="s">
        <v>3434</v>
      </c>
      <c r="G1838" s="25" t="s">
        <v>3345</v>
      </c>
      <c r="H1838" s="26">
        <v>2</v>
      </c>
      <c r="I1838" s="26">
        <v>65</v>
      </c>
      <c r="J1838" s="22">
        <v>130</v>
      </c>
    </row>
    <row r="1839" spans="1:10" ht="18" x14ac:dyDescent="0.35">
      <c r="A1839" s="25" t="s">
        <v>5365</v>
      </c>
      <c r="B1839" s="25" t="s">
        <v>3431</v>
      </c>
      <c r="C1839" s="25" t="s">
        <v>3318</v>
      </c>
      <c r="D1839" s="25" t="s">
        <v>3319</v>
      </c>
      <c r="E1839" s="25">
        <v>43706</v>
      </c>
      <c r="F1839" s="25" t="s">
        <v>3320</v>
      </c>
      <c r="G1839" s="25" t="s">
        <v>3321</v>
      </c>
      <c r="H1839" s="26">
        <v>4</v>
      </c>
      <c r="I1839" s="26">
        <v>60</v>
      </c>
      <c r="J1839" s="22">
        <v>240</v>
      </c>
    </row>
    <row r="1840" spans="1:10" ht="18" x14ac:dyDescent="0.35">
      <c r="A1840" s="25" t="s">
        <v>5366</v>
      </c>
      <c r="B1840" s="25" t="s">
        <v>3347</v>
      </c>
      <c r="C1840" s="25" t="s">
        <v>3318</v>
      </c>
      <c r="D1840" s="25" t="s">
        <v>3319</v>
      </c>
      <c r="E1840" s="25">
        <v>43706</v>
      </c>
      <c r="F1840" s="25" t="s">
        <v>3348</v>
      </c>
      <c r="G1840" s="25" t="s">
        <v>3349</v>
      </c>
      <c r="H1840" s="26">
        <v>6</v>
      </c>
      <c r="I1840" s="26">
        <v>90</v>
      </c>
      <c r="J1840" s="22">
        <v>540</v>
      </c>
    </row>
    <row r="1841" spans="1:10" ht="18" x14ac:dyDescent="0.35">
      <c r="A1841" s="25" t="s">
        <v>5367</v>
      </c>
      <c r="B1841" s="25" t="s">
        <v>3336</v>
      </c>
      <c r="C1841" s="25" t="s">
        <v>3318</v>
      </c>
      <c r="D1841" s="25" t="s">
        <v>3319</v>
      </c>
      <c r="E1841" s="25">
        <v>43706</v>
      </c>
      <c r="F1841" s="25" t="s">
        <v>3337</v>
      </c>
      <c r="G1841" s="25" t="s">
        <v>3321</v>
      </c>
      <c r="H1841" s="26">
        <v>5</v>
      </c>
      <c r="I1841" s="26">
        <v>160</v>
      </c>
      <c r="J1841" s="22">
        <v>800</v>
      </c>
    </row>
    <row r="1842" spans="1:10" ht="18" x14ac:dyDescent="0.35">
      <c r="A1842" s="25" t="s">
        <v>5368</v>
      </c>
      <c r="B1842" s="25" t="s">
        <v>3352</v>
      </c>
      <c r="C1842" s="25" t="s">
        <v>3318</v>
      </c>
      <c r="D1842" s="25" t="s">
        <v>3319</v>
      </c>
      <c r="E1842" s="25">
        <v>43706</v>
      </c>
      <c r="F1842" s="25" t="s">
        <v>3337</v>
      </c>
      <c r="G1842" s="25" t="s">
        <v>3345</v>
      </c>
      <c r="H1842" s="26">
        <v>2</v>
      </c>
      <c r="I1842" s="26">
        <v>135</v>
      </c>
      <c r="J1842" s="22">
        <v>270</v>
      </c>
    </row>
    <row r="1843" spans="1:10" ht="18" x14ac:dyDescent="0.35">
      <c r="A1843" s="25" t="s">
        <v>5369</v>
      </c>
      <c r="B1843" s="25" t="s">
        <v>3431</v>
      </c>
      <c r="C1843" s="25" t="s">
        <v>3318</v>
      </c>
      <c r="D1843" s="25" t="s">
        <v>3319</v>
      </c>
      <c r="E1843" s="25">
        <v>43706</v>
      </c>
      <c r="F1843" s="25" t="s">
        <v>3320</v>
      </c>
      <c r="G1843" s="25" t="s">
        <v>3321</v>
      </c>
      <c r="H1843" s="26">
        <v>6</v>
      </c>
      <c r="I1843" s="26">
        <v>75</v>
      </c>
      <c r="J1843" s="22">
        <v>450</v>
      </c>
    </row>
    <row r="1844" spans="1:10" ht="18" x14ac:dyDescent="0.35">
      <c r="A1844" s="25" t="s">
        <v>5370</v>
      </c>
      <c r="B1844" s="25" t="s">
        <v>3352</v>
      </c>
      <c r="C1844" s="25" t="s">
        <v>3318</v>
      </c>
      <c r="D1844" s="25" t="s">
        <v>3319</v>
      </c>
      <c r="E1844" s="25">
        <v>43706</v>
      </c>
      <c r="F1844" s="25" t="s">
        <v>3337</v>
      </c>
      <c r="G1844" s="25" t="s">
        <v>3345</v>
      </c>
      <c r="H1844" s="26">
        <v>3</v>
      </c>
      <c r="I1844" s="26">
        <v>135</v>
      </c>
      <c r="J1844" s="22">
        <v>405</v>
      </c>
    </row>
    <row r="1845" spans="1:10" ht="18" x14ac:dyDescent="0.35">
      <c r="A1845" s="25" t="s">
        <v>5371</v>
      </c>
      <c r="B1845" s="25" t="s">
        <v>3591</v>
      </c>
      <c r="C1845" s="25" t="s">
        <v>3318</v>
      </c>
      <c r="D1845" s="25" t="s">
        <v>3319</v>
      </c>
      <c r="E1845" s="25">
        <v>43706</v>
      </c>
      <c r="F1845" s="25" t="s">
        <v>3327</v>
      </c>
      <c r="G1845" s="25" t="s">
        <v>3321</v>
      </c>
      <c r="H1845" s="26">
        <v>2</v>
      </c>
      <c r="I1845" s="26">
        <v>195</v>
      </c>
      <c r="J1845" s="22">
        <v>390</v>
      </c>
    </row>
    <row r="1846" spans="1:10" ht="18" x14ac:dyDescent="0.35">
      <c r="A1846" s="25" t="s">
        <v>5372</v>
      </c>
      <c r="B1846" s="25" t="s">
        <v>3378</v>
      </c>
      <c r="C1846" s="25" t="s">
        <v>3379</v>
      </c>
      <c r="D1846" s="25" t="s">
        <v>3333</v>
      </c>
      <c r="E1846" s="25">
        <v>43706</v>
      </c>
      <c r="F1846" s="25" t="s">
        <v>3327</v>
      </c>
      <c r="G1846" s="25" t="s">
        <v>3321</v>
      </c>
      <c r="H1846" s="26">
        <v>3</v>
      </c>
      <c r="I1846" s="26">
        <v>200</v>
      </c>
      <c r="J1846" s="22">
        <v>600</v>
      </c>
    </row>
    <row r="1847" spans="1:10" ht="18" x14ac:dyDescent="0.35">
      <c r="A1847" s="25" t="s">
        <v>5373</v>
      </c>
      <c r="B1847" s="25" t="s">
        <v>3797</v>
      </c>
      <c r="C1847" s="25" t="s">
        <v>3318</v>
      </c>
      <c r="D1847" s="25" t="s">
        <v>3319</v>
      </c>
      <c r="E1847" s="25">
        <v>43706</v>
      </c>
      <c r="F1847" s="25" t="s">
        <v>3348</v>
      </c>
      <c r="G1847" s="25" t="s">
        <v>3321</v>
      </c>
      <c r="H1847" s="26">
        <v>4</v>
      </c>
      <c r="I1847" s="26">
        <v>145</v>
      </c>
      <c r="J1847" s="22">
        <v>580</v>
      </c>
    </row>
    <row r="1848" spans="1:10" ht="18" x14ac:dyDescent="0.35">
      <c r="A1848" s="25" t="s">
        <v>5374</v>
      </c>
      <c r="B1848" s="25" t="s">
        <v>4173</v>
      </c>
      <c r="C1848" s="25" t="s">
        <v>3404</v>
      </c>
      <c r="D1848" s="25" t="s">
        <v>3405</v>
      </c>
      <c r="E1848" s="25">
        <v>43706</v>
      </c>
      <c r="F1848" s="25" t="s">
        <v>3327</v>
      </c>
      <c r="G1848" s="25" t="s">
        <v>3321</v>
      </c>
      <c r="H1848" s="26">
        <v>1</v>
      </c>
      <c r="I1848" s="26">
        <v>195</v>
      </c>
      <c r="J1848" s="22">
        <v>195</v>
      </c>
    </row>
    <row r="1849" spans="1:10" ht="18" x14ac:dyDescent="0.35">
      <c r="A1849" s="25" t="s">
        <v>5375</v>
      </c>
      <c r="B1849" s="25" t="s">
        <v>3669</v>
      </c>
      <c r="C1849" s="25" t="s">
        <v>3445</v>
      </c>
      <c r="D1849" s="25" t="s">
        <v>3405</v>
      </c>
      <c r="E1849" s="25">
        <v>43706</v>
      </c>
      <c r="F1849" s="25" t="s">
        <v>3348</v>
      </c>
      <c r="G1849" s="25" t="s">
        <v>3321</v>
      </c>
      <c r="H1849" s="26">
        <v>4</v>
      </c>
      <c r="I1849" s="26">
        <v>140</v>
      </c>
      <c r="J1849" s="22">
        <v>560</v>
      </c>
    </row>
    <row r="1850" spans="1:10" ht="18" x14ac:dyDescent="0.35">
      <c r="A1850" s="25" t="s">
        <v>5376</v>
      </c>
      <c r="B1850" s="25" t="s">
        <v>3555</v>
      </c>
      <c r="C1850" s="25" t="s">
        <v>3404</v>
      </c>
      <c r="D1850" s="25" t="s">
        <v>3405</v>
      </c>
      <c r="E1850" s="25">
        <v>43706</v>
      </c>
      <c r="F1850" s="25" t="s">
        <v>3348</v>
      </c>
      <c r="G1850" s="25" t="s">
        <v>3349</v>
      </c>
      <c r="H1850" s="26">
        <v>7</v>
      </c>
      <c r="I1850" s="26">
        <v>100</v>
      </c>
      <c r="J1850" s="22">
        <v>700</v>
      </c>
    </row>
    <row r="1851" spans="1:10" ht="18" x14ac:dyDescent="0.35">
      <c r="A1851" s="25" t="s">
        <v>5377</v>
      </c>
      <c r="B1851" s="25" t="s">
        <v>4262</v>
      </c>
      <c r="C1851" s="25" t="s">
        <v>3383</v>
      </c>
      <c r="D1851" s="25" t="s">
        <v>3333</v>
      </c>
      <c r="E1851" s="25">
        <v>43706</v>
      </c>
      <c r="F1851" s="25" t="s">
        <v>3369</v>
      </c>
      <c r="G1851" s="25" t="s">
        <v>3349</v>
      </c>
      <c r="H1851" s="26">
        <v>4</v>
      </c>
      <c r="I1851" s="26">
        <v>140</v>
      </c>
      <c r="J1851" s="22">
        <v>560</v>
      </c>
    </row>
    <row r="1852" spans="1:10" ht="18" x14ac:dyDescent="0.35">
      <c r="A1852" s="25" t="s">
        <v>5378</v>
      </c>
      <c r="B1852" s="25" t="s">
        <v>3667</v>
      </c>
      <c r="C1852" s="25" t="s">
        <v>3445</v>
      </c>
      <c r="D1852" s="25" t="s">
        <v>3405</v>
      </c>
      <c r="E1852" s="25">
        <v>43706</v>
      </c>
      <c r="F1852" s="25" t="s">
        <v>3348</v>
      </c>
      <c r="G1852" s="25" t="s">
        <v>3349</v>
      </c>
      <c r="H1852" s="26">
        <v>7</v>
      </c>
      <c r="I1852" s="26">
        <v>75</v>
      </c>
      <c r="J1852" s="22">
        <v>525</v>
      </c>
    </row>
    <row r="1853" spans="1:10" ht="18" x14ac:dyDescent="0.35">
      <c r="A1853" s="25" t="s">
        <v>5379</v>
      </c>
      <c r="B1853" s="25" t="s">
        <v>3391</v>
      </c>
      <c r="C1853" s="25" t="s">
        <v>3392</v>
      </c>
      <c r="D1853" s="25" t="s">
        <v>3333</v>
      </c>
      <c r="E1853" s="25">
        <v>43706</v>
      </c>
      <c r="F1853" s="25" t="s">
        <v>3369</v>
      </c>
      <c r="G1853" s="25" t="s">
        <v>3321</v>
      </c>
      <c r="H1853" s="26">
        <v>7</v>
      </c>
      <c r="I1853" s="26">
        <v>145</v>
      </c>
      <c r="J1853" s="22">
        <v>1015</v>
      </c>
    </row>
    <row r="1854" spans="1:10" ht="18" x14ac:dyDescent="0.35">
      <c r="A1854" s="25" t="s">
        <v>5380</v>
      </c>
      <c r="B1854" s="25" t="s">
        <v>3391</v>
      </c>
      <c r="C1854" s="25" t="s">
        <v>3392</v>
      </c>
      <c r="D1854" s="25" t="s">
        <v>3333</v>
      </c>
      <c r="E1854" s="25">
        <v>43706</v>
      </c>
      <c r="F1854" s="25" t="s">
        <v>3348</v>
      </c>
      <c r="G1854" s="25" t="s">
        <v>3321</v>
      </c>
      <c r="H1854" s="26">
        <v>1</v>
      </c>
      <c r="I1854" s="26">
        <v>140</v>
      </c>
      <c r="J1854" s="22">
        <v>140</v>
      </c>
    </row>
    <row r="1855" spans="1:10" ht="18" x14ac:dyDescent="0.35">
      <c r="A1855" s="25" t="s">
        <v>5381</v>
      </c>
      <c r="B1855" s="25" t="s">
        <v>3391</v>
      </c>
      <c r="C1855" s="25" t="s">
        <v>3392</v>
      </c>
      <c r="D1855" s="25" t="s">
        <v>3333</v>
      </c>
      <c r="E1855" s="25">
        <v>43706</v>
      </c>
      <c r="F1855" s="25" t="s">
        <v>3406</v>
      </c>
      <c r="G1855" s="25" t="s">
        <v>3321</v>
      </c>
      <c r="H1855" s="26">
        <v>3</v>
      </c>
      <c r="I1855" s="26">
        <v>125</v>
      </c>
      <c r="J1855" s="22">
        <v>375</v>
      </c>
    </row>
    <row r="1856" spans="1:10" ht="18" x14ac:dyDescent="0.35">
      <c r="A1856" s="25" t="s">
        <v>5382</v>
      </c>
      <c r="B1856" s="25" t="s">
        <v>3391</v>
      </c>
      <c r="C1856" s="25" t="s">
        <v>3392</v>
      </c>
      <c r="D1856" s="25" t="s">
        <v>3333</v>
      </c>
      <c r="E1856" s="25">
        <v>43706</v>
      </c>
      <c r="F1856" s="25" t="s">
        <v>3393</v>
      </c>
      <c r="G1856" s="25" t="s">
        <v>3345</v>
      </c>
      <c r="H1856" s="26">
        <v>6</v>
      </c>
      <c r="I1856" s="26">
        <v>65</v>
      </c>
      <c r="J1856" s="22">
        <v>390</v>
      </c>
    </row>
    <row r="1857" spans="1:10" ht="18" x14ac:dyDescent="0.35">
      <c r="A1857" s="25" t="s">
        <v>5383</v>
      </c>
      <c r="B1857" s="25" t="s">
        <v>3391</v>
      </c>
      <c r="C1857" s="25" t="s">
        <v>3392</v>
      </c>
      <c r="D1857" s="25" t="s">
        <v>3333</v>
      </c>
      <c r="E1857" s="25">
        <v>43706</v>
      </c>
      <c r="F1857" s="25" t="s">
        <v>3348</v>
      </c>
      <c r="G1857" s="25" t="s">
        <v>3321</v>
      </c>
      <c r="H1857" s="26">
        <v>2</v>
      </c>
      <c r="I1857" s="26">
        <v>140</v>
      </c>
      <c r="J1857" s="22">
        <v>280</v>
      </c>
    </row>
    <row r="1858" spans="1:10" ht="18" x14ac:dyDescent="0.35">
      <c r="A1858" s="25" t="s">
        <v>5384</v>
      </c>
      <c r="B1858" s="25" t="s">
        <v>3391</v>
      </c>
      <c r="C1858" s="25" t="s">
        <v>3392</v>
      </c>
      <c r="D1858" s="25" t="s">
        <v>3333</v>
      </c>
      <c r="E1858" s="25">
        <v>43706</v>
      </c>
      <c r="F1858" s="25" t="s">
        <v>3406</v>
      </c>
      <c r="G1858" s="25" t="s">
        <v>3321</v>
      </c>
      <c r="H1858" s="26">
        <v>3</v>
      </c>
      <c r="I1858" s="26">
        <v>150</v>
      </c>
      <c r="J1858" s="22">
        <v>450</v>
      </c>
    </row>
    <row r="1859" spans="1:10" ht="18" x14ac:dyDescent="0.35">
      <c r="A1859" s="25" t="s">
        <v>5385</v>
      </c>
      <c r="B1859" s="25" t="s">
        <v>3391</v>
      </c>
      <c r="C1859" s="25" t="s">
        <v>3392</v>
      </c>
      <c r="D1859" s="25" t="s">
        <v>3333</v>
      </c>
      <c r="E1859" s="25">
        <v>43706</v>
      </c>
      <c r="F1859" s="25" t="s">
        <v>3337</v>
      </c>
      <c r="G1859" s="25" t="s">
        <v>3349</v>
      </c>
      <c r="H1859" s="26">
        <v>4</v>
      </c>
      <c r="I1859" s="26">
        <v>95</v>
      </c>
      <c r="J1859" s="22">
        <v>380</v>
      </c>
    </row>
    <row r="1860" spans="1:10" ht="18" x14ac:dyDescent="0.35">
      <c r="A1860" s="25" t="s">
        <v>5386</v>
      </c>
      <c r="B1860" s="25" t="s">
        <v>3391</v>
      </c>
      <c r="C1860" s="25" t="s">
        <v>3392</v>
      </c>
      <c r="D1860" s="25" t="s">
        <v>3333</v>
      </c>
      <c r="E1860" s="25">
        <v>43706</v>
      </c>
      <c r="F1860" s="25" t="s">
        <v>3337</v>
      </c>
      <c r="G1860" s="25" t="s">
        <v>3349</v>
      </c>
      <c r="H1860" s="26">
        <v>5</v>
      </c>
      <c r="I1860" s="26">
        <v>100</v>
      </c>
      <c r="J1860" s="22">
        <v>500</v>
      </c>
    </row>
    <row r="1861" spans="1:10" ht="18" x14ac:dyDescent="0.35">
      <c r="A1861" s="25" t="s">
        <v>5387</v>
      </c>
      <c r="B1861" s="25" t="s">
        <v>3391</v>
      </c>
      <c r="C1861" s="25" t="s">
        <v>3392</v>
      </c>
      <c r="D1861" s="25" t="s">
        <v>3333</v>
      </c>
      <c r="E1861" s="25">
        <v>43706</v>
      </c>
      <c r="F1861" s="25" t="s">
        <v>3406</v>
      </c>
      <c r="G1861" s="25" t="s">
        <v>3321</v>
      </c>
      <c r="H1861" s="26">
        <v>2</v>
      </c>
      <c r="I1861" s="26">
        <v>140</v>
      </c>
      <c r="J1861" s="22">
        <v>280</v>
      </c>
    </row>
    <row r="1862" spans="1:10" ht="18" x14ac:dyDescent="0.35">
      <c r="A1862" s="25" t="s">
        <v>5388</v>
      </c>
      <c r="B1862" s="25" t="s">
        <v>3391</v>
      </c>
      <c r="C1862" s="25" t="s">
        <v>3392</v>
      </c>
      <c r="D1862" s="25" t="s">
        <v>3333</v>
      </c>
      <c r="E1862" s="25">
        <v>43706</v>
      </c>
      <c r="F1862" s="25" t="s">
        <v>3427</v>
      </c>
      <c r="G1862" s="25" t="s">
        <v>3345</v>
      </c>
      <c r="H1862" s="26">
        <v>7</v>
      </c>
      <c r="I1862" s="26">
        <v>60</v>
      </c>
      <c r="J1862" s="22">
        <v>420</v>
      </c>
    </row>
    <row r="1863" spans="1:10" ht="18" x14ac:dyDescent="0.35">
      <c r="A1863" s="25" t="s">
        <v>5389</v>
      </c>
      <c r="B1863" s="25" t="s">
        <v>3391</v>
      </c>
      <c r="C1863" s="25" t="s">
        <v>3392</v>
      </c>
      <c r="D1863" s="25" t="s">
        <v>3333</v>
      </c>
      <c r="E1863" s="25">
        <v>43706</v>
      </c>
      <c r="F1863" s="25" t="s">
        <v>3337</v>
      </c>
      <c r="G1863" s="25" t="s">
        <v>3345</v>
      </c>
      <c r="H1863" s="26">
        <v>6</v>
      </c>
      <c r="I1863" s="26">
        <v>115</v>
      </c>
      <c r="J1863" s="22">
        <v>690</v>
      </c>
    </row>
    <row r="1864" spans="1:10" ht="18" x14ac:dyDescent="0.35">
      <c r="A1864" s="25" t="s">
        <v>5390</v>
      </c>
      <c r="B1864" s="25" t="s">
        <v>3391</v>
      </c>
      <c r="C1864" s="25" t="s">
        <v>3392</v>
      </c>
      <c r="D1864" s="25" t="s">
        <v>3333</v>
      </c>
      <c r="E1864" s="25">
        <v>43706</v>
      </c>
      <c r="F1864" s="25" t="s">
        <v>3348</v>
      </c>
      <c r="G1864" s="25" t="s">
        <v>3349</v>
      </c>
      <c r="H1864" s="26">
        <v>2</v>
      </c>
      <c r="I1864" s="26">
        <v>90</v>
      </c>
      <c r="J1864" s="22">
        <v>180</v>
      </c>
    </row>
    <row r="1865" spans="1:10" ht="18" x14ac:dyDescent="0.35">
      <c r="A1865" s="25" t="s">
        <v>5391</v>
      </c>
      <c r="B1865" s="25" t="s">
        <v>3398</v>
      </c>
      <c r="C1865" s="25" t="s">
        <v>3392</v>
      </c>
      <c r="D1865" s="25" t="s">
        <v>3333</v>
      </c>
      <c r="E1865" s="25">
        <v>43706</v>
      </c>
      <c r="F1865" s="25" t="s">
        <v>3348</v>
      </c>
      <c r="G1865" s="25" t="s">
        <v>3349</v>
      </c>
      <c r="H1865" s="26">
        <v>1</v>
      </c>
      <c r="I1865" s="26">
        <v>95</v>
      </c>
      <c r="J1865" s="22">
        <v>95</v>
      </c>
    </row>
    <row r="1866" spans="1:10" ht="18" x14ac:dyDescent="0.35">
      <c r="A1866" s="25" t="s">
        <v>5392</v>
      </c>
      <c r="B1866" s="25" t="s">
        <v>3867</v>
      </c>
      <c r="C1866" s="25" t="s">
        <v>3318</v>
      </c>
      <c r="D1866" s="25" t="s">
        <v>3319</v>
      </c>
      <c r="E1866" s="25">
        <v>43706</v>
      </c>
      <c r="F1866" s="25" t="s">
        <v>3348</v>
      </c>
      <c r="G1866" s="25" t="s">
        <v>3349</v>
      </c>
      <c r="H1866" s="26">
        <v>3</v>
      </c>
      <c r="I1866" s="26">
        <v>100</v>
      </c>
      <c r="J1866" s="22">
        <v>300</v>
      </c>
    </row>
    <row r="1867" spans="1:10" ht="18" x14ac:dyDescent="0.35">
      <c r="A1867" s="25" t="s">
        <v>5393</v>
      </c>
      <c r="B1867" s="25" t="s">
        <v>3797</v>
      </c>
      <c r="C1867" s="25" t="s">
        <v>3318</v>
      </c>
      <c r="D1867" s="25" t="s">
        <v>3319</v>
      </c>
      <c r="E1867" s="25">
        <v>43706</v>
      </c>
      <c r="F1867" s="25" t="s">
        <v>3348</v>
      </c>
      <c r="G1867" s="25" t="s">
        <v>3321</v>
      </c>
      <c r="H1867" s="26">
        <v>6</v>
      </c>
      <c r="I1867" s="26">
        <v>130</v>
      </c>
      <c r="J1867" s="22">
        <v>780</v>
      </c>
    </row>
    <row r="1868" spans="1:10" ht="18" x14ac:dyDescent="0.35">
      <c r="A1868" s="25" t="s">
        <v>5394</v>
      </c>
      <c r="B1868" s="25" t="s">
        <v>4481</v>
      </c>
      <c r="C1868" s="25" t="s">
        <v>3318</v>
      </c>
      <c r="D1868" s="25" t="s">
        <v>3319</v>
      </c>
      <c r="E1868" s="25">
        <v>43706</v>
      </c>
      <c r="F1868" s="25" t="s">
        <v>3434</v>
      </c>
      <c r="G1868" s="25" t="s">
        <v>3349</v>
      </c>
      <c r="H1868" s="26">
        <v>4</v>
      </c>
      <c r="I1868" s="26">
        <v>65</v>
      </c>
      <c r="J1868" s="22">
        <v>260</v>
      </c>
    </row>
    <row r="1869" spans="1:10" ht="18" x14ac:dyDescent="0.35">
      <c r="A1869" s="25" t="s">
        <v>5395</v>
      </c>
      <c r="B1869" s="25" t="s">
        <v>3661</v>
      </c>
      <c r="C1869" s="25" t="s">
        <v>3662</v>
      </c>
      <c r="D1869" s="25" t="s">
        <v>3405</v>
      </c>
      <c r="E1869" s="25">
        <v>43706</v>
      </c>
      <c r="F1869" s="25" t="s">
        <v>3348</v>
      </c>
      <c r="G1869" s="25" t="s">
        <v>3349</v>
      </c>
      <c r="H1869" s="26">
        <v>2</v>
      </c>
      <c r="I1869" s="26">
        <v>75</v>
      </c>
      <c r="J1869" s="22">
        <v>150</v>
      </c>
    </row>
    <row r="1870" spans="1:10" ht="18" x14ac:dyDescent="0.35">
      <c r="A1870" s="25" t="s">
        <v>5396</v>
      </c>
      <c r="B1870" s="25" t="s">
        <v>3378</v>
      </c>
      <c r="C1870" s="25" t="s">
        <v>3379</v>
      </c>
      <c r="D1870" s="25" t="s">
        <v>3333</v>
      </c>
      <c r="E1870" s="25">
        <v>43706</v>
      </c>
      <c r="F1870" s="25" t="s">
        <v>3327</v>
      </c>
      <c r="G1870" s="25" t="s">
        <v>3321</v>
      </c>
      <c r="H1870" s="26">
        <v>6</v>
      </c>
      <c r="I1870" s="26">
        <v>195</v>
      </c>
      <c r="J1870" s="22">
        <v>1170</v>
      </c>
    </row>
    <row r="1871" spans="1:10" ht="18" x14ac:dyDescent="0.35">
      <c r="A1871" s="25" t="s">
        <v>5397</v>
      </c>
      <c r="B1871" s="25" t="s">
        <v>3840</v>
      </c>
      <c r="C1871" s="25" t="s">
        <v>3404</v>
      </c>
      <c r="D1871" s="25" t="s">
        <v>3405</v>
      </c>
      <c r="E1871" s="25">
        <v>43706</v>
      </c>
      <c r="F1871" s="25" t="s">
        <v>3369</v>
      </c>
      <c r="G1871" s="25" t="s">
        <v>3321</v>
      </c>
      <c r="H1871" s="26">
        <v>4</v>
      </c>
      <c r="I1871" s="26">
        <v>150</v>
      </c>
      <c r="J1871" s="22">
        <v>600</v>
      </c>
    </row>
    <row r="1872" spans="1:10" ht="18" x14ac:dyDescent="0.35">
      <c r="A1872" s="25" t="s">
        <v>5398</v>
      </c>
      <c r="B1872" s="25" t="s">
        <v>3797</v>
      </c>
      <c r="C1872" s="25" t="s">
        <v>3318</v>
      </c>
      <c r="D1872" s="25" t="s">
        <v>3319</v>
      </c>
      <c r="E1872" s="25">
        <v>43706</v>
      </c>
      <c r="F1872" s="25" t="s">
        <v>3348</v>
      </c>
      <c r="G1872" s="25" t="s">
        <v>3321</v>
      </c>
      <c r="H1872" s="26">
        <v>1</v>
      </c>
      <c r="I1872" s="26">
        <v>145</v>
      </c>
      <c r="J1872" s="22">
        <v>145</v>
      </c>
    </row>
    <row r="1873" spans="1:10" ht="18" x14ac:dyDescent="0.35">
      <c r="A1873" s="25" t="s">
        <v>5399</v>
      </c>
      <c r="B1873" s="25" t="s">
        <v>3877</v>
      </c>
      <c r="C1873" s="25" t="s">
        <v>3383</v>
      </c>
      <c r="D1873" s="25" t="s">
        <v>3333</v>
      </c>
      <c r="E1873" s="25">
        <v>43706</v>
      </c>
      <c r="F1873" s="25" t="s">
        <v>3427</v>
      </c>
      <c r="G1873" s="25" t="s">
        <v>3321</v>
      </c>
      <c r="H1873" s="26">
        <v>1</v>
      </c>
      <c r="I1873" s="26">
        <v>105</v>
      </c>
      <c r="J1873" s="22">
        <v>105</v>
      </c>
    </row>
    <row r="1874" spans="1:10" ht="18" x14ac:dyDescent="0.35">
      <c r="A1874" s="25" t="s">
        <v>5400</v>
      </c>
      <c r="B1874" s="25" t="s">
        <v>3468</v>
      </c>
      <c r="C1874" s="25" t="s">
        <v>3392</v>
      </c>
      <c r="D1874" s="25" t="s">
        <v>3333</v>
      </c>
      <c r="E1874" s="25">
        <v>43706</v>
      </c>
      <c r="F1874" s="25" t="s">
        <v>3334</v>
      </c>
      <c r="G1874" s="25" t="s">
        <v>3321</v>
      </c>
      <c r="H1874" s="26">
        <v>6</v>
      </c>
      <c r="I1874" s="26">
        <v>80</v>
      </c>
      <c r="J1874" s="22">
        <v>480</v>
      </c>
    </row>
    <row r="1875" spans="1:10" ht="18" x14ac:dyDescent="0.35">
      <c r="A1875" s="25" t="s">
        <v>5401</v>
      </c>
      <c r="B1875" s="25" t="s">
        <v>3703</v>
      </c>
      <c r="C1875" s="25" t="s">
        <v>3392</v>
      </c>
      <c r="D1875" s="25" t="s">
        <v>3333</v>
      </c>
      <c r="E1875" s="25">
        <v>43706</v>
      </c>
      <c r="F1875" s="25" t="s">
        <v>3509</v>
      </c>
      <c r="G1875" s="25" t="s">
        <v>3345</v>
      </c>
      <c r="H1875" s="26">
        <v>3</v>
      </c>
      <c r="I1875" s="26">
        <v>50</v>
      </c>
      <c r="J1875" s="22">
        <v>150</v>
      </c>
    </row>
    <row r="1876" spans="1:10" ht="18" x14ac:dyDescent="0.35">
      <c r="A1876" s="25" t="s">
        <v>5402</v>
      </c>
      <c r="B1876" s="25" t="s">
        <v>3877</v>
      </c>
      <c r="C1876" s="25" t="s">
        <v>3383</v>
      </c>
      <c r="D1876" s="25" t="s">
        <v>3333</v>
      </c>
      <c r="E1876" s="25">
        <v>43706</v>
      </c>
      <c r="F1876" s="25" t="s">
        <v>3509</v>
      </c>
      <c r="G1876" s="25" t="s">
        <v>3345</v>
      </c>
      <c r="H1876" s="26">
        <v>4</v>
      </c>
      <c r="I1876" s="26">
        <v>55</v>
      </c>
      <c r="J1876" s="22">
        <v>220</v>
      </c>
    </row>
    <row r="1877" spans="1:10" ht="18" x14ac:dyDescent="0.35">
      <c r="A1877" s="25" t="s">
        <v>5403</v>
      </c>
      <c r="B1877" s="25" t="s">
        <v>3797</v>
      </c>
      <c r="C1877" s="25" t="s">
        <v>3318</v>
      </c>
      <c r="D1877" s="25" t="s">
        <v>3319</v>
      </c>
      <c r="E1877" s="25">
        <v>43708</v>
      </c>
      <c r="F1877" s="25" t="s">
        <v>3348</v>
      </c>
      <c r="G1877" s="25" t="s">
        <v>3321</v>
      </c>
      <c r="H1877" s="26">
        <v>6</v>
      </c>
      <c r="I1877" s="26">
        <v>145</v>
      </c>
      <c r="J1877" s="22">
        <v>870</v>
      </c>
    </row>
    <row r="1878" spans="1:10" ht="18" x14ac:dyDescent="0.35">
      <c r="A1878" s="25" t="s">
        <v>5404</v>
      </c>
      <c r="B1878" s="25" t="s">
        <v>5149</v>
      </c>
      <c r="C1878" s="25" t="s">
        <v>3318</v>
      </c>
      <c r="D1878" s="25" t="s">
        <v>3319</v>
      </c>
      <c r="E1878" s="25">
        <v>43708</v>
      </c>
      <c r="F1878" s="25" t="s">
        <v>3327</v>
      </c>
      <c r="G1878" s="25" t="s">
        <v>3321</v>
      </c>
      <c r="H1878" s="26">
        <v>4</v>
      </c>
      <c r="I1878" s="26">
        <v>205</v>
      </c>
      <c r="J1878" s="22">
        <v>820</v>
      </c>
    </row>
    <row r="1879" spans="1:10" ht="18" x14ac:dyDescent="0.35">
      <c r="A1879" s="25" t="s">
        <v>5405</v>
      </c>
      <c r="B1879" s="25" t="s">
        <v>3577</v>
      </c>
      <c r="C1879" s="25" t="s">
        <v>3489</v>
      </c>
      <c r="D1879" s="25" t="s">
        <v>3405</v>
      </c>
      <c r="E1879" s="25">
        <v>43708</v>
      </c>
      <c r="F1879" s="25" t="s">
        <v>3348</v>
      </c>
      <c r="G1879" s="25" t="s">
        <v>3349</v>
      </c>
      <c r="H1879" s="26">
        <v>3</v>
      </c>
      <c r="I1879" s="26">
        <v>100</v>
      </c>
      <c r="J1879" s="22">
        <v>300</v>
      </c>
    </row>
    <row r="1880" spans="1:10" ht="18" x14ac:dyDescent="0.35">
      <c r="A1880" s="25" t="s">
        <v>5406</v>
      </c>
      <c r="B1880" s="25" t="s">
        <v>3611</v>
      </c>
      <c r="C1880" s="25" t="s">
        <v>3485</v>
      </c>
      <c r="D1880" s="25" t="s">
        <v>3486</v>
      </c>
      <c r="E1880" s="25">
        <v>43708</v>
      </c>
      <c r="F1880" s="25" t="s">
        <v>3366</v>
      </c>
      <c r="G1880" s="25" t="s">
        <v>3345</v>
      </c>
      <c r="H1880" s="26">
        <v>6</v>
      </c>
      <c r="I1880" s="26">
        <v>25</v>
      </c>
      <c r="J1880" s="22">
        <v>150</v>
      </c>
    </row>
    <row r="1881" spans="1:10" ht="18" x14ac:dyDescent="0.35">
      <c r="A1881" s="25" t="s">
        <v>5407</v>
      </c>
      <c r="B1881" s="25" t="s">
        <v>4186</v>
      </c>
      <c r="C1881" s="25" t="s">
        <v>3551</v>
      </c>
      <c r="D1881" s="25" t="s">
        <v>3486</v>
      </c>
      <c r="E1881" s="25">
        <v>43708</v>
      </c>
      <c r="F1881" s="25" t="s">
        <v>3337</v>
      </c>
      <c r="G1881" s="25" t="s">
        <v>3321</v>
      </c>
      <c r="H1881" s="26">
        <v>4</v>
      </c>
      <c r="I1881" s="26">
        <v>165</v>
      </c>
      <c r="J1881" s="22">
        <v>660</v>
      </c>
    </row>
    <row r="1882" spans="1:10" ht="18" x14ac:dyDescent="0.35">
      <c r="A1882" s="25" t="s">
        <v>5408</v>
      </c>
      <c r="B1882" s="25" t="s">
        <v>4186</v>
      </c>
      <c r="C1882" s="25" t="s">
        <v>3551</v>
      </c>
      <c r="D1882" s="25" t="s">
        <v>3486</v>
      </c>
      <c r="E1882" s="25">
        <v>43708</v>
      </c>
      <c r="F1882" s="25" t="s">
        <v>3434</v>
      </c>
      <c r="G1882" s="25" t="s">
        <v>3345</v>
      </c>
      <c r="H1882" s="26">
        <v>6</v>
      </c>
      <c r="I1882" s="26">
        <v>70</v>
      </c>
      <c r="J1882" s="22">
        <v>420</v>
      </c>
    </row>
    <row r="1883" spans="1:10" ht="18" x14ac:dyDescent="0.35">
      <c r="A1883" s="25" t="s">
        <v>5409</v>
      </c>
      <c r="B1883" s="25" t="s">
        <v>5410</v>
      </c>
      <c r="C1883" s="25" t="s">
        <v>5049</v>
      </c>
      <c r="D1883" s="25" t="s">
        <v>3365</v>
      </c>
      <c r="E1883" s="25">
        <v>43708</v>
      </c>
      <c r="F1883" s="25" t="s">
        <v>3410</v>
      </c>
      <c r="G1883" s="25" t="s">
        <v>3345</v>
      </c>
      <c r="H1883" s="26">
        <v>2</v>
      </c>
      <c r="I1883" s="26">
        <v>55</v>
      </c>
      <c r="J1883" s="22">
        <v>110</v>
      </c>
    </row>
    <row r="1884" spans="1:10" ht="18" x14ac:dyDescent="0.35">
      <c r="A1884" s="25" t="s">
        <v>5411</v>
      </c>
      <c r="B1884" s="25" t="s">
        <v>5412</v>
      </c>
      <c r="C1884" s="25" t="s">
        <v>3401</v>
      </c>
      <c r="D1884" s="25" t="s">
        <v>3333</v>
      </c>
      <c r="E1884" s="25">
        <v>43708</v>
      </c>
      <c r="F1884" s="25" t="s">
        <v>3327</v>
      </c>
      <c r="G1884" s="25" t="s">
        <v>3321</v>
      </c>
      <c r="H1884" s="26">
        <v>3</v>
      </c>
      <c r="I1884" s="26">
        <v>200</v>
      </c>
      <c r="J1884" s="22">
        <v>600</v>
      </c>
    </row>
    <row r="1885" spans="1:10" ht="18" x14ac:dyDescent="0.35">
      <c r="A1885" s="25" t="s">
        <v>5413</v>
      </c>
      <c r="B1885" s="25" t="s">
        <v>3448</v>
      </c>
      <c r="C1885" s="25" t="s">
        <v>3445</v>
      </c>
      <c r="D1885" s="25" t="s">
        <v>3405</v>
      </c>
      <c r="E1885" s="25">
        <v>43708</v>
      </c>
      <c r="F1885" s="25" t="s">
        <v>3348</v>
      </c>
      <c r="G1885" s="25" t="s">
        <v>3349</v>
      </c>
      <c r="H1885" s="26">
        <v>4</v>
      </c>
      <c r="I1885" s="26">
        <v>100</v>
      </c>
      <c r="J1885" s="22">
        <v>400</v>
      </c>
    </row>
    <row r="1886" spans="1:10" ht="18" x14ac:dyDescent="0.35">
      <c r="A1886" s="25" t="s">
        <v>5414</v>
      </c>
      <c r="B1886" s="25" t="s">
        <v>3373</v>
      </c>
      <c r="C1886" s="25" t="s">
        <v>3374</v>
      </c>
      <c r="D1886" s="25" t="s">
        <v>3375</v>
      </c>
      <c r="E1886" s="25">
        <v>43708</v>
      </c>
      <c r="F1886" s="25" t="s">
        <v>3337</v>
      </c>
      <c r="G1886" s="25" t="s">
        <v>3345</v>
      </c>
      <c r="H1886" s="26">
        <v>4</v>
      </c>
      <c r="I1886" s="26">
        <v>135</v>
      </c>
      <c r="J1886" s="22">
        <v>540</v>
      </c>
    </row>
    <row r="1887" spans="1:10" ht="18" x14ac:dyDescent="0.35">
      <c r="A1887" s="25" t="s">
        <v>5415</v>
      </c>
      <c r="B1887" s="25" t="s">
        <v>3476</v>
      </c>
      <c r="C1887" s="25" t="s">
        <v>3445</v>
      </c>
      <c r="D1887" s="25" t="s">
        <v>3405</v>
      </c>
      <c r="E1887" s="25">
        <v>43708</v>
      </c>
      <c r="F1887" s="25" t="s">
        <v>3434</v>
      </c>
      <c r="G1887" s="25" t="s">
        <v>3345</v>
      </c>
      <c r="H1887" s="26">
        <v>5</v>
      </c>
      <c r="I1887" s="26">
        <v>65</v>
      </c>
      <c r="J1887" s="22">
        <v>325</v>
      </c>
    </row>
    <row r="1888" spans="1:10" ht="18" x14ac:dyDescent="0.35">
      <c r="A1888" s="25" t="s">
        <v>5416</v>
      </c>
      <c r="B1888" s="25" t="s">
        <v>3476</v>
      </c>
      <c r="C1888" s="25" t="s">
        <v>3445</v>
      </c>
      <c r="D1888" s="25" t="s">
        <v>3405</v>
      </c>
      <c r="E1888" s="25">
        <v>43708</v>
      </c>
      <c r="F1888" s="25" t="s">
        <v>3434</v>
      </c>
      <c r="G1888" s="25" t="s">
        <v>3345</v>
      </c>
      <c r="H1888" s="26">
        <v>1</v>
      </c>
      <c r="I1888" s="26">
        <v>65</v>
      </c>
      <c r="J1888" s="22">
        <v>65</v>
      </c>
    </row>
    <row r="1889" spans="1:10" ht="18" x14ac:dyDescent="0.35">
      <c r="A1889" s="25" t="s">
        <v>5417</v>
      </c>
      <c r="B1889" s="25" t="s">
        <v>4481</v>
      </c>
      <c r="C1889" s="25" t="s">
        <v>3318</v>
      </c>
      <c r="D1889" s="25" t="s">
        <v>3319</v>
      </c>
      <c r="E1889" s="25">
        <v>43708</v>
      </c>
      <c r="F1889" s="25" t="s">
        <v>3434</v>
      </c>
      <c r="G1889" s="25" t="s">
        <v>3349</v>
      </c>
      <c r="H1889" s="26">
        <v>2</v>
      </c>
      <c r="I1889" s="26">
        <v>50</v>
      </c>
      <c r="J1889" s="22">
        <v>100</v>
      </c>
    </row>
    <row r="1890" spans="1:10" ht="18" x14ac:dyDescent="0.35">
      <c r="A1890" s="25" t="s">
        <v>5418</v>
      </c>
      <c r="B1890" s="25" t="s">
        <v>3324</v>
      </c>
      <c r="C1890" s="25" t="s">
        <v>3325</v>
      </c>
      <c r="D1890" s="25" t="s">
        <v>3326</v>
      </c>
      <c r="E1890" s="25">
        <v>43708</v>
      </c>
      <c r="F1890" s="25" t="s">
        <v>3337</v>
      </c>
      <c r="G1890" s="25" t="s">
        <v>3321</v>
      </c>
      <c r="H1890" s="26">
        <v>2</v>
      </c>
      <c r="I1890" s="26">
        <v>140</v>
      </c>
      <c r="J1890" s="22">
        <v>280</v>
      </c>
    </row>
    <row r="1891" spans="1:10" ht="18" x14ac:dyDescent="0.35">
      <c r="A1891" s="25" t="s">
        <v>5419</v>
      </c>
      <c r="B1891" s="25" t="s">
        <v>4171</v>
      </c>
      <c r="C1891" s="25" t="s">
        <v>3485</v>
      </c>
      <c r="D1891" s="25" t="s">
        <v>3486</v>
      </c>
      <c r="E1891" s="25">
        <v>43708</v>
      </c>
      <c r="F1891" s="25" t="s">
        <v>3410</v>
      </c>
      <c r="G1891" s="25" t="s">
        <v>3349</v>
      </c>
      <c r="H1891" s="26">
        <v>3</v>
      </c>
      <c r="I1891" s="26">
        <v>30</v>
      </c>
      <c r="J1891" s="22">
        <v>90</v>
      </c>
    </row>
    <row r="1892" spans="1:10" ht="18" x14ac:dyDescent="0.35">
      <c r="A1892" s="25" t="s">
        <v>5420</v>
      </c>
      <c r="B1892" s="25" t="s">
        <v>3398</v>
      </c>
      <c r="C1892" s="25" t="s">
        <v>3392</v>
      </c>
      <c r="D1892" s="25" t="s">
        <v>3333</v>
      </c>
      <c r="E1892" s="25">
        <v>43708</v>
      </c>
      <c r="F1892" s="25" t="s">
        <v>3348</v>
      </c>
      <c r="G1892" s="25" t="s">
        <v>3321</v>
      </c>
      <c r="H1892" s="26">
        <v>7</v>
      </c>
      <c r="I1892" s="26">
        <v>140</v>
      </c>
      <c r="J1892" s="22">
        <v>980</v>
      </c>
    </row>
    <row r="1893" spans="1:10" ht="18" x14ac:dyDescent="0.35">
      <c r="A1893" s="25" t="s">
        <v>5421</v>
      </c>
      <c r="B1893" s="25" t="s">
        <v>5410</v>
      </c>
      <c r="C1893" s="25" t="s">
        <v>5049</v>
      </c>
      <c r="D1893" s="25" t="s">
        <v>3365</v>
      </c>
      <c r="E1893" s="25">
        <v>43708</v>
      </c>
      <c r="F1893" s="25" t="s">
        <v>3427</v>
      </c>
      <c r="G1893" s="25" t="s">
        <v>3345</v>
      </c>
      <c r="H1893" s="26">
        <v>4</v>
      </c>
      <c r="I1893" s="26">
        <v>60</v>
      </c>
      <c r="J1893" s="22">
        <v>240</v>
      </c>
    </row>
    <row r="1894" spans="1:10" ht="18" x14ac:dyDescent="0.35">
      <c r="A1894" s="25" t="s">
        <v>5422</v>
      </c>
      <c r="B1894" s="25" t="s">
        <v>5423</v>
      </c>
      <c r="C1894" s="25" t="s">
        <v>5049</v>
      </c>
      <c r="D1894" s="25" t="s">
        <v>3365</v>
      </c>
      <c r="E1894" s="25">
        <v>43708</v>
      </c>
      <c r="F1894" s="25" t="s">
        <v>3434</v>
      </c>
      <c r="G1894" s="25" t="s">
        <v>3345</v>
      </c>
      <c r="H1894" s="26">
        <v>5</v>
      </c>
      <c r="I1894" s="26">
        <v>70</v>
      </c>
      <c r="J1894" s="22">
        <v>350</v>
      </c>
    </row>
    <row r="1895" spans="1:10" ht="18" x14ac:dyDescent="0.35">
      <c r="A1895" s="25" t="s">
        <v>5424</v>
      </c>
      <c r="B1895" s="25" t="s">
        <v>3356</v>
      </c>
      <c r="C1895" s="25" t="s">
        <v>3318</v>
      </c>
      <c r="D1895" s="25" t="s">
        <v>3319</v>
      </c>
      <c r="E1895" s="25">
        <v>43710</v>
      </c>
      <c r="F1895" s="25" t="s">
        <v>3348</v>
      </c>
      <c r="G1895" s="25" t="s">
        <v>3349</v>
      </c>
      <c r="H1895" s="26">
        <v>2</v>
      </c>
      <c r="I1895" s="26">
        <v>85</v>
      </c>
      <c r="J1895" s="22">
        <v>170</v>
      </c>
    </row>
    <row r="1896" spans="1:10" ht="18" x14ac:dyDescent="0.35">
      <c r="A1896" s="25" t="s">
        <v>5425</v>
      </c>
      <c r="B1896" s="25" t="s">
        <v>3356</v>
      </c>
      <c r="C1896" s="25" t="s">
        <v>3318</v>
      </c>
      <c r="D1896" s="25" t="s">
        <v>3319</v>
      </c>
      <c r="E1896" s="25">
        <v>43710</v>
      </c>
      <c r="F1896" s="25" t="s">
        <v>3337</v>
      </c>
      <c r="G1896" s="25" t="s">
        <v>3349</v>
      </c>
      <c r="H1896" s="26">
        <v>4</v>
      </c>
      <c r="I1896" s="26">
        <v>110</v>
      </c>
      <c r="J1896" s="22">
        <v>440</v>
      </c>
    </row>
    <row r="1897" spans="1:10" ht="18" x14ac:dyDescent="0.35">
      <c r="A1897" s="25" t="s">
        <v>5426</v>
      </c>
      <c r="B1897" s="25" t="s">
        <v>3356</v>
      </c>
      <c r="C1897" s="25" t="s">
        <v>3318</v>
      </c>
      <c r="D1897" s="25" t="s">
        <v>3319</v>
      </c>
      <c r="E1897" s="25">
        <v>43710</v>
      </c>
      <c r="F1897" s="25" t="s">
        <v>3348</v>
      </c>
      <c r="G1897" s="25" t="s">
        <v>3349</v>
      </c>
      <c r="H1897" s="26">
        <v>5</v>
      </c>
      <c r="I1897" s="26">
        <v>95</v>
      </c>
      <c r="J1897" s="22">
        <v>475</v>
      </c>
    </row>
    <row r="1898" spans="1:10" ht="18" x14ac:dyDescent="0.35">
      <c r="A1898" s="25" t="s">
        <v>5427</v>
      </c>
      <c r="B1898" s="25" t="s">
        <v>3356</v>
      </c>
      <c r="C1898" s="25" t="s">
        <v>3318</v>
      </c>
      <c r="D1898" s="25" t="s">
        <v>3319</v>
      </c>
      <c r="E1898" s="25">
        <v>43710</v>
      </c>
      <c r="F1898" s="25" t="s">
        <v>3337</v>
      </c>
      <c r="G1898" s="25" t="s">
        <v>3349</v>
      </c>
      <c r="H1898" s="26">
        <v>6</v>
      </c>
      <c r="I1898" s="26">
        <v>120</v>
      </c>
      <c r="J1898" s="22">
        <v>720</v>
      </c>
    </row>
    <row r="1899" spans="1:10" ht="18" x14ac:dyDescent="0.35">
      <c r="A1899" s="25" t="s">
        <v>5428</v>
      </c>
      <c r="B1899" s="25" t="s">
        <v>3344</v>
      </c>
      <c r="C1899" s="25" t="s">
        <v>3318</v>
      </c>
      <c r="D1899" s="25" t="s">
        <v>3319</v>
      </c>
      <c r="E1899" s="25">
        <v>43710</v>
      </c>
      <c r="F1899" s="25" t="s">
        <v>3337</v>
      </c>
      <c r="G1899" s="25" t="s">
        <v>3345</v>
      </c>
      <c r="H1899" s="26">
        <v>7</v>
      </c>
      <c r="I1899" s="26">
        <v>110</v>
      </c>
      <c r="J1899" s="22">
        <v>770</v>
      </c>
    </row>
    <row r="1900" spans="1:10" ht="18" x14ac:dyDescent="0.35">
      <c r="A1900" s="25" t="s">
        <v>5429</v>
      </c>
      <c r="B1900" s="25" t="s">
        <v>3484</v>
      </c>
      <c r="C1900" s="25" t="s">
        <v>3485</v>
      </c>
      <c r="D1900" s="25" t="s">
        <v>3486</v>
      </c>
      <c r="E1900" s="25">
        <v>43710</v>
      </c>
      <c r="F1900" s="25" t="s">
        <v>3434</v>
      </c>
      <c r="G1900" s="25" t="s">
        <v>3321</v>
      </c>
      <c r="H1900" s="26">
        <v>6</v>
      </c>
      <c r="I1900" s="26">
        <v>85</v>
      </c>
      <c r="J1900" s="22">
        <v>510</v>
      </c>
    </row>
    <row r="1901" spans="1:10" ht="18" x14ac:dyDescent="0.35">
      <c r="A1901" s="25" t="s">
        <v>5430</v>
      </c>
      <c r="B1901" s="25" t="s">
        <v>3324</v>
      </c>
      <c r="C1901" s="25" t="s">
        <v>3325</v>
      </c>
      <c r="D1901" s="25" t="s">
        <v>3326</v>
      </c>
      <c r="E1901" s="25">
        <v>43710</v>
      </c>
      <c r="F1901" s="25" t="s">
        <v>3337</v>
      </c>
      <c r="G1901" s="25" t="s">
        <v>3321</v>
      </c>
      <c r="H1901" s="26">
        <v>7</v>
      </c>
      <c r="I1901" s="26">
        <v>160</v>
      </c>
      <c r="J1901" s="22">
        <v>1120</v>
      </c>
    </row>
    <row r="1902" spans="1:10" ht="18" x14ac:dyDescent="0.35">
      <c r="A1902" s="25" t="s">
        <v>5431</v>
      </c>
      <c r="B1902" s="25" t="s">
        <v>3356</v>
      </c>
      <c r="C1902" s="25" t="s">
        <v>3318</v>
      </c>
      <c r="D1902" s="25" t="s">
        <v>3319</v>
      </c>
      <c r="E1902" s="25">
        <v>43711</v>
      </c>
      <c r="F1902" s="25" t="s">
        <v>3348</v>
      </c>
      <c r="G1902" s="25" t="s">
        <v>3349</v>
      </c>
      <c r="H1902" s="26">
        <v>1</v>
      </c>
      <c r="I1902" s="26">
        <v>85</v>
      </c>
      <c r="J1902" s="22">
        <v>85</v>
      </c>
    </row>
    <row r="1903" spans="1:10" ht="18" x14ac:dyDescent="0.35">
      <c r="A1903" s="25" t="s">
        <v>5432</v>
      </c>
      <c r="B1903" s="25" t="s">
        <v>3344</v>
      </c>
      <c r="C1903" s="25" t="s">
        <v>3318</v>
      </c>
      <c r="D1903" s="25" t="s">
        <v>3319</v>
      </c>
      <c r="E1903" s="25">
        <v>43711</v>
      </c>
      <c r="F1903" s="25" t="s">
        <v>3337</v>
      </c>
      <c r="G1903" s="25" t="s">
        <v>3345</v>
      </c>
      <c r="H1903" s="26">
        <v>3</v>
      </c>
      <c r="I1903" s="26">
        <v>125</v>
      </c>
      <c r="J1903" s="22">
        <v>375</v>
      </c>
    </row>
    <row r="1904" spans="1:10" ht="18" x14ac:dyDescent="0.35">
      <c r="A1904" s="25" t="s">
        <v>5433</v>
      </c>
      <c r="B1904" s="25" t="s">
        <v>5283</v>
      </c>
      <c r="C1904" s="25" t="s">
        <v>3332</v>
      </c>
      <c r="D1904" s="25" t="s">
        <v>3333</v>
      </c>
      <c r="E1904" s="25">
        <v>43712</v>
      </c>
      <c r="F1904" s="25" t="s">
        <v>3327</v>
      </c>
      <c r="G1904" s="25" t="s">
        <v>3321</v>
      </c>
      <c r="H1904" s="26">
        <v>2</v>
      </c>
      <c r="I1904" s="26">
        <v>185</v>
      </c>
      <c r="J1904" s="22">
        <v>370</v>
      </c>
    </row>
    <row r="1905" spans="1:10" ht="18" x14ac:dyDescent="0.35">
      <c r="A1905" s="25" t="s">
        <v>5434</v>
      </c>
      <c r="B1905" s="25" t="s">
        <v>3408</v>
      </c>
      <c r="C1905" s="25" t="s">
        <v>3401</v>
      </c>
      <c r="D1905" s="25" t="s">
        <v>3333</v>
      </c>
      <c r="E1905" s="25">
        <v>43712</v>
      </c>
      <c r="F1905" s="25" t="s">
        <v>3369</v>
      </c>
      <c r="G1905" s="25" t="s">
        <v>3349</v>
      </c>
      <c r="H1905" s="26">
        <v>4</v>
      </c>
      <c r="I1905" s="26">
        <v>125</v>
      </c>
      <c r="J1905" s="22">
        <v>500</v>
      </c>
    </row>
    <row r="1906" spans="1:10" ht="18" x14ac:dyDescent="0.35">
      <c r="A1906" s="25" t="s">
        <v>5435</v>
      </c>
      <c r="B1906" s="25" t="s">
        <v>3511</v>
      </c>
      <c r="C1906" s="25" t="s">
        <v>3318</v>
      </c>
      <c r="D1906" s="25" t="s">
        <v>3319</v>
      </c>
      <c r="E1906" s="25">
        <v>43712</v>
      </c>
      <c r="F1906" s="25" t="s">
        <v>3337</v>
      </c>
      <c r="G1906" s="25" t="s">
        <v>3345</v>
      </c>
      <c r="H1906" s="26">
        <v>2</v>
      </c>
      <c r="I1906" s="26">
        <v>115</v>
      </c>
      <c r="J1906" s="22">
        <v>230</v>
      </c>
    </row>
    <row r="1907" spans="1:10" ht="18" x14ac:dyDescent="0.35">
      <c r="A1907" s="25" t="s">
        <v>5436</v>
      </c>
      <c r="B1907" s="25" t="s">
        <v>3347</v>
      </c>
      <c r="C1907" s="25" t="s">
        <v>3318</v>
      </c>
      <c r="D1907" s="25" t="s">
        <v>3319</v>
      </c>
      <c r="E1907" s="25">
        <v>43713</v>
      </c>
      <c r="F1907" s="25" t="s">
        <v>3348</v>
      </c>
      <c r="G1907" s="25" t="s">
        <v>3349</v>
      </c>
      <c r="H1907" s="26">
        <v>6</v>
      </c>
      <c r="I1907" s="26">
        <v>95</v>
      </c>
      <c r="J1907" s="22">
        <v>570</v>
      </c>
    </row>
    <row r="1908" spans="1:10" ht="18" x14ac:dyDescent="0.35">
      <c r="A1908" s="25" t="s">
        <v>5437</v>
      </c>
      <c r="B1908" s="25" t="s">
        <v>3352</v>
      </c>
      <c r="C1908" s="25" t="s">
        <v>3318</v>
      </c>
      <c r="D1908" s="25" t="s">
        <v>3319</v>
      </c>
      <c r="E1908" s="25">
        <v>43713</v>
      </c>
      <c r="F1908" s="25" t="s">
        <v>3337</v>
      </c>
      <c r="G1908" s="25" t="s">
        <v>3345</v>
      </c>
      <c r="H1908" s="26">
        <v>4</v>
      </c>
      <c r="I1908" s="26">
        <v>135</v>
      </c>
      <c r="J1908" s="22">
        <v>540</v>
      </c>
    </row>
    <row r="1909" spans="1:10" ht="18" x14ac:dyDescent="0.35">
      <c r="A1909" s="25" t="s">
        <v>5438</v>
      </c>
      <c r="B1909" s="25" t="s">
        <v>3546</v>
      </c>
      <c r="C1909" s="25" t="s">
        <v>3485</v>
      </c>
      <c r="D1909" s="25" t="s">
        <v>3486</v>
      </c>
      <c r="E1909" s="25">
        <v>43713</v>
      </c>
      <c r="F1909" s="25" t="s">
        <v>3427</v>
      </c>
      <c r="G1909" s="25" t="s">
        <v>3349</v>
      </c>
      <c r="H1909" s="26">
        <v>4</v>
      </c>
      <c r="I1909" s="26">
        <v>60</v>
      </c>
      <c r="J1909" s="22">
        <v>240</v>
      </c>
    </row>
    <row r="1910" spans="1:10" ht="18" x14ac:dyDescent="0.35">
      <c r="A1910" s="25" t="s">
        <v>5439</v>
      </c>
      <c r="B1910" s="25" t="s">
        <v>3546</v>
      </c>
      <c r="C1910" s="25" t="s">
        <v>3485</v>
      </c>
      <c r="D1910" s="25" t="s">
        <v>3486</v>
      </c>
      <c r="E1910" s="25">
        <v>43713</v>
      </c>
      <c r="F1910" s="25" t="s">
        <v>3548</v>
      </c>
      <c r="G1910" s="25" t="s">
        <v>3349</v>
      </c>
      <c r="H1910" s="26">
        <v>5</v>
      </c>
      <c r="I1910" s="26">
        <v>100</v>
      </c>
      <c r="J1910" s="22">
        <v>500</v>
      </c>
    </row>
    <row r="1911" spans="1:10" ht="18" x14ac:dyDescent="0.35">
      <c r="A1911" s="25" t="s">
        <v>5440</v>
      </c>
      <c r="B1911" s="25" t="s">
        <v>3450</v>
      </c>
      <c r="C1911" s="25" t="s">
        <v>3383</v>
      </c>
      <c r="D1911" s="25" t="s">
        <v>3333</v>
      </c>
      <c r="E1911" s="25">
        <v>43713</v>
      </c>
      <c r="F1911" s="25" t="s">
        <v>3327</v>
      </c>
      <c r="G1911" s="25" t="s">
        <v>3321</v>
      </c>
      <c r="H1911" s="26">
        <v>2</v>
      </c>
      <c r="I1911" s="26">
        <v>185</v>
      </c>
      <c r="J1911" s="22">
        <v>370</v>
      </c>
    </row>
    <row r="1912" spans="1:10" ht="18" x14ac:dyDescent="0.35">
      <c r="A1912" s="25" t="s">
        <v>5441</v>
      </c>
      <c r="B1912" s="25" t="s">
        <v>5143</v>
      </c>
      <c r="C1912" s="25" t="s">
        <v>3404</v>
      </c>
      <c r="D1912" s="25" t="s">
        <v>3405</v>
      </c>
      <c r="E1912" s="25">
        <v>43713</v>
      </c>
      <c r="F1912" s="25" t="s">
        <v>3369</v>
      </c>
      <c r="G1912" s="25" t="s">
        <v>3321</v>
      </c>
      <c r="H1912" s="26">
        <v>1</v>
      </c>
      <c r="I1912" s="26">
        <v>140</v>
      </c>
      <c r="J1912" s="22">
        <v>140</v>
      </c>
    </row>
    <row r="1913" spans="1:10" ht="18" x14ac:dyDescent="0.35">
      <c r="A1913" s="25" t="s">
        <v>5442</v>
      </c>
      <c r="B1913" s="25" t="s">
        <v>4798</v>
      </c>
      <c r="C1913" s="25" t="s">
        <v>3318</v>
      </c>
      <c r="D1913" s="25" t="s">
        <v>3319</v>
      </c>
      <c r="E1913" s="25">
        <v>43714</v>
      </c>
      <c r="F1913" s="25" t="s">
        <v>3327</v>
      </c>
      <c r="G1913" s="25" t="s">
        <v>3321</v>
      </c>
      <c r="H1913" s="26">
        <v>4</v>
      </c>
      <c r="I1913" s="26">
        <v>195</v>
      </c>
      <c r="J1913" s="22">
        <v>780</v>
      </c>
    </row>
    <row r="1914" spans="1:10" ht="18" x14ac:dyDescent="0.35">
      <c r="A1914" s="25" t="s">
        <v>5443</v>
      </c>
      <c r="B1914" s="25" t="s">
        <v>3423</v>
      </c>
      <c r="C1914" s="25" t="s">
        <v>3318</v>
      </c>
      <c r="D1914" s="25" t="s">
        <v>3319</v>
      </c>
      <c r="E1914" s="25">
        <v>43714</v>
      </c>
      <c r="F1914" s="25" t="s">
        <v>3320</v>
      </c>
      <c r="G1914" s="25" t="s">
        <v>3321</v>
      </c>
      <c r="H1914" s="26">
        <v>7</v>
      </c>
      <c r="I1914" s="26">
        <v>75</v>
      </c>
      <c r="J1914" s="22">
        <v>525</v>
      </c>
    </row>
    <row r="1915" spans="1:10" ht="18" x14ac:dyDescent="0.35">
      <c r="A1915" s="25" t="s">
        <v>5444</v>
      </c>
      <c r="B1915" s="25" t="s">
        <v>3344</v>
      </c>
      <c r="C1915" s="25" t="s">
        <v>3318</v>
      </c>
      <c r="D1915" s="25" t="s">
        <v>3319</v>
      </c>
      <c r="E1915" s="25">
        <v>43714</v>
      </c>
      <c r="F1915" s="25" t="s">
        <v>3337</v>
      </c>
      <c r="G1915" s="25" t="s">
        <v>3345</v>
      </c>
      <c r="H1915" s="26">
        <v>6</v>
      </c>
      <c r="I1915" s="26">
        <v>135</v>
      </c>
      <c r="J1915" s="22">
        <v>810</v>
      </c>
    </row>
    <row r="1916" spans="1:10" ht="18" x14ac:dyDescent="0.35">
      <c r="A1916" s="25" t="s">
        <v>5445</v>
      </c>
      <c r="B1916" s="25" t="s">
        <v>3437</v>
      </c>
      <c r="C1916" s="25" t="s">
        <v>3318</v>
      </c>
      <c r="D1916" s="25" t="s">
        <v>3319</v>
      </c>
      <c r="E1916" s="25">
        <v>43714</v>
      </c>
      <c r="F1916" s="25" t="s">
        <v>3348</v>
      </c>
      <c r="G1916" s="25" t="s">
        <v>3349</v>
      </c>
      <c r="H1916" s="26">
        <v>4</v>
      </c>
      <c r="I1916" s="26">
        <v>95</v>
      </c>
      <c r="J1916" s="22">
        <v>380</v>
      </c>
    </row>
    <row r="1917" spans="1:10" ht="18" x14ac:dyDescent="0.35">
      <c r="A1917" s="25" t="s">
        <v>5446</v>
      </c>
      <c r="B1917" s="25" t="s">
        <v>3425</v>
      </c>
      <c r="C1917" s="25" t="s">
        <v>3318</v>
      </c>
      <c r="D1917" s="25" t="s">
        <v>3319</v>
      </c>
      <c r="E1917" s="25">
        <v>43714</v>
      </c>
      <c r="F1917" s="25" t="s">
        <v>3320</v>
      </c>
      <c r="G1917" s="25" t="s">
        <v>3321</v>
      </c>
      <c r="H1917" s="26">
        <v>7</v>
      </c>
      <c r="I1917" s="26">
        <v>80</v>
      </c>
      <c r="J1917" s="22">
        <v>560</v>
      </c>
    </row>
    <row r="1918" spans="1:10" ht="18" x14ac:dyDescent="0.35">
      <c r="A1918" s="25" t="s">
        <v>5447</v>
      </c>
      <c r="B1918" s="25" t="s">
        <v>3423</v>
      </c>
      <c r="C1918" s="25" t="s">
        <v>3318</v>
      </c>
      <c r="D1918" s="25" t="s">
        <v>3319</v>
      </c>
      <c r="E1918" s="25">
        <v>43714</v>
      </c>
      <c r="F1918" s="25" t="s">
        <v>3320</v>
      </c>
      <c r="G1918" s="25" t="s">
        <v>3321</v>
      </c>
      <c r="H1918" s="26">
        <v>6</v>
      </c>
      <c r="I1918" s="26">
        <v>55</v>
      </c>
      <c r="J1918" s="22">
        <v>330</v>
      </c>
    </row>
    <row r="1919" spans="1:10" ht="18" x14ac:dyDescent="0.35">
      <c r="A1919" s="25" t="s">
        <v>5448</v>
      </c>
      <c r="B1919" s="25" t="s">
        <v>3746</v>
      </c>
      <c r="C1919" s="25" t="s">
        <v>3318</v>
      </c>
      <c r="D1919" s="25" t="s">
        <v>3319</v>
      </c>
      <c r="E1919" s="25">
        <v>43714</v>
      </c>
      <c r="F1919" s="25" t="s">
        <v>3327</v>
      </c>
      <c r="G1919" s="25" t="s">
        <v>3321</v>
      </c>
      <c r="H1919" s="26">
        <v>3</v>
      </c>
      <c r="I1919" s="26">
        <v>185</v>
      </c>
      <c r="J1919" s="22">
        <v>555</v>
      </c>
    </row>
    <row r="1920" spans="1:10" ht="18" x14ac:dyDescent="0.35">
      <c r="A1920" s="25" t="s">
        <v>5449</v>
      </c>
      <c r="B1920" s="25" t="s">
        <v>3398</v>
      </c>
      <c r="C1920" s="25" t="s">
        <v>3392</v>
      </c>
      <c r="D1920" s="25" t="s">
        <v>3333</v>
      </c>
      <c r="E1920" s="25">
        <v>43714</v>
      </c>
      <c r="F1920" s="25" t="s">
        <v>3337</v>
      </c>
      <c r="G1920" s="25" t="s">
        <v>3349</v>
      </c>
      <c r="H1920" s="26">
        <v>4</v>
      </c>
      <c r="I1920" s="26">
        <v>100</v>
      </c>
      <c r="J1920" s="22">
        <v>400</v>
      </c>
    </row>
    <row r="1921" spans="1:10" ht="18" x14ac:dyDescent="0.35">
      <c r="A1921" s="25" t="s">
        <v>5450</v>
      </c>
      <c r="B1921" s="25" t="s">
        <v>3398</v>
      </c>
      <c r="C1921" s="25" t="s">
        <v>3392</v>
      </c>
      <c r="D1921" s="25" t="s">
        <v>3333</v>
      </c>
      <c r="E1921" s="25">
        <v>43714</v>
      </c>
      <c r="F1921" s="25" t="s">
        <v>3337</v>
      </c>
      <c r="G1921" s="25" t="s">
        <v>3349</v>
      </c>
      <c r="H1921" s="26">
        <v>5</v>
      </c>
      <c r="I1921" s="26">
        <v>105</v>
      </c>
      <c r="J1921" s="22">
        <v>525</v>
      </c>
    </row>
    <row r="1922" spans="1:10" ht="18" x14ac:dyDescent="0.35">
      <c r="A1922" s="25" t="s">
        <v>5451</v>
      </c>
      <c r="B1922" s="25" t="s">
        <v>4881</v>
      </c>
      <c r="C1922" s="25" t="s">
        <v>3401</v>
      </c>
      <c r="D1922" s="25" t="s">
        <v>3333</v>
      </c>
      <c r="E1922" s="25">
        <v>43714</v>
      </c>
      <c r="F1922" s="25" t="s">
        <v>3369</v>
      </c>
      <c r="G1922" s="25" t="s">
        <v>3321</v>
      </c>
      <c r="H1922" s="26">
        <v>6</v>
      </c>
      <c r="I1922" s="26">
        <v>145</v>
      </c>
      <c r="J1922" s="22">
        <v>870</v>
      </c>
    </row>
    <row r="1923" spans="1:10" ht="18" x14ac:dyDescent="0.35">
      <c r="A1923" s="25" t="s">
        <v>5452</v>
      </c>
      <c r="B1923" s="25" t="s">
        <v>3317</v>
      </c>
      <c r="C1923" s="25" t="s">
        <v>3318</v>
      </c>
      <c r="D1923" s="25" t="s">
        <v>3319</v>
      </c>
      <c r="E1923" s="25">
        <v>43717</v>
      </c>
      <c r="F1923" s="25" t="s">
        <v>3471</v>
      </c>
      <c r="G1923" s="25" t="s">
        <v>3321</v>
      </c>
      <c r="H1923" s="26">
        <v>4</v>
      </c>
      <c r="I1923" s="26">
        <v>80</v>
      </c>
      <c r="J1923" s="22">
        <v>320</v>
      </c>
    </row>
    <row r="1924" spans="1:10" ht="18" x14ac:dyDescent="0.35">
      <c r="A1924" s="25" t="s">
        <v>5453</v>
      </c>
      <c r="B1924" s="25" t="s">
        <v>3371</v>
      </c>
      <c r="C1924" s="25" t="s">
        <v>3318</v>
      </c>
      <c r="D1924" s="25" t="s">
        <v>3319</v>
      </c>
      <c r="E1924" s="25">
        <v>43717</v>
      </c>
      <c r="F1924" s="25" t="s">
        <v>3320</v>
      </c>
      <c r="G1924" s="25" t="s">
        <v>3321</v>
      </c>
      <c r="H1924" s="26">
        <v>6</v>
      </c>
      <c r="I1924" s="26">
        <v>55</v>
      </c>
      <c r="J1924" s="22">
        <v>330</v>
      </c>
    </row>
    <row r="1925" spans="1:10" ht="18" x14ac:dyDescent="0.35">
      <c r="A1925" s="25" t="s">
        <v>5454</v>
      </c>
      <c r="B1925" s="25" t="s">
        <v>3658</v>
      </c>
      <c r="C1925" s="25" t="s">
        <v>3318</v>
      </c>
      <c r="D1925" s="25" t="s">
        <v>3319</v>
      </c>
      <c r="E1925" s="25">
        <v>43717</v>
      </c>
      <c r="F1925" s="25" t="s">
        <v>3509</v>
      </c>
      <c r="G1925" s="25" t="s">
        <v>3345</v>
      </c>
      <c r="H1925" s="26">
        <v>4</v>
      </c>
      <c r="I1925" s="26">
        <v>35</v>
      </c>
      <c r="J1925" s="22">
        <v>140</v>
      </c>
    </row>
    <row r="1926" spans="1:10" ht="18" x14ac:dyDescent="0.35">
      <c r="A1926" s="25" t="s">
        <v>5455</v>
      </c>
      <c r="B1926" s="25" t="s">
        <v>3344</v>
      </c>
      <c r="C1926" s="25" t="s">
        <v>3318</v>
      </c>
      <c r="D1926" s="25" t="s">
        <v>3319</v>
      </c>
      <c r="E1926" s="25">
        <v>43717</v>
      </c>
      <c r="F1926" s="25" t="s">
        <v>3337</v>
      </c>
      <c r="G1926" s="25" t="s">
        <v>3345</v>
      </c>
      <c r="H1926" s="26">
        <v>3</v>
      </c>
      <c r="I1926" s="26">
        <v>125</v>
      </c>
      <c r="J1926" s="22">
        <v>375</v>
      </c>
    </row>
    <row r="1927" spans="1:10" ht="18" x14ac:dyDescent="0.35">
      <c r="A1927" s="25" t="s">
        <v>5456</v>
      </c>
      <c r="B1927" s="25" t="s">
        <v>3756</v>
      </c>
      <c r="C1927" s="25" t="s">
        <v>3524</v>
      </c>
      <c r="D1927" s="25" t="s">
        <v>3486</v>
      </c>
      <c r="E1927" s="25">
        <v>43717</v>
      </c>
      <c r="F1927" s="25" t="s">
        <v>3337</v>
      </c>
      <c r="G1927" s="25" t="s">
        <v>3345</v>
      </c>
      <c r="H1927" s="26">
        <v>1</v>
      </c>
      <c r="I1927" s="26">
        <v>135</v>
      </c>
      <c r="J1927" s="22">
        <v>135</v>
      </c>
    </row>
    <row r="1928" spans="1:10" ht="18" x14ac:dyDescent="0.35">
      <c r="A1928" s="25" t="s">
        <v>5457</v>
      </c>
      <c r="B1928" s="25" t="s">
        <v>3391</v>
      </c>
      <c r="C1928" s="25" t="s">
        <v>3392</v>
      </c>
      <c r="D1928" s="25" t="s">
        <v>3333</v>
      </c>
      <c r="E1928" s="25">
        <v>43717</v>
      </c>
      <c r="F1928" s="25" t="s">
        <v>3369</v>
      </c>
      <c r="G1928" s="25" t="s">
        <v>3321</v>
      </c>
      <c r="H1928" s="26">
        <v>1</v>
      </c>
      <c r="I1928" s="26">
        <v>130</v>
      </c>
      <c r="J1928" s="22">
        <v>130</v>
      </c>
    </row>
    <row r="1929" spans="1:10" ht="18" x14ac:dyDescent="0.35">
      <c r="A1929" s="25" t="s">
        <v>5458</v>
      </c>
      <c r="B1929" s="25" t="s">
        <v>3324</v>
      </c>
      <c r="C1929" s="25" t="s">
        <v>3325</v>
      </c>
      <c r="D1929" s="25" t="s">
        <v>3326</v>
      </c>
      <c r="E1929" s="25">
        <v>43717</v>
      </c>
      <c r="F1929" s="25" t="s">
        <v>3410</v>
      </c>
      <c r="G1929" s="25" t="s">
        <v>3345</v>
      </c>
      <c r="H1929" s="26">
        <v>4</v>
      </c>
      <c r="I1929" s="26">
        <v>65</v>
      </c>
      <c r="J1929" s="22">
        <v>260</v>
      </c>
    </row>
    <row r="1930" spans="1:10" ht="18" x14ac:dyDescent="0.35">
      <c r="A1930" s="25" t="s">
        <v>5459</v>
      </c>
      <c r="B1930" s="25" t="s">
        <v>3356</v>
      </c>
      <c r="C1930" s="25" t="s">
        <v>3318</v>
      </c>
      <c r="D1930" s="25" t="s">
        <v>3319</v>
      </c>
      <c r="E1930" s="25">
        <v>43718</v>
      </c>
      <c r="F1930" s="25" t="s">
        <v>3320</v>
      </c>
      <c r="G1930" s="25" t="s">
        <v>3321</v>
      </c>
      <c r="H1930" s="26">
        <v>3</v>
      </c>
      <c r="I1930" s="26">
        <v>60</v>
      </c>
      <c r="J1930" s="22">
        <v>180</v>
      </c>
    </row>
    <row r="1931" spans="1:10" ht="18" x14ac:dyDescent="0.35">
      <c r="A1931" s="25" t="s">
        <v>5460</v>
      </c>
      <c r="B1931" s="25" t="s">
        <v>3336</v>
      </c>
      <c r="C1931" s="25" t="s">
        <v>3318</v>
      </c>
      <c r="D1931" s="25" t="s">
        <v>3319</v>
      </c>
      <c r="E1931" s="25">
        <v>43718</v>
      </c>
      <c r="F1931" s="25" t="s">
        <v>3337</v>
      </c>
      <c r="G1931" s="25" t="s">
        <v>3321</v>
      </c>
      <c r="H1931" s="26">
        <v>4</v>
      </c>
      <c r="I1931" s="26">
        <v>150</v>
      </c>
      <c r="J1931" s="22">
        <v>600</v>
      </c>
    </row>
    <row r="1932" spans="1:10" ht="18" x14ac:dyDescent="0.35">
      <c r="A1932" s="25" t="s">
        <v>5461</v>
      </c>
      <c r="B1932" s="25" t="s">
        <v>3423</v>
      </c>
      <c r="C1932" s="25" t="s">
        <v>3318</v>
      </c>
      <c r="D1932" s="25" t="s">
        <v>3319</v>
      </c>
      <c r="E1932" s="25">
        <v>43718</v>
      </c>
      <c r="F1932" s="25" t="s">
        <v>3348</v>
      </c>
      <c r="G1932" s="25" t="s">
        <v>3349</v>
      </c>
      <c r="H1932" s="26">
        <v>5</v>
      </c>
      <c r="I1932" s="26">
        <v>90</v>
      </c>
      <c r="J1932" s="22">
        <v>450</v>
      </c>
    </row>
    <row r="1933" spans="1:10" ht="18" x14ac:dyDescent="0.35">
      <c r="A1933" s="25" t="s">
        <v>5462</v>
      </c>
      <c r="B1933" s="25" t="s">
        <v>3324</v>
      </c>
      <c r="C1933" s="25" t="s">
        <v>3325</v>
      </c>
      <c r="D1933" s="25" t="s">
        <v>3326</v>
      </c>
      <c r="E1933" s="25">
        <v>43718</v>
      </c>
      <c r="F1933" s="25" t="s">
        <v>3337</v>
      </c>
      <c r="G1933" s="25" t="s">
        <v>3321</v>
      </c>
      <c r="H1933" s="26">
        <v>6</v>
      </c>
      <c r="I1933" s="26">
        <v>140</v>
      </c>
      <c r="J1933" s="22">
        <v>840</v>
      </c>
    </row>
    <row r="1934" spans="1:10" ht="18" x14ac:dyDescent="0.35">
      <c r="A1934" s="25" t="s">
        <v>5463</v>
      </c>
      <c r="B1934" s="25" t="s">
        <v>3324</v>
      </c>
      <c r="C1934" s="25" t="s">
        <v>3325</v>
      </c>
      <c r="D1934" s="25" t="s">
        <v>3326</v>
      </c>
      <c r="E1934" s="25">
        <v>43718</v>
      </c>
      <c r="F1934" s="25" t="s">
        <v>3393</v>
      </c>
      <c r="G1934" s="25" t="s">
        <v>3345</v>
      </c>
      <c r="H1934" s="26">
        <v>2</v>
      </c>
      <c r="I1934" s="26">
        <v>60</v>
      </c>
      <c r="J1934" s="22">
        <v>120</v>
      </c>
    </row>
    <row r="1935" spans="1:10" ht="18" x14ac:dyDescent="0.35">
      <c r="A1935" s="25" t="s">
        <v>5464</v>
      </c>
      <c r="B1935" s="25" t="s">
        <v>3317</v>
      </c>
      <c r="C1935" s="25" t="s">
        <v>3318</v>
      </c>
      <c r="D1935" s="25" t="s">
        <v>3319</v>
      </c>
      <c r="E1935" s="25">
        <v>43719</v>
      </c>
      <c r="F1935" s="25" t="s">
        <v>3471</v>
      </c>
      <c r="G1935" s="25" t="s">
        <v>3321</v>
      </c>
      <c r="H1935" s="26">
        <v>7</v>
      </c>
      <c r="I1935" s="26">
        <v>75</v>
      </c>
      <c r="J1935" s="22">
        <v>525</v>
      </c>
    </row>
    <row r="1936" spans="1:10" ht="18" x14ac:dyDescent="0.35">
      <c r="A1936" s="25" t="s">
        <v>5465</v>
      </c>
      <c r="B1936" s="25" t="s">
        <v>3317</v>
      </c>
      <c r="C1936" s="25" t="s">
        <v>3318</v>
      </c>
      <c r="D1936" s="25" t="s">
        <v>3319</v>
      </c>
      <c r="E1936" s="25">
        <v>43719</v>
      </c>
      <c r="F1936" s="25" t="s">
        <v>3320</v>
      </c>
      <c r="G1936" s="25" t="s">
        <v>3321</v>
      </c>
      <c r="H1936" s="26">
        <v>6</v>
      </c>
      <c r="I1936" s="26">
        <v>80</v>
      </c>
      <c r="J1936" s="22">
        <v>480</v>
      </c>
    </row>
    <row r="1937" spans="1:10" ht="18" x14ac:dyDescent="0.35">
      <c r="A1937" s="25" t="s">
        <v>5466</v>
      </c>
      <c r="B1937" s="25" t="s">
        <v>3347</v>
      </c>
      <c r="C1937" s="25" t="s">
        <v>3318</v>
      </c>
      <c r="D1937" s="25" t="s">
        <v>3319</v>
      </c>
      <c r="E1937" s="25">
        <v>43720</v>
      </c>
      <c r="F1937" s="25" t="s">
        <v>3471</v>
      </c>
      <c r="G1937" s="25" t="s">
        <v>3321</v>
      </c>
      <c r="H1937" s="26">
        <v>3</v>
      </c>
      <c r="I1937" s="26">
        <v>55</v>
      </c>
      <c r="J1937" s="22">
        <v>165</v>
      </c>
    </row>
    <row r="1938" spans="1:10" ht="18" x14ac:dyDescent="0.35">
      <c r="A1938" s="25" t="s">
        <v>5467</v>
      </c>
      <c r="B1938" s="25" t="s">
        <v>3344</v>
      </c>
      <c r="C1938" s="25" t="s">
        <v>3318</v>
      </c>
      <c r="D1938" s="25" t="s">
        <v>3319</v>
      </c>
      <c r="E1938" s="25">
        <v>43720</v>
      </c>
      <c r="F1938" s="25" t="s">
        <v>3337</v>
      </c>
      <c r="G1938" s="25" t="s">
        <v>3345</v>
      </c>
      <c r="H1938" s="26">
        <v>4</v>
      </c>
      <c r="I1938" s="26">
        <v>115</v>
      </c>
      <c r="J1938" s="22">
        <v>460</v>
      </c>
    </row>
    <row r="1939" spans="1:10" ht="18" x14ac:dyDescent="0.35">
      <c r="A1939" s="25" t="s">
        <v>5468</v>
      </c>
      <c r="B1939" s="25" t="s">
        <v>3431</v>
      </c>
      <c r="C1939" s="25" t="s">
        <v>3318</v>
      </c>
      <c r="D1939" s="25" t="s">
        <v>3319</v>
      </c>
      <c r="E1939" s="25">
        <v>43720</v>
      </c>
      <c r="F1939" s="25" t="s">
        <v>3320</v>
      </c>
      <c r="G1939" s="25" t="s">
        <v>3321</v>
      </c>
      <c r="H1939" s="26">
        <v>4</v>
      </c>
      <c r="I1939" s="26">
        <v>70</v>
      </c>
      <c r="J1939" s="22">
        <v>280</v>
      </c>
    </row>
    <row r="1940" spans="1:10" ht="18" x14ac:dyDescent="0.35">
      <c r="A1940" s="25" t="s">
        <v>5469</v>
      </c>
      <c r="B1940" s="25" t="s">
        <v>3972</v>
      </c>
      <c r="C1940" s="25" t="s">
        <v>3401</v>
      </c>
      <c r="D1940" s="25" t="s">
        <v>3333</v>
      </c>
      <c r="E1940" s="25">
        <v>43720</v>
      </c>
      <c r="F1940" s="25" t="s">
        <v>3369</v>
      </c>
      <c r="G1940" s="25" t="s">
        <v>3349</v>
      </c>
      <c r="H1940" s="26">
        <v>5</v>
      </c>
      <c r="I1940" s="26">
        <v>130</v>
      </c>
      <c r="J1940" s="22">
        <v>650</v>
      </c>
    </row>
    <row r="1941" spans="1:10" ht="18" x14ac:dyDescent="0.35">
      <c r="A1941" s="25" t="s">
        <v>5470</v>
      </c>
      <c r="B1941" s="25" t="s">
        <v>3636</v>
      </c>
      <c r="C1941" s="25" t="s">
        <v>3318</v>
      </c>
      <c r="D1941" s="25" t="s">
        <v>3319</v>
      </c>
      <c r="E1941" s="25">
        <v>43720</v>
      </c>
      <c r="F1941" s="25" t="s">
        <v>3337</v>
      </c>
      <c r="G1941" s="25" t="s">
        <v>3345</v>
      </c>
      <c r="H1941" s="26">
        <v>1</v>
      </c>
      <c r="I1941" s="26">
        <v>135</v>
      </c>
      <c r="J1941" s="22">
        <v>135</v>
      </c>
    </row>
    <row r="1942" spans="1:10" ht="18" x14ac:dyDescent="0.35">
      <c r="A1942" s="25" t="s">
        <v>5471</v>
      </c>
      <c r="B1942" s="25" t="s">
        <v>3972</v>
      </c>
      <c r="C1942" s="25" t="s">
        <v>3401</v>
      </c>
      <c r="D1942" s="25" t="s">
        <v>3333</v>
      </c>
      <c r="E1942" s="25">
        <v>43720</v>
      </c>
      <c r="F1942" s="25" t="s">
        <v>3369</v>
      </c>
      <c r="G1942" s="25" t="s">
        <v>3349</v>
      </c>
      <c r="H1942" s="26">
        <v>4</v>
      </c>
      <c r="I1942" s="26">
        <v>120</v>
      </c>
      <c r="J1942" s="22">
        <v>480</v>
      </c>
    </row>
    <row r="1943" spans="1:10" ht="18" x14ac:dyDescent="0.35">
      <c r="A1943" s="25" t="s">
        <v>5472</v>
      </c>
      <c r="B1943" s="25" t="s">
        <v>3398</v>
      </c>
      <c r="C1943" s="25" t="s">
        <v>3392</v>
      </c>
      <c r="D1943" s="25" t="s">
        <v>3333</v>
      </c>
      <c r="E1943" s="25">
        <v>43720</v>
      </c>
      <c r="F1943" s="25" t="s">
        <v>3348</v>
      </c>
      <c r="G1943" s="25" t="s">
        <v>3321</v>
      </c>
      <c r="H1943" s="26">
        <v>5</v>
      </c>
      <c r="I1943" s="26">
        <v>130</v>
      </c>
      <c r="J1943" s="22">
        <v>650</v>
      </c>
    </row>
    <row r="1944" spans="1:10" ht="18" x14ac:dyDescent="0.35">
      <c r="A1944" s="25" t="s">
        <v>5473</v>
      </c>
      <c r="B1944" s="25" t="s">
        <v>3398</v>
      </c>
      <c r="C1944" s="25" t="s">
        <v>3392</v>
      </c>
      <c r="D1944" s="25" t="s">
        <v>3333</v>
      </c>
      <c r="E1944" s="25">
        <v>43720</v>
      </c>
      <c r="F1944" s="25" t="s">
        <v>3369</v>
      </c>
      <c r="G1944" s="25" t="s">
        <v>3321</v>
      </c>
      <c r="H1944" s="26">
        <v>6</v>
      </c>
      <c r="I1944" s="26">
        <v>145</v>
      </c>
      <c r="J1944" s="22">
        <v>870</v>
      </c>
    </row>
    <row r="1945" spans="1:10" ht="18" x14ac:dyDescent="0.35">
      <c r="A1945" s="25" t="s">
        <v>5474</v>
      </c>
      <c r="B1945" s="25" t="s">
        <v>3398</v>
      </c>
      <c r="C1945" s="25" t="s">
        <v>3392</v>
      </c>
      <c r="D1945" s="25" t="s">
        <v>3333</v>
      </c>
      <c r="E1945" s="25">
        <v>43720</v>
      </c>
      <c r="F1945" s="25" t="s">
        <v>3337</v>
      </c>
      <c r="G1945" s="25" t="s">
        <v>3349</v>
      </c>
      <c r="H1945" s="26">
        <v>7</v>
      </c>
      <c r="I1945" s="26">
        <v>115</v>
      </c>
      <c r="J1945" s="22">
        <v>805</v>
      </c>
    </row>
    <row r="1946" spans="1:10" ht="18" x14ac:dyDescent="0.35">
      <c r="A1946" s="25" t="s">
        <v>5475</v>
      </c>
      <c r="B1946" s="25" t="s">
        <v>3398</v>
      </c>
      <c r="C1946" s="25" t="s">
        <v>3392</v>
      </c>
      <c r="D1946" s="25" t="s">
        <v>3333</v>
      </c>
      <c r="E1946" s="25">
        <v>43720</v>
      </c>
      <c r="F1946" s="25" t="s">
        <v>3337</v>
      </c>
      <c r="G1946" s="25" t="s">
        <v>3349</v>
      </c>
      <c r="H1946" s="26">
        <v>1</v>
      </c>
      <c r="I1946" s="26">
        <v>120</v>
      </c>
      <c r="J1946" s="22">
        <v>120</v>
      </c>
    </row>
    <row r="1947" spans="1:10" ht="18" x14ac:dyDescent="0.35">
      <c r="A1947" s="25" t="s">
        <v>5476</v>
      </c>
      <c r="B1947" s="25" t="s">
        <v>3398</v>
      </c>
      <c r="C1947" s="25" t="s">
        <v>3392</v>
      </c>
      <c r="D1947" s="25" t="s">
        <v>3333</v>
      </c>
      <c r="E1947" s="25">
        <v>43720</v>
      </c>
      <c r="F1947" s="25" t="s">
        <v>3348</v>
      </c>
      <c r="G1947" s="25" t="s">
        <v>3349</v>
      </c>
      <c r="H1947" s="26">
        <v>2</v>
      </c>
      <c r="I1947" s="26">
        <v>75</v>
      </c>
      <c r="J1947" s="22">
        <v>150</v>
      </c>
    </row>
    <row r="1948" spans="1:10" ht="18" x14ac:dyDescent="0.35">
      <c r="A1948" s="25" t="s">
        <v>5477</v>
      </c>
      <c r="B1948" s="25" t="s">
        <v>3391</v>
      </c>
      <c r="C1948" s="25" t="s">
        <v>3392</v>
      </c>
      <c r="D1948" s="25" t="s">
        <v>3333</v>
      </c>
      <c r="E1948" s="25">
        <v>43720</v>
      </c>
      <c r="F1948" s="25" t="s">
        <v>3348</v>
      </c>
      <c r="G1948" s="25" t="s">
        <v>3349</v>
      </c>
      <c r="H1948" s="26">
        <v>3</v>
      </c>
      <c r="I1948" s="26">
        <v>80</v>
      </c>
      <c r="J1948" s="22">
        <v>240</v>
      </c>
    </row>
    <row r="1949" spans="1:10" ht="18" x14ac:dyDescent="0.35">
      <c r="A1949" s="25" t="s">
        <v>5478</v>
      </c>
      <c r="B1949" s="25" t="s">
        <v>3391</v>
      </c>
      <c r="C1949" s="25" t="s">
        <v>3392</v>
      </c>
      <c r="D1949" s="25" t="s">
        <v>3333</v>
      </c>
      <c r="E1949" s="25">
        <v>43720</v>
      </c>
      <c r="F1949" s="25" t="s">
        <v>3348</v>
      </c>
      <c r="G1949" s="25" t="s">
        <v>3349</v>
      </c>
      <c r="H1949" s="26">
        <v>4</v>
      </c>
      <c r="I1949" s="26">
        <v>85</v>
      </c>
      <c r="J1949" s="22">
        <v>340</v>
      </c>
    </row>
    <row r="1950" spans="1:10" ht="18" x14ac:dyDescent="0.35">
      <c r="A1950" s="25" t="s">
        <v>5479</v>
      </c>
      <c r="B1950" s="25" t="s">
        <v>4018</v>
      </c>
      <c r="C1950" s="25" t="s">
        <v>4019</v>
      </c>
      <c r="D1950" s="25" t="s">
        <v>3486</v>
      </c>
      <c r="E1950" s="25">
        <v>43720</v>
      </c>
      <c r="F1950" s="25" t="s">
        <v>3348</v>
      </c>
      <c r="G1950" s="25" t="s">
        <v>3349</v>
      </c>
      <c r="H1950" s="26">
        <v>4</v>
      </c>
      <c r="I1950" s="26">
        <v>80</v>
      </c>
      <c r="J1950" s="22">
        <v>320</v>
      </c>
    </row>
    <row r="1951" spans="1:10" ht="18" x14ac:dyDescent="0.35">
      <c r="A1951" s="25" t="s">
        <v>5480</v>
      </c>
      <c r="B1951" s="25" t="s">
        <v>3468</v>
      </c>
      <c r="C1951" s="25" t="s">
        <v>3392</v>
      </c>
      <c r="D1951" s="25" t="s">
        <v>3333</v>
      </c>
      <c r="E1951" s="25">
        <v>43720</v>
      </c>
      <c r="F1951" s="25" t="s">
        <v>3348</v>
      </c>
      <c r="G1951" s="25" t="s">
        <v>3349</v>
      </c>
      <c r="H1951" s="26">
        <v>6</v>
      </c>
      <c r="I1951" s="26">
        <v>90</v>
      </c>
      <c r="J1951" s="22">
        <v>540</v>
      </c>
    </row>
    <row r="1952" spans="1:10" ht="18" x14ac:dyDescent="0.35">
      <c r="A1952" s="25" t="s">
        <v>5481</v>
      </c>
      <c r="B1952" s="25" t="s">
        <v>3352</v>
      </c>
      <c r="C1952" s="25" t="s">
        <v>3318</v>
      </c>
      <c r="D1952" s="25" t="s">
        <v>3319</v>
      </c>
      <c r="E1952" s="25">
        <v>43721</v>
      </c>
      <c r="F1952" s="25" t="s">
        <v>3337</v>
      </c>
      <c r="G1952" s="25" t="s">
        <v>3345</v>
      </c>
      <c r="H1952" s="26">
        <v>5</v>
      </c>
      <c r="I1952" s="26">
        <v>125</v>
      </c>
      <c r="J1952" s="22">
        <v>625</v>
      </c>
    </row>
    <row r="1953" spans="1:10" ht="18" x14ac:dyDescent="0.35">
      <c r="A1953" s="25" t="s">
        <v>5482</v>
      </c>
      <c r="B1953" s="25" t="s">
        <v>3437</v>
      </c>
      <c r="C1953" s="25" t="s">
        <v>3318</v>
      </c>
      <c r="D1953" s="25" t="s">
        <v>3319</v>
      </c>
      <c r="E1953" s="25">
        <v>43721</v>
      </c>
      <c r="F1953" s="25" t="s">
        <v>3348</v>
      </c>
      <c r="G1953" s="25" t="s">
        <v>3349</v>
      </c>
      <c r="H1953" s="26">
        <v>2</v>
      </c>
      <c r="I1953" s="26">
        <v>95</v>
      </c>
      <c r="J1953" s="22">
        <v>190</v>
      </c>
    </row>
    <row r="1954" spans="1:10" ht="18" x14ac:dyDescent="0.35">
      <c r="A1954" s="25" t="s">
        <v>5483</v>
      </c>
      <c r="B1954" s="25" t="s">
        <v>3347</v>
      </c>
      <c r="C1954" s="25" t="s">
        <v>3318</v>
      </c>
      <c r="D1954" s="25" t="s">
        <v>3319</v>
      </c>
      <c r="E1954" s="25">
        <v>43721</v>
      </c>
      <c r="F1954" s="25" t="s">
        <v>3348</v>
      </c>
      <c r="G1954" s="25" t="s">
        <v>3349</v>
      </c>
      <c r="H1954" s="26">
        <v>1</v>
      </c>
      <c r="I1954" s="26">
        <v>100</v>
      </c>
      <c r="J1954" s="22">
        <v>100</v>
      </c>
    </row>
    <row r="1955" spans="1:10" ht="18" x14ac:dyDescent="0.35">
      <c r="A1955" s="25" t="s">
        <v>5484</v>
      </c>
      <c r="B1955" s="25" t="s">
        <v>3347</v>
      </c>
      <c r="C1955" s="25" t="s">
        <v>3318</v>
      </c>
      <c r="D1955" s="25" t="s">
        <v>3319</v>
      </c>
      <c r="E1955" s="25">
        <v>43721</v>
      </c>
      <c r="F1955" s="25" t="s">
        <v>3348</v>
      </c>
      <c r="G1955" s="25" t="s">
        <v>3349</v>
      </c>
      <c r="H1955" s="26">
        <v>3</v>
      </c>
      <c r="I1955" s="26">
        <v>75</v>
      </c>
      <c r="J1955" s="22">
        <v>225</v>
      </c>
    </row>
    <row r="1956" spans="1:10" ht="18" x14ac:dyDescent="0.35">
      <c r="A1956" s="25" t="s">
        <v>5485</v>
      </c>
      <c r="B1956" s="25" t="s">
        <v>3352</v>
      </c>
      <c r="C1956" s="25" t="s">
        <v>3318</v>
      </c>
      <c r="D1956" s="25" t="s">
        <v>3319</v>
      </c>
      <c r="E1956" s="25">
        <v>43721</v>
      </c>
      <c r="F1956" s="25" t="s">
        <v>3337</v>
      </c>
      <c r="G1956" s="25" t="s">
        <v>3345</v>
      </c>
      <c r="H1956" s="26">
        <v>4</v>
      </c>
      <c r="I1956" s="26">
        <v>115</v>
      </c>
      <c r="J1956" s="22">
        <v>460</v>
      </c>
    </row>
    <row r="1957" spans="1:10" ht="18" x14ac:dyDescent="0.35">
      <c r="A1957" s="25" t="s">
        <v>5486</v>
      </c>
      <c r="B1957" s="25" t="s">
        <v>3356</v>
      </c>
      <c r="C1957" s="25" t="s">
        <v>3318</v>
      </c>
      <c r="D1957" s="25" t="s">
        <v>3319</v>
      </c>
      <c r="E1957" s="25">
        <v>43721</v>
      </c>
      <c r="F1957" s="25" t="s">
        <v>3320</v>
      </c>
      <c r="G1957" s="25" t="s">
        <v>3321</v>
      </c>
      <c r="H1957" s="26">
        <v>6</v>
      </c>
      <c r="I1957" s="26">
        <v>70</v>
      </c>
      <c r="J1957" s="22">
        <v>420</v>
      </c>
    </row>
    <row r="1958" spans="1:10" ht="18" x14ac:dyDescent="0.35">
      <c r="A1958" s="25" t="s">
        <v>5487</v>
      </c>
      <c r="B1958" s="25" t="s">
        <v>3356</v>
      </c>
      <c r="C1958" s="25" t="s">
        <v>3318</v>
      </c>
      <c r="D1958" s="25" t="s">
        <v>3319</v>
      </c>
      <c r="E1958" s="25">
        <v>43721</v>
      </c>
      <c r="F1958" s="25" t="s">
        <v>3348</v>
      </c>
      <c r="G1958" s="25" t="s">
        <v>3349</v>
      </c>
      <c r="H1958" s="26">
        <v>3</v>
      </c>
      <c r="I1958" s="26">
        <v>95</v>
      </c>
      <c r="J1958" s="22">
        <v>285</v>
      </c>
    </row>
    <row r="1959" spans="1:10" ht="18" x14ac:dyDescent="0.35">
      <c r="A1959" s="25" t="s">
        <v>5488</v>
      </c>
      <c r="B1959" s="25" t="s">
        <v>3356</v>
      </c>
      <c r="C1959" s="25" t="s">
        <v>3318</v>
      </c>
      <c r="D1959" s="25" t="s">
        <v>3319</v>
      </c>
      <c r="E1959" s="25">
        <v>43721</v>
      </c>
      <c r="F1959" s="25" t="s">
        <v>3348</v>
      </c>
      <c r="G1959" s="25" t="s">
        <v>3349</v>
      </c>
      <c r="H1959" s="26">
        <v>5</v>
      </c>
      <c r="I1959" s="26">
        <v>75</v>
      </c>
      <c r="J1959" s="22">
        <v>375</v>
      </c>
    </row>
    <row r="1960" spans="1:10" ht="18" x14ac:dyDescent="0.35">
      <c r="A1960" s="25" t="s">
        <v>5489</v>
      </c>
      <c r="B1960" s="25" t="s">
        <v>3356</v>
      </c>
      <c r="C1960" s="25" t="s">
        <v>3318</v>
      </c>
      <c r="D1960" s="25" t="s">
        <v>3319</v>
      </c>
      <c r="E1960" s="25">
        <v>43721</v>
      </c>
      <c r="F1960" s="25" t="s">
        <v>3348</v>
      </c>
      <c r="G1960" s="25" t="s">
        <v>3349</v>
      </c>
      <c r="H1960" s="26">
        <v>2</v>
      </c>
      <c r="I1960" s="26">
        <v>80</v>
      </c>
      <c r="J1960" s="22">
        <v>160</v>
      </c>
    </row>
    <row r="1961" spans="1:10" ht="18" x14ac:dyDescent="0.35">
      <c r="A1961" s="25" t="s">
        <v>5490</v>
      </c>
      <c r="B1961" s="25" t="s">
        <v>3356</v>
      </c>
      <c r="C1961" s="25" t="s">
        <v>3318</v>
      </c>
      <c r="D1961" s="25" t="s">
        <v>3319</v>
      </c>
      <c r="E1961" s="25">
        <v>43721</v>
      </c>
      <c r="F1961" s="25" t="s">
        <v>3348</v>
      </c>
      <c r="G1961" s="25" t="s">
        <v>3349</v>
      </c>
      <c r="H1961" s="26">
        <v>4</v>
      </c>
      <c r="I1961" s="26">
        <v>85</v>
      </c>
      <c r="J1961" s="22">
        <v>340</v>
      </c>
    </row>
    <row r="1962" spans="1:10" ht="18" x14ac:dyDescent="0.35">
      <c r="A1962" s="25" t="s">
        <v>5491</v>
      </c>
      <c r="B1962" s="25" t="s">
        <v>4567</v>
      </c>
      <c r="C1962" s="25" t="s">
        <v>3383</v>
      </c>
      <c r="D1962" s="25" t="s">
        <v>3333</v>
      </c>
      <c r="E1962" s="25">
        <v>43721</v>
      </c>
      <c r="F1962" s="25" t="s">
        <v>3327</v>
      </c>
      <c r="G1962" s="25" t="s">
        <v>3321</v>
      </c>
      <c r="H1962" s="26">
        <v>3</v>
      </c>
      <c r="I1962" s="26">
        <v>180</v>
      </c>
      <c r="J1962" s="22">
        <v>540</v>
      </c>
    </row>
    <row r="1963" spans="1:10" ht="18" x14ac:dyDescent="0.35">
      <c r="A1963" s="25" t="s">
        <v>5492</v>
      </c>
      <c r="B1963" s="25" t="s">
        <v>3450</v>
      </c>
      <c r="C1963" s="25" t="s">
        <v>3383</v>
      </c>
      <c r="D1963" s="25" t="s">
        <v>3333</v>
      </c>
      <c r="E1963" s="25">
        <v>43721</v>
      </c>
      <c r="F1963" s="25" t="s">
        <v>3327</v>
      </c>
      <c r="G1963" s="25" t="s">
        <v>3321</v>
      </c>
      <c r="H1963" s="26">
        <v>4</v>
      </c>
      <c r="I1963" s="26">
        <v>185</v>
      </c>
      <c r="J1963" s="22">
        <v>740</v>
      </c>
    </row>
    <row r="1964" spans="1:10" ht="18" x14ac:dyDescent="0.35">
      <c r="A1964" s="25" t="s">
        <v>5493</v>
      </c>
      <c r="B1964" s="25" t="s">
        <v>3797</v>
      </c>
      <c r="C1964" s="25" t="s">
        <v>3318</v>
      </c>
      <c r="D1964" s="25" t="s">
        <v>3319</v>
      </c>
      <c r="E1964" s="25">
        <v>43721</v>
      </c>
      <c r="F1964" s="25" t="s">
        <v>3348</v>
      </c>
      <c r="G1964" s="25" t="s">
        <v>3321</v>
      </c>
      <c r="H1964" s="26">
        <v>5</v>
      </c>
      <c r="I1964" s="26">
        <v>130</v>
      </c>
      <c r="J1964" s="22">
        <v>650</v>
      </c>
    </row>
    <row r="1965" spans="1:10" ht="18" x14ac:dyDescent="0.35">
      <c r="A1965" s="25" t="s">
        <v>5494</v>
      </c>
      <c r="B1965" s="25" t="s">
        <v>3667</v>
      </c>
      <c r="C1965" s="25" t="s">
        <v>3445</v>
      </c>
      <c r="D1965" s="25" t="s">
        <v>3405</v>
      </c>
      <c r="E1965" s="25">
        <v>43721</v>
      </c>
      <c r="F1965" s="25" t="s">
        <v>3369</v>
      </c>
      <c r="G1965" s="25" t="s">
        <v>3321</v>
      </c>
      <c r="H1965" s="26">
        <v>6</v>
      </c>
      <c r="I1965" s="26">
        <v>130</v>
      </c>
      <c r="J1965" s="22">
        <v>780</v>
      </c>
    </row>
    <row r="1966" spans="1:10" ht="18" x14ac:dyDescent="0.35">
      <c r="A1966" s="25" t="s">
        <v>5495</v>
      </c>
      <c r="B1966" s="25" t="s">
        <v>3744</v>
      </c>
      <c r="C1966" s="25" t="s">
        <v>3401</v>
      </c>
      <c r="D1966" s="25" t="s">
        <v>3333</v>
      </c>
      <c r="E1966" s="25">
        <v>43721</v>
      </c>
      <c r="F1966" s="25" t="s">
        <v>3427</v>
      </c>
      <c r="G1966" s="25" t="s">
        <v>3345</v>
      </c>
      <c r="H1966" s="26">
        <v>2</v>
      </c>
      <c r="I1966" s="26">
        <v>75</v>
      </c>
      <c r="J1966" s="22">
        <v>150</v>
      </c>
    </row>
    <row r="1967" spans="1:10" ht="18" x14ac:dyDescent="0.35">
      <c r="A1967" s="25" t="s">
        <v>5496</v>
      </c>
      <c r="B1967" s="25" t="s">
        <v>4048</v>
      </c>
      <c r="C1967" s="25" t="s">
        <v>3401</v>
      </c>
      <c r="D1967" s="25" t="s">
        <v>3333</v>
      </c>
      <c r="E1967" s="25">
        <v>43721</v>
      </c>
      <c r="F1967" s="25" t="s">
        <v>3337</v>
      </c>
      <c r="G1967" s="25" t="s">
        <v>3321</v>
      </c>
      <c r="H1967" s="26">
        <v>3</v>
      </c>
      <c r="I1967" s="26">
        <v>160</v>
      </c>
      <c r="J1967" s="22">
        <v>480</v>
      </c>
    </row>
    <row r="1968" spans="1:10" ht="18" x14ac:dyDescent="0.35">
      <c r="A1968" s="25" t="s">
        <v>5497</v>
      </c>
      <c r="B1968" s="25" t="s">
        <v>3667</v>
      </c>
      <c r="C1968" s="25" t="s">
        <v>3445</v>
      </c>
      <c r="D1968" s="25" t="s">
        <v>3405</v>
      </c>
      <c r="E1968" s="25">
        <v>43721</v>
      </c>
      <c r="F1968" s="25" t="s">
        <v>3348</v>
      </c>
      <c r="G1968" s="25" t="s">
        <v>3349</v>
      </c>
      <c r="H1968" s="26">
        <v>5</v>
      </c>
      <c r="I1968" s="26">
        <v>100</v>
      </c>
      <c r="J1968" s="22">
        <v>500</v>
      </c>
    </row>
    <row r="1969" spans="1:10" ht="18" x14ac:dyDescent="0.35">
      <c r="A1969" s="25" t="s">
        <v>5498</v>
      </c>
      <c r="B1969" s="25" t="s">
        <v>3324</v>
      </c>
      <c r="C1969" s="25" t="s">
        <v>3325</v>
      </c>
      <c r="D1969" s="25" t="s">
        <v>3326</v>
      </c>
      <c r="E1969" s="25">
        <v>43721</v>
      </c>
      <c r="F1969" s="25" t="s">
        <v>3427</v>
      </c>
      <c r="G1969" s="25" t="s">
        <v>3321</v>
      </c>
      <c r="H1969" s="26">
        <v>5</v>
      </c>
      <c r="I1969" s="26">
        <v>80</v>
      </c>
      <c r="J1969" s="22">
        <v>400</v>
      </c>
    </row>
    <row r="1970" spans="1:10" ht="18" x14ac:dyDescent="0.35">
      <c r="A1970" s="25" t="s">
        <v>5499</v>
      </c>
      <c r="B1970" s="25" t="s">
        <v>3324</v>
      </c>
      <c r="C1970" s="25" t="s">
        <v>3325</v>
      </c>
      <c r="D1970" s="25" t="s">
        <v>3326</v>
      </c>
      <c r="E1970" s="25">
        <v>43721</v>
      </c>
      <c r="F1970" s="25" t="s">
        <v>3406</v>
      </c>
      <c r="G1970" s="25" t="s">
        <v>3321</v>
      </c>
      <c r="H1970" s="26">
        <v>2</v>
      </c>
      <c r="I1970" s="26">
        <v>130</v>
      </c>
      <c r="J1970" s="22">
        <v>260</v>
      </c>
    </row>
    <row r="1971" spans="1:10" ht="18" x14ac:dyDescent="0.35">
      <c r="A1971" s="25" t="s">
        <v>5500</v>
      </c>
      <c r="B1971" s="25" t="s">
        <v>3324</v>
      </c>
      <c r="C1971" s="25" t="s">
        <v>3325</v>
      </c>
      <c r="D1971" s="25" t="s">
        <v>3326</v>
      </c>
      <c r="E1971" s="25">
        <v>43721</v>
      </c>
      <c r="F1971" s="25" t="s">
        <v>3369</v>
      </c>
      <c r="G1971" s="25" t="s">
        <v>3321</v>
      </c>
      <c r="H1971" s="26">
        <v>4</v>
      </c>
      <c r="I1971" s="26">
        <v>150</v>
      </c>
      <c r="J1971" s="22">
        <v>600</v>
      </c>
    </row>
    <row r="1972" spans="1:10" ht="18" x14ac:dyDescent="0.35">
      <c r="A1972" s="25" t="s">
        <v>5501</v>
      </c>
      <c r="B1972" s="25" t="s">
        <v>3877</v>
      </c>
      <c r="C1972" s="25" t="s">
        <v>3383</v>
      </c>
      <c r="D1972" s="25" t="s">
        <v>3333</v>
      </c>
      <c r="E1972" s="25">
        <v>43721</v>
      </c>
      <c r="F1972" s="25" t="s">
        <v>3320</v>
      </c>
      <c r="G1972" s="25" t="s">
        <v>3321</v>
      </c>
      <c r="H1972" s="26">
        <v>7</v>
      </c>
      <c r="I1972" s="26">
        <v>80</v>
      </c>
      <c r="J1972" s="22">
        <v>560</v>
      </c>
    </row>
    <row r="1973" spans="1:10" ht="18" x14ac:dyDescent="0.35">
      <c r="A1973" s="25" t="s">
        <v>5502</v>
      </c>
      <c r="B1973" s="25" t="s">
        <v>3797</v>
      </c>
      <c r="C1973" s="25" t="s">
        <v>3318</v>
      </c>
      <c r="D1973" s="25" t="s">
        <v>3319</v>
      </c>
      <c r="E1973" s="25">
        <v>43724</v>
      </c>
      <c r="F1973" s="25" t="s">
        <v>3348</v>
      </c>
      <c r="G1973" s="25" t="s">
        <v>3321</v>
      </c>
      <c r="H1973" s="26">
        <v>3</v>
      </c>
      <c r="I1973" s="26">
        <v>120</v>
      </c>
      <c r="J1973" s="22">
        <v>360</v>
      </c>
    </row>
    <row r="1974" spans="1:10" ht="18" x14ac:dyDescent="0.35">
      <c r="A1974" s="25" t="s">
        <v>5503</v>
      </c>
      <c r="B1974" s="25" t="s">
        <v>3324</v>
      </c>
      <c r="C1974" s="25" t="s">
        <v>3325</v>
      </c>
      <c r="D1974" s="25" t="s">
        <v>3326</v>
      </c>
      <c r="E1974" s="25">
        <v>43724</v>
      </c>
      <c r="F1974" s="25" t="s">
        <v>3369</v>
      </c>
      <c r="G1974" s="25" t="s">
        <v>3321</v>
      </c>
      <c r="H1974" s="26">
        <v>1</v>
      </c>
      <c r="I1974" s="26">
        <v>130</v>
      </c>
      <c r="J1974" s="22">
        <v>130</v>
      </c>
    </row>
    <row r="1975" spans="1:10" ht="18" x14ac:dyDescent="0.35">
      <c r="A1975" s="25" t="s">
        <v>5504</v>
      </c>
      <c r="B1975" s="25" t="s">
        <v>3378</v>
      </c>
      <c r="C1975" s="25" t="s">
        <v>3379</v>
      </c>
      <c r="D1975" s="25" t="s">
        <v>3333</v>
      </c>
      <c r="E1975" s="25">
        <v>43724</v>
      </c>
      <c r="F1975" s="25" t="s">
        <v>3327</v>
      </c>
      <c r="G1975" s="25" t="s">
        <v>3345</v>
      </c>
      <c r="H1975" s="26">
        <v>2</v>
      </c>
      <c r="I1975" s="26">
        <v>155</v>
      </c>
      <c r="J1975" s="22">
        <v>310</v>
      </c>
    </row>
    <row r="1976" spans="1:10" ht="18" x14ac:dyDescent="0.35">
      <c r="A1976" s="25" t="s">
        <v>5505</v>
      </c>
      <c r="B1976" s="25" t="s">
        <v>3324</v>
      </c>
      <c r="C1976" s="25" t="s">
        <v>3325</v>
      </c>
      <c r="D1976" s="25" t="s">
        <v>3326</v>
      </c>
      <c r="E1976" s="25">
        <v>43724</v>
      </c>
      <c r="F1976" s="25" t="s">
        <v>3427</v>
      </c>
      <c r="G1976" s="25" t="s">
        <v>3321</v>
      </c>
      <c r="H1976" s="26">
        <v>3</v>
      </c>
      <c r="I1976" s="26">
        <v>90</v>
      </c>
      <c r="J1976" s="22">
        <v>270</v>
      </c>
    </row>
    <row r="1977" spans="1:10" ht="18" x14ac:dyDescent="0.35">
      <c r="A1977" s="25" t="s">
        <v>5506</v>
      </c>
      <c r="B1977" s="25" t="s">
        <v>3324</v>
      </c>
      <c r="C1977" s="25" t="s">
        <v>3325</v>
      </c>
      <c r="D1977" s="25" t="s">
        <v>3326</v>
      </c>
      <c r="E1977" s="25">
        <v>43724</v>
      </c>
      <c r="F1977" s="25" t="s">
        <v>3369</v>
      </c>
      <c r="G1977" s="25" t="s">
        <v>3321</v>
      </c>
      <c r="H1977" s="26">
        <v>4</v>
      </c>
      <c r="I1977" s="26">
        <v>145</v>
      </c>
      <c r="J1977" s="22">
        <v>580</v>
      </c>
    </row>
    <row r="1978" spans="1:10" ht="18" x14ac:dyDescent="0.35">
      <c r="A1978" s="25" t="s">
        <v>5507</v>
      </c>
      <c r="B1978" s="25" t="s">
        <v>3324</v>
      </c>
      <c r="C1978" s="25" t="s">
        <v>3325</v>
      </c>
      <c r="D1978" s="25" t="s">
        <v>3326</v>
      </c>
      <c r="E1978" s="25">
        <v>43724</v>
      </c>
      <c r="F1978" s="25" t="s">
        <v>3337</v>
      </c>
      <c r="G1978" s="25" t="s">
        <v>3321</v>
      </c>
      <c r="H1978" s="26">
        <v>3</v>
      </c>
      <c r="I1978" s="26">
        <v>145</v>
      </c>
      <c r="J1978" s="22">
        <v>435</v>
      </c>
    </row>
    <row r="1979" spans="1:10" ht="18" x14ac:dyDescent="0.35">
      <c r="A1979" s="25" t="s">
        <v>5508</v>
      </c>
      <c r="B1979" s="25" t="s">
        <v>3324</v>
      </c>
      <c r="C1979" s="25" t="s">
        <v>3325</v>
      </c>
      <c r="D1979" s="25" t="s">
        <v>3326</v>
      </c>
      <c r="E1979" s="25">
        <v>43724</v>
      </c>
      <c r="F1979" s="25" t="s">
        <v>3427</v>
      </c>
      <c r="G1979" s="25" t="s">
        <v>3321</v>
      </c>
      <c r="H1979" s="26">
        <v>5</v>
      </c>
      <c r="I1979" s="26">
        <v>95</v>
      </c>
      <c r="J1979" s="22">
        <v>475</v>
      </c>
    </row>
    <row r="1980" spans="1:10" ht="18" x14ac:dyDescent="0.35">
      <c r="A1980" s="25" t="s">
        <v>5509</v>
      </c>
      <c r="B1980" s="25" t="s">
        <v>3324</v>
      </c>
      <c r="C1980" s="25" t="s">
        <v>3325</v>
      </c>
      <c r="D1980" s="25" t="s">
        <v>3326</v>
      </c>
      <c r="E1980" s="25">
        <v>43724</v>
      </c>
      <c r="F1980" s="25" t="s">
        <v>3369</v>
      </c>
      <c r="G1980" s="25" t="s">
        <v>3321</v>
      </c>
      <c r="H1980" s="26">
        <v>6</v>
      </c>
      <c r="I1980" s="26">
        <v>150</v>
      </c>
      <c r="J1980" s="22">
        <v>900</v>
      </c>
    </row>
    <row r="1981" spans="1:10" ht="18" x14ac:dyDescent="0.35">
      <c r="A1981" s="25" t="s">
        <v>5510</v>
      </c>
      <c r="B1981" s="25" t="s">
        <v>3324</v>
      </c>
      <c r="C1981" s="25" t="s">
        <v>3325</v>
      </c>
      <c r="D1981" s="25" t="s">
        <v>3326</v>
      </c>
      <c r="E1981" s="25">
        <v>43724</v>
      </c>
      <c r="F1981" s="25" t="s">
        <v>3427</v>
      </c>
      <c r="G1981" s="25" t="s">
        <v>3345</v>
      </c>
      <c r="H1981" s="26">
        <v>2</v>
      </c>
      <c r="I1981" s="26">
        <v>85</v>
      </c>
      <c r="J1981" s="22">
        <v>170</v>
      </c>
    </row>
    <row r="1982" spans="1:10" ht="18" x14ac:dyDescent="0.35">
      <c r="A1982" s="25" t="s">
        <v>5511</v>
      </c>
      <c r="B1982" s="25" t="s">
        <v>3484</v>
      </c>
      <c r="C1982" s="25" t="s">
        <v>3485</v>
      </c>
      <c r="D1982" s="25" t="s">
        <v>3486</v>
      </c>
      <c r="E1982" s="25">
        <v>43724</v>
      </c>
      <c r="F1982" s="25" t="s">
        <v>3334</v>
      </c>
      <c r="G1982" s="25" t="s">
        <v>3321</v>
      </c>
      <c r="H1982" s="26">
        <v>4</v>
      </c>
      <c r="I1982" s="26">
        <v>70</v>
      </c>
      <c r="J1982" s="22">
        <v>280</v>
      </c>
    </row>
    <row r="1983" spans="1:10" ht="18" x14ac:dyDescent="0.35">
      <c r="A1983" s="25" t="s">
        <v>5512</v>
      </c>
      <c r="B1983" s="25" t="s">
        <v>3324</v>
      </c>
      <c r="C1983" s="25" t="s">
        <v>3325</v>
      </c>
      <c r="D1983" s="25" t="s">
        <v>3326</v>
      </c>
      <c r="E1983" s="25">
        <v>43724</v>
      </c>
      <c r="F1983" s="25" t="s">
        <v>3369</v>
      </c>
      <c r="G1983" s="25" t="s">
        <v>3321</v>
      </c>
      <c r="H1983" s="26">
        <v>3</v>
      </c>
      <c r="I1983" s="26">
        <v>145</v>
      </c>
      <c r="J1983" s="22">
        <v>435</v>
      </c>
    </row>
    <row r="1984" spans="1:10" ht="18" x14ac:dyDescent="0.35">
      <c r="A1984" s="25" t="s">
        <v>5513</v>
      </c>
      <c r="B1984" s="25" t="s">
        <v>4295</v>
      </c>
      <c r="C1984" s="25" t="s">
        <v>4296</v>
      </c>
      <c r="D1984" s="25" t="s">
        <v>3375</v>
      </c>
      <c r="E1984" s="25">
        <v>43724</v>
      </c>
      <c r="F1984" s="25" t="s">
        <v>3366</v>
      </c>
      <c r="G1984" s="25" t="s">
        <v>3345</v>
      </c>
      <c r="H1984" s="26">
        <v>1</v>
      </c>
      <c r="I1984" s="26">
        <v>30</v>
      </c>
      <c r="J1984" s="22">
        <v>30</v>
      </c>
    </row>
    <row r="1985" spans="1:10" ht="18" x14ac:dyDescent="0.35">
      <c r="A1985" s="25" t="s">
        <v>5514</v>
      </c>
      <c r="B1985" s="25" t="s">
        <v>3356</v>
      </c>
      <c r="C1985" s="25" t="s">
        <v>3318</v>
      </c>
      <c r="D1985" s="25" t="s">
        <v>3319</v>
      </c>
      <c r="E1985" s="25">
        <v>43725</v>
      </c>
      <c r="F1985" s="25" t="s">
        <v>3348</v>
      </c>
      <c r="G1985" s="25" t="s">
        <v>3349</v>
      </c>
      <c r="H1985" s="26">
        <v>5</v>
      </c>
      <c r="I1985" s="26">
        <v>85</v>
      </c>
      <c r="J1985" s="22">
        <v>425</v>
      </c>
    </row>
    <row r="1986" spans="1:10" ht="18" x14ac:dyDescent="0.35">
      <c r="A1986" s="25" t="s">
        <v>5515</v>
      </c>
      <c r="B1986" s="25" t="s">
        <v>3356</v>
      </c>
      <c r="C1986" s="25" t="s">
        <v>3318</v>
      </c>
      <c r="D1986" s="25" t="s">
        <v>3319</v>
      </c>
      <c r="E1986" s="25">
        <v>43725</v>
      </c>
      <c r="F1986" s="25" t="s">
        <v>3348</v>
      </c>
      <c r="G1986" s="25" t="s">
        <v>3349</v>
      </c>
      <c r="H1986" s="26">
        <v>2</v>
      </c>
      <c r="I1986" s="26">
        <v>90</v>
      </c>
      <c r="J1986" s="22">
        <v>180</v>
      </c>
    </row>
    <row r="1987" spans="1:10" ht="18" x14ac:dyDescent="0.35">
      <c r="A1987" s="25" t="s">
        <v>5516</v>
      </c>
      <c r="B1987" s="25" t="s">
        <v>3356</v>
      </c>
      <c r="C1987" s="25" t="s">
        <v>3318</v>
      </c>
      <c r="D1987" s="25" t="s">
        <v>3319</v>
      </c>
      <c r="E1987" s="25">
        <v>43725</v>
      </c>
      <c r="F1987" s="25" t="s">
        <v>3348</v>
      </c>
      <c r="G1987" s="25" t="s">
        <v>3349</v>
      </c>
      <c r="H1987" s="26">
        <v>4</v>
      </c>
      <c r="I1987" s="26">
        <v>95</v>
      </c>
      <c r="J1987" s="22">
        <v>380</v>
      </c>
    </row>
    <row r="1988" spans="1:10" ht="18" x14ac:dyDescent="0.35">
      <c r="A1988" s="25" t="s">
        <v>5517</v>
      </c>
      <c r="B1988" s="25" t="s">
        <v>3317</v>
      </c>
      <c r="C1988" s="25" t="s">
        <v>3318</v>
      </c>
      <c r="D1988" s="25" t="s">
        <v>3319</v>
      </c>
      <c r="E1988" s="25">
        <v>43725</v>
      </c>
      <c r="F1988" s="25" t="s">
        <v>3320</v>
      </c>
      <c r="G1988" s="25" t="s">
        <v>3321</v>
      </c>
      <c r="H1988" s="26">
        <v>5</v>
      </c>
      <c r="I1988" s="26">
        <v>80</v>
      </c>
      <c r="J1988" s="22">
        <v>400</v>
      </c>
    </row>
    <row r="1989" spans="1:10" ht="18" x14ac:dyDescent="0.35">
      <c r="A1989" s="25" t="s">
        <v>5518</v>
      </c>
      <c r="B1989" s="25" t="s">
        <v>3423</v>
      </c>
      <c r="C1989" s="25" t="s">
        <v>3318</v>
      </c>
      <c r="D1989" s="25" t="s">
        <v>3319</v>
      </c>
      <c r="E1989" s="25">
        <v>43725</v>
      </c>
      <c r="F1989" s="25" t="s">
        <v>3320</v>
      </c>
      <c r="G1989" s="25" t="s">
        <v>3321</v>
      </c>
      <c r="H1989" s="26">
        <v>6</v>
      </c>
      <c r="I1989" s="26">
        <v>55</v>
      </c>
      <c r="J1989" s="22">
        <v>330</v>
      </c>
    </row>
    <row r="1990" spans="1:10" ht="18" x14ac:dyDescent="0.35">
      <c r="A1990" s="25" t="s">
        <v>5519</v>
      </c>
      <c r="B1990" s="25" t="s">
        <v>3317</v>
      </c>
      <c r="C1990" s="25" t="s">
        <v>3318</v>
      </c>
      <c r="D1990" s="25" t="s">
        <v>3319</v>
      </c>
      <c r="E1990" s="25">
        <v>43725</v>
      </c>
      <c r="F1990" s="25" t="s">
        <v>3320</v>
      </c>
      <c r="G1990" s="25" t="s">
        <v>3321</v>
      </c>
      <c r="H1990" s="26">
        <v>7</v>
      </c>
      <c r="I1990" s="26">
        <v>60</v>
      </c>
      <c r="J1990" s="22">
        <v>420</v>
      </c>
    </row>
    <row r="1991" spans="1:10" ht="18" x14ac:dyDescent="0.35">
      <c r="A1991" s="25" t="s">
        <v>5520</v>
      </c>
      <c r="B1991" s="25" t="s">
        <v>3385</v>
      </c>
      <c r="C1991" s="25" t="s">
        <v>3386</v>
      </c>
      <c r="D1991" s="25" t="s">
        <v>3333</v>
      </c>
      <c r="E1991" s="25">
        <v>43725</v>
      </c>
      <c r="F1991" s="25" t="s">
        <v>3327</v>
      </c>
      <c r="G1991" s="25" t="s">
        <v>3321</v>
      </c>
      <c r="H1991" s="26">
        <v>4</v>
      </c>
      <c r="I1991" s="26">
        <v>195</v>
      </c>
      <c r="J1991" s="22">
        <v>780</v>
      </c>
    </row>
    <row r="1992" spans="1:10" ht="18" x14ac:dyDescent="0.35">
      <c r="A1992" s="25" t="s">
        <v>5521</v>
      </c>
      <c r="B1992" s="25" t="s">
        <v>3385</v>
      </c>
      <c r="C1992" s="25" t="s">
        <v>3386</v>
      </c>
      <c r="D1992" s="25" t="s">
        <v>3333</v>
      </c>
      <c r="E1992" s="25">
        <v>43725</v>
      </c>
      <c r="F1992" s="25" t="s">
        <v>3327</v>
      </c>
      <c r="G1992" s="25" t="s">
        <v>3321</v>
      </c>
      <c r="H1992" s="26">
        <v>2</v>
      </c>
      <c r="I1992" s="26">
        <v>200</v>
      </c>
      <c r="J1992" s="22">
        <v>400</v>
      </c>
    </row>
    <row r="1993" spans="1:10" ht="18" x14ac:dyDescent="0.35">
      <c r="A1993" s="25" t="s">
        <v>5522</v>
      </c>
      <c r="B1993" s="25" t="s">
        <v>3385</v>
      </c>
      <c r="C1993" s="25" t="s">
        <v>3386</v>
      </c>
      <c r="D1993" s="25" t="s">
        <v>3333</v>
      </c>
      <c r="E1993" s="25">
        <v>43725</v>
      </c>
      <c r="F1993" s="25" t="s">
        <v>3327</v>
      </c>
      <c r="G1993" s="25" t="s">
        <v>3321</v>
      </c>
      <c r="H1993" s="26">
        <v>3</v>
      </c>
      <c r="I1993" s="26">
        <v>205</v>
      </c>
      <c r="J1993" s="22">
        <v>615</v>
      </c>
    </row>
    <row r="1994" spans="1:10" ht="18" x14ac:dyDescent="0.35">
      <c r="A1994" s="25" t="s">
        <v>5523</v>
      </c>
      <c r="B1994" s="25" t="s">
        <v>3385</v>
      </c>
      <c r="C1994" s="25" t="s">
        <v>3386</v>
      </c>
      <c r="D1994" s="25" t="s">
        <v>3333</v>
      </c>
      <c r="E1994" s="25">
        <v>43725</v>
      </c>
      <c r="F1994" s="25" t="s">
        <v>3327</v>
      </c>
      <c r="G1994" s="25" t="s">
        <v>3321</v>
      </c>
      <c r="H1994" s="26">
        <v>4</v>
      </c>
      <c r="I1994" s="26">
        <v>180</v>
      </c>
      <c r="J1994" s="22">
        <v>720</v>
      </c>
    </row>
    <row r="1995" spans="1:10" ht="18" x14ac:dyDescent="0.35">
      <c r="A1995" s="25" t="s">
        <v>5524</v>
      </c>
      <c r="B1995" s="25" t="s">
        <v>3378</v>
      </c>
      <c r="C1995" s="25" t="s">
        <v>3379</v>
      </c>
      <c r="D1995" s="25" t="s">
        <v>3333</v>
      </c>
      <c r="E1995" s="25">
        <v>43725</v>
      </c>
      <c r="F1995" s="25" t="s">
        <v>3327</v>
      </c>
      <c r="G1995" s="25" t="s">
        <v>3345</v>
      </c>
      <c r="H1995" s="26">
        <v>1</v>
      </c>
      <c r="I1995" s="26">
        <v>170</v>
      </c>
      <c r="J1995" s="22">
        <v>170</v>
      </c>
    </row>
    <row r="1996" spans="1:10" ht="18" x14ac:dyDescent="0.35">
      <c r="A1996" s="25" t="s">
        <v>5525</v>
      </c>
      <c r="B1996" s="25" t="s">
        <v>3546</v>
      </c>
      <c r="C1996" s="25" t="s">
        <v>3485</v>
      </c>
      <c r="D1996" s="25" t="s">
        <v>3486</v>
      </c>
      <c r="E1996" s="25">
        <v>43725</v>
      </c>
      <c r="F1996" s="25" t="s">
        <v>3337</v>
      </c>
      <c r="G1996" s="25" t="s">
        <v>3349</v>
      </c>
      <c r="H1996" s="26">
        <v>1</v>
      </c>
      <c r="I1996" s="26">
        <v>115</v>
      </c>
      <c r="J1996" s="22">
        <v>115</v>
      </c>
    </row>
    <row r="1997" spans="1:10" ht="18" x14ac:dyDescent="0.35">
      <c r="A1997" s="25" t="s">
        <v>5526</v>
      </c>
      <c r="B1997" s="25" t="s">
        <v>3324</v>
      </c>
      <c r="C1997" s="25" t="s">
        <v>3325</v>
      </c>
      <c r="D1997" s="25" t="s">
        <v>3326</v>
      </c>
      <c r="E1997" s="25">
        <v>43725</v>
      </c>
      <c r="F1997" s="25" t="s">
        <v>3348</v>
      </c>
      <c r="G1997" s="25" t="s">
        <v>3321</v>
      </c>
      <c r="H1997" s="26">
        <v>6</v>
      </c>
      <c r="I1997" s="26">
        <v>135</v>
      </c>
      <c r="J1997" s="22">
        <v>810</v>
      </c>
    </row>
    <row r="1998" spans="1:10" ht="18" x14ac:dyDescent="0.35">
      <c r="A1998" s="25" t="s">
        <v>5527</v>
      </c>
      <c r="B1998" s="25" t="s">
        <v>3324</v>
      </c>
      <c r="C1998" s="25" t="s">
        <v>3325</v>
      </c>
      <c r="D1998" s="25" t="s">
        <v>3326</v>
      </c>
      <c r="E1998" s="25">
        <v>43725</v>
      </c>
      <c r="F1998" s="25" t="s">
        <v>3337</v>
      </c>
      <c r="G1998" s="25" t="s">
        <v>3321</v>
      </c>
      <c r="H1998" s="26">
        <v>4</v>
      </c>
      <c r="I1998" s="26">
        <v>160</v>
      </c>
      <c r="J1998" s="22">
        <v>640</v>
      </c>
    </row>
    <row r="1999" spans="1:10" ht="18" x14ac:dyDescent="0.35">
      <c r="A1999" s="25" t="s">
        <v>5528</v>
      </c>
      <c r="B1999" s="25" t="s">
        <v>3437</v>
      </c>
      <c r="C1999" s="25" t="s">
        <v>3318</v>
      </c>
      <c r="D1999" s="25" t="s">
        <v>3319</v>
      </c>
      <c r="E1999" s="25">
        <v>43726</v>
      </c>
      <c r="F1999" s="25" t="s">
        <v>3348</v>
      </c>
      <c r="G1999" s="25" t="s">
        <v>3349</v>
      </c>
      <c r="H1999" s="26">
        <v>4</v>
      </c>
      <c r="I1999" s="26">
        <v>75</v>
      </c>
      <c r="J1999" s="22">
        <v>300</v>
      </c>
    </row>
    <row r="2000" spans="1:10" ht="18" x14ac:dyDescent="0.35">
      <c r="A2000" s="25" t="s">
        <v>5529</v>
      </c>
      <c r="B2000" s="25" t="s">
        <v>4259</v>
      </c>
      <c r="C2000" s="25" t="s">
        <v>3318</v>
      </c>
      <c r="D2000" s="25" t="s">
        <v>3319</v>
      </c>
      <c r="E2000" s="25">
        <v>43726</v>
      </c>
      <c r="F2000" s="25" t="s">
        <v>3320</v>
      </c>
      <c r="G2000" s="25" t="s">
        <v>3321</v>
      </c>
      <c r="H2000" s="26">
        <v>6</v>
      </c>
      <c r="I2000" s="26">
        <v>65</v>
      </c>
      <c r="J2000" s="22">
        <v>390</v>
      </c>
    </row>
    <row r="2001" spans="1:10" ht="18" x14ac:dyDescent="0.35">
      <c r="A2001" s="25" t="s">
        <v>5530</v>
      </c>
      <c r="B2001" s="25" t="s">
        <v>3317</v>
      </c>
      <c r="C2001" s="25" t="s">
        <v>3318</v>
      </c>
      <c r="D2001" s="25" t="s">
        <v>3319</v>
      </c>
      <c r="E2001" s="25">
        <v>43726</v>
      </c>
      <c r="F2001" s="25" t="s">
        <v>3320</v>
      </c>
      <c r="G2001" s="25" t="s">
        <v>3321</v>
      </c>
      <c r="H2001" s="26">
        <v>5</v>
      </c>
      <c r="I2001" s="26">
        <v>70</v>
      </c>
      <c r="J2001" s="22">
        <v>350</v>
      </c>
    </row>
    <row r="2002" spans="1:10" ht="18" x14ac:dyDescent="0.35">
      <c r="A2002" s="25" t="s">
        <v>5531</v>
      </c>
      <c r="B2002" s="25" t="s">
        <v>3356</v>
      </c>
      <c r="C2002" s="25" t="s">
        <v>3318</v>
      </c>
      <c r="D2002" s="25" t="s">
        <v>3319</v>
      </c>
      <c r="E2002" s="25">
        <v>43726</v>
      </c>
      <c r="F2002" s="25" t="s">
        <v>3348</v>
      </c>
      <c r="G2002" s="25" t="s">
        <v>3349</v>
      </c>
      <c r="H2002" s="26">
        <v>2</v>
      </c>
      <c r="I2002" s="26">
        <v>95</v>
      </c>
      <c r="J2002" s="22">
        <v>190</v>
      </c>
    </row>
    <row r="2003" spans="1:10" ht="18" x14ac:dyDescent="0.35">
      <c r="A2003" s="25" t="s">
        <v>5532</v>
      </c>
      <c r="B2003" s="25" t="s">
        <v>3423</v>
      </c>
      <c r="C2003" s="25" t="s">
        <v>3318</v>
      </c>
      <c r="D2003" s="25" t="s">
        <v>3319</v>
      </c>
      <c r="E2003" s="25">
        <v>43726</v>
      </c>
      <c r="F2003" s="25" t="s">
        <v>3320</v>
      </c>
      <c r="G2003" s="25" t="s">
        <v>3321</v>
      </c>
      <c r="H2003" s="26">
        <v>1</v>
      </c>
      <c r="I2003" s="26">
        <v>80</v>
      </c>
      <c r="J2003" s="22">
        <v>80</v>
      </c>
    </row>
    <row r="2004" spans="1:10" ht="18" x14ac:dyDescent="0.35">
      <c r="A2004" s="25" t="s">
        <v>5533</v>
      </c>
      <c r="B2004" s="25" t="s">
        <v>3518</v>
      </c>
      <c r="C2004" s="25" t="s">
        <v>3383</v>
      </c>
      <c r="D2004" s="25" t="s">
        <v>3333</v>
      </c>
      <c r="E2004" s="25">
        <v>43726</v>
      </c>
      <c r="F2004" s="25" t="s">
        <v>3320</v>
      </c>
      <c r="G2004" s="25" t="s">
        <v>3321</v>
      </c>
      <c r="H2004" s="26">
        <v>2</v>
      </c>
      <c r="I2004" s="26">
        <v>60</v>
      </c>
      <c r="J2004" s="22">
        <v>120</v>
      </c>
    </row>
    <row r="2005" spans="1:10" ht="18" x14ac:dyDescent="0.35">
      <c r="A2005" s="25" t="s">
        <v>5534</v>
      </c>
      <c r="B2005" s="25" t="s">
        <v>3398</v>
      </c>
      <c r="C2005" s="25" t="s">
        <v>3392</v>
      </c>
      <c r="D2005" s="25" t="s">
        <v>3333</v>
      </c>
      <c r="E2005" s="25">
        <v>43726</v>
      </c>
      <c r="F2005" s="25" t="s">
        <v>3393</v>
      </c>
      <c r="G2005" s="25" t="s">
        <v>3321</v>
      </c>
      <c r="H2005" s="26">
        <v>1</v>
      </c>
      <c r="I2005" s="26">
        <v>85</v>
      </c>
      <c r="J2005" s="22">
        <v>85</v>
      </c>
    </row>
    <row r="2006" spans="1:10" ht="18" x14ac:dyDescent="0.35">
      <c r="A2006" s="25" t="s">
        <v>5535</v>
      </c>
      <c r="B2006" s="25" t="s">
        <v>3324</v>
      </c>
      <c r="C2006" s="25" t="s">
        <v>3325</v>
      </c>
      <c r="D2006" s="25" t="s">
        <v>3326</v>
      </c>
      <c r="E2006" s="25">
        <v>43726</v>
      </c>
      <c r="F2006" s="25" t="s">
        <v>3337</v>
      </c>
      <c r="G2006" s="25" t="s">
        <v>3321</v>
      </c>
      <c r="H2006" s="26">
        <v>6</v>
      </c>
      <c r="I2006" s="26">
        <v>140</v>
      </c>
      <c r="J2006" s="22">
        <v>840</v>
      </c>
    </row>
    <row r="2007" spans="1:10" ht="18" x14ac:dyDescent="0.35">
      <c r="A2007" s="25" t="s">
        <v>5536</v>
      </c>
      <c r="B2007" s="25" t="s">
        <v>3511</v>
      </c>
      <c r="C2007" s="25" t="s">
        <v>3318</v>
      </c>
      <c r="D2007" s="25" t="s">
        <v>3319</v>
      </c>
      <c r="E2007" s="25">
        <v>43726</v>
      </c>
      <c r="F2007" s="25" t="s">
        <v>3337</v>
      </c>
      <c r="G2007" s="25" t="s">
        <v>3345</v>
      </c>
      <c r="H2007" s="26">
        <v>4</v>
      </c>
      <c r="I2007" s="26">
        <v>120</v>
      </c>
      <c r="J2007" s="22">
        <v>480</v>
      </c>
    </row>
    <row r="2008" spans="1:10" ht="18" x14ac:dyDescent="0.35">
      <c r="A2008" s="25" t="s">
        <v>5537</v>
      </c>
      <c r="B2008" s="25" t="s">
        <v>3347</v>
      </c>
      <c r="C2008" s="25" t="s">
        <v>3318</v>
      </c>
      <c r="D2008" s="25" t="s">
        <v>3319</v>
      </c>
      <c r="E2008" s="25">
        <v>43727</v>
      </c>
      <c r="F2008" s="25" t="s">
        <v>3348</v>
      </c>
      <c r="G2008" s="25" t="s">
        <v>3349</v>
      </c>
      <c r="H2008" s="26">
        <v>3</v>
      </c>
      <c r="I2008" s="26">
        <v>100</v>
      </c>
      <c r="J2008" s="22">
        <v>300</v>
      </c>
    </row>
    <row r="2009" spans="1:10" ht="18" x14ac:dyDescent="0.35">
      <c r="A2009" s="25" t="s">
        <v>5538</v>
      </c>
      <c r="B2009" s="25" t="s">
        <v>3324</v>
      </c>
      <c r="C2009" s="25" t="s">
        <v>3325</v>
      </c>
      <c r="D2009" s="25" t="s">
        <v>3326</v>
      </c>
      <c r="E2009" s="25">
        <v>43727</v>
      </c>
      <c r="F2009" s="25" t="s">
        <v>3406</v>
      </c>
      <c r="G2009" s="25" t="s">
        <v>3345</v>
      </c>
      <c r="H2009" s="26">
        <v>2</v>
      </c>
      <c r="I2009" s="26">
        <v>120</v>
      </c>
      <c r="J2009" s="22">
        <v>240</v>
      </c>
    </row>
    <row r="2010" spans="1:10" ht="18" x14ac:dyDescent="0.35">
      <c r="A2010" s="25" t="s">
        <v>5539</v>
      </c>
      <c r="B2010" s="25" t="s">
        <v>4143</v>
      </c>
      <c r="C2010" s="25" t="s">
        <v>3383</v>
      </c>
      <c r="D2010" s="25" t="s">
        <v>3333</v>
      </c>
      <c r="E2010" s="25">
        <v>43727</v>
      </c>
      <c r="F2010" s="25" t="s">
        <v>3393</v>
      </c>
      <c r="G2010" s="25" t="s">
        <v>3349</v>
      </c>
      <c r="H2010" s="26">
        <v>3</v>
      </c>
      <c r="I2010" s="26">
        <v>35</v>
      </c>
      <c r="J2010" s="22">
        <v>105</v>
      </c>
    </row>
    <row r="2011" spans="1:10" ht="18" x14ac:dyDescent="0.35">
      <c r="A2011" s="25" t="s">
        <v>5540</v>
      </c>
      <c r="B2011" s="25" t="s">
        <v>3476</v>
      </c>
      <c r="C2011" s="25" t="s">
        <v>3445</v>
      </c>
      <c r="D2011" s="25" t="s">
        <v>3405</v>
      </c>
      <c r="E2011" s="25">
        <v>43727</v>
      </c>
      <c r="F2011" s="25" t="s">
        <v>3348</v>
      </c>
      <c r="G2011" s="25" t="s">
        <v>3321</v>
      </c>
      <c r="H2011" s="26">
        <v>2</v>
      </c>
      <c r="I2011" s="26">
        <v>135</v>
      </c>
      <c r="J2011" s="22">
        <v>270</v>
      </c>
    </row>
    <row r="2012" spans="1:10" ht="18" x14ac:dyDescent="0.35">
      <c r="A2012" s="25" t="s">
        <v>5541</v>
      </c>
      <c r="B2012" s="25" t="s">
        <v>3476</v>
      </c>
      <c r="C2012" s="25" t="s">
        <v>3445</v>
      </c>
      <c r="D2012" s="25" t="s">
        <v>3405</v>
      </c>
      <c r="E2012" s="25">
        <v>43727</v>
      </c>
      <c r="F2012" s="25" t="s">
        <v>3471</v>
      </c>
      <c r="G2012" s="25" t="s">
        <v>3345</v>
      </c>
      <c r="H2012" s="26">
        <v>7</v>
      </c>
      <c r="I2012" s="26">
        <v>60</v>
      </c>
      <c r="J2012" s="22">
        <v>420</v>
      </c>
    </row>
    <row r="2013" spans="1:10" ht="18" x14ac:dyDescent="0.35">
      <c r="A2013" s="25" t="s">
        <v>5542</v>
      </c>
      <c r="B2013" s="25" t="s">
        <v>5543</v>
      </c>
      <c r="C2013" s="25" t="s">
        <v>5049</v>
      </c>
      <c r="D2013" s="25" t="s">
        <v>3365</v>
      </c>
      <c r="E2013" s="25">
        <v>43727</v>
      </c>
      <c r="F2013" s="25" t="s">
        <v>3393</v>
      </c>
      <c r="G2013" s="25" t="s">
        <v>3345</v>
      </c>
      <c r="H2013" s="26">
        <v>5</v>
      </c>
      <c r="I2013" s="26">
        <v>65</v>
      </c>
      <c r="J2013" s="22">
        <v>325</v>
      </c>
    </row>
    <row r="2014" spans="1:10" ht="18" x14ac:dyDescent="0.35">
      <c r="A2014" s="25" t="s">
        <v>5544</v>
      </c>
      <c r="B2014" s="25" t="s">
        <v>3597</v>
      </c>
      <c r="C2014" s="25" t="s">
        <v>3383</v>
      </c>
      <c r="D2014" s="25" t="s">
        <v>3333</v>
      </c>
      <c r="E2014" s="25">
        <v>43727</v>
      </c>
      <c r="F2014" s="25" t="s">
        <v>3434</v>
      </c>
      <c r="G2014" s="25" t="s">
        <v>3345</v>
      </c>
      <c r="H2014" s="26">
        <v>2</v>
      </c>
      <c r="I2014" s="26">
        <v>80</v>
      </c>
      <c r="J2014" s="22">
        <v>160</v>
      </c>
    </row>
    <row r="2015" spans="1:10" ht="18" x14ac:dyDescent="0.35">
      <c r="A2015" s="25" t="s">
        <v>5545</v>
      </c>
      <c r="B2015" s="25" t="s">
        <v>5048</v>
      </c>
      <c r="C2015" s="25" t="s">
        <v>5049</v>
      </c>
      <c r="D2015" s="25" t="s">
        <v>3365</v>
      </c>
      <c r="E2015" s="25">
        <v>43727</v>
      </c>
      <c r="F2015" s="25" t="s">
        <v>3427</v>
      </c>
      <c r="G2015" s="25" t="s">
        <v>3321</v>
      </c>
      <c r="H2015" s="26">
        <v>1</v>
      </c>
      <c r="I2015" s="26">
        <v>100</v>
      </c>
      <c r="J2015" s="22">
        <v>100</v>
      </c>
    </row>
    <row r="2016" spans="1:10" ht="18" x14ac:dyDescent="0.35">
      <c r="A2016" s="25" t="s">
        <v>5546</v>
      </c>
      <c r="B2016" s="25" t="s">
        <v>5048</v>
      </c>
      <c r="C2016" s="25" t="s">
        <v>5049</v>
      </c>
      <c r="D2016" s="25" t="s">
        <v>3365</v>
      </c>
      <c r="E2016" s="25">
        <v>43727</v>
      </c>
      <c r="F2016" s="25" t="s">
        <v>3434</v>
      </c>
      <c r="G2016" s="25" t="s">
        <v>3345</v>
      </c>
      <c r="H2016" s="26">
        <v>3</v>
      </c>
      <c r="I2016" s="26">
        <v>90</v>
      </c>
      <c r="J2016" s="22">
        <v>270</v>
      </c>
    </row>
    <row r="2017" spans="1:10" ht="18" x14ac:dyDescent="0.35">
      <c r="A2017" s="25" t="s">
        <v>5547</v>
      </c>
      <c r="B2017" s="25" t="s">
        <v>3344</v>
      </c>
      <c r="C2017" s="25" t="s">
        <v>3318</v>
      </c>
      <c r="D2017" s="25" t="s">
        <v>3319</v>
      </c>
      <c r="E2017" s="25">
        <v>43728</v>
      </c>
      <c r="F2017" s="25" t="s">
        <v>3337</v>
      </c>
      <c r="G2017" s="25" t="s">
        <v>3345</v>
      </c>
      <c r="H2017" s="26">
        <v>4</v>
      </c>
      <c r="I2017" s="26">
        <v>110</v>
      </c>
      <c r="J2017" s="22">
        <v>440</v>
      </c>
    </row>
    <row r="2018" spans="1:10" ht="18" x14ac:dyDescent="0.35">
      <c r="A2018" s="25" t="s">
        <v>5548</v>
      </c>
      <c r="B2018" s="25" t="s">
        <v>3356</v>
      </c>
      <c r="C2018" s="25" t="s">
        <v>3318</v>
      </c>
      <c r="D2018" s="25" t="s">
        <v>3319</v>
      </c>
      <c r="E2018" s="25">
        <v>43728</v>
      </c>
      <c r="F2018" s="25" t="s">
        <v>3348</v>
      </c>
      <c r="G2018" s="25" t="s">
        <v>3349</v>
      </c>
      <c r="H2018" s="26">
        <v>6</v>
      </c>
      <c r="I2018" s="26">
        <v>85</v>
      </c>
      <c r="J2018" s="22">
        <v>510</v>
      </c>
    </row>
    <row r="2019" spans="1:10" ht="18" x14ac:dyDescent="0.35">
      <c r="A2019" s="25" t="s">
        <v>5549</v>
      </c>
      <c r="B2019" s="25" t="s">
        <v>3356</v>
      </c>
      <c r="C2019" s="25" t="s">
        <v>3318</v>
      </c>
      <c r="D2019" s="25" t="s">
        <v>3319</v>
      </c>
      <c r="E2019" s="25">
        <v>43728</v>
      </c>
      <c r="F2019" s="25" t="s">
        <v>3348</v>
      </c>
      <c r="G2019" s="25" t="s">
        <v>3349</v>
      </c>
      <c r="H2019" s="26">
        <v>6</v>
      </c>
      <c r="I2019" s="26">
        <v>90</v>
      </c>
      <c r="J2019" s="22">
        <v>540</v>
      </c>
    </row>
    <row r="2020" spans="1:10" ht="18" x14ac:dyDescent="0.35">
      <c r="A2020" s="25" t="s">
        <v>5550</v>
      </c>
      <c r="B2020" s="25" t="s">
        <v>3317</v>
      </c>
      <c r="C2020" s="25" t="s">
        <v>3318</v>
      </c>
      <c r="D2020" s="25" t="s">
        <v>3319</v>
      </c>
      <c r="E2020" s="25">
        <v>43728</v>
      </c>
      <c r="F2020" s="25" t="s">
        <v>3320</v>
      </c>
      <c r="G2020" s="25" t="s">
        <v>3321</v>
      </c>
      <c r="H2020" s="26">
        <v>7</v>
      </c>
      <c r="I2020" s="26">
        <v>75</v>
      </c>
      <c r="J2020" s="22">
        <v>525</v>
      </c>
    </row>
    <row r="2021" spans="1:10" ht="18" x14ac:dyDescent="0.35">
      <c r="A2021" s="25" t="s">
        <v>5551</v>
      </c>
      <c r="B2021" s="25" t="s">
        <v>4026</v>
      </c>
      <c r="C2021" s="25" t="s">
        <v>3332</v>
      </c>
      <c r="D2021" s="25" t="s">
        <v>3333</v>
      </c>
      <c r="E2021" s="25">
        <v>43728</v>
      </c>
      <c r="F2021" s="25" t="s">
        <v>3327</v>
      </c>
      <c r="G2021" s="25" t="s">
        <v>3321</v>
      </c>
      <c r="H2021" s="26">
        <v>2</v>
      </c>
      <c r="I2021" s="26">
        <v>180</v>
      </c>
      <c r="J2021" s="22">
        <v>360</v>
      </c>
    </row>
    <row r="2022" spans="1:10" ht="18" x14ac:dyDescent="0.35">
      <c r="A2022" s="25" t="s">
        <v>5552</v>
      </c>
      <c r="B2022" s="25" t="s">
        <v>3391</v>
      </c>
      <c r="C2022" s="25" t="s">
        <v>3392</v>
      </c>
      <c r="D2022" s="25" t="s">
        <v>3333</v>
      </c>
      <c r="E2022" s="25">
        <v>43728</v>
      </c>
      <c r="F2022" s="25" t="s">
        <v>3348</v>
      </c>
      <c r="G2022" s="25" t="s">
        <v>3349</v>
      </c>
      <c r="H2022" s="26">
        <v>4</v>
      </c>
      <c r="I2022" s="26">
        <v>90</v>
      </c>
      <c r="J2022" s="22">
        <v>360</v>
      </c>
    </row>
    <row r="2023" spans="1:10" ht="18" x14ac:dyDescent="0.35">
      <c r="A2023" s="25" t="s">
        <v>5553</v>
      </c>
      <c r="B2023" s="25" t="s">
        <v>3391</v>
      </c>
      <c r="C2023" s="25" t="s">
        <v>3392</v>
      </c>
      <c r="D2023" s="25" t="s">
        <v>3333</v>
      </c>
      <c r="E2023" s="25">
        <v>43728</v>
      </c>
      <c r="F2023" s="25" t="s">
        <v>3337</v>
      </c>
      <c r="G2023" s="25" t="s">
        <v>3321</v>
      </c>
      <c r="H2023" s="26">
        <v>7</v>
      </c>
      <c r="I2023" s="26">
        <v>160</v>
      </c>
      <c r="J2023" s="22">
        <v>1120</v>
      </c>
    </row>
    <row r="2024" spans="1:10" ht="18" x14ac:dyDescent="0.35">
      <c r="A2024" s="25" t="s">
        <v>5554</v>
      </c>
      <c r="B2024" s="25" t="s">
        <v>3398</v>
      </c>
      <c r="C2024" s="25" t="s">
        <v>3392</v>
      </c>
      <c r="D2024" s="25" t="s">
        <v>3333</v>
      </c>
      <c r="E2024" s="25">
        <v>43728</v>
      </c>
      <c r="F2024" s="25" t="s">
        <v>3393</v>
      </c>
      <c r="G2024" s="25" t="s">
        <v>3321</v>
      </c>
      <c r="H2024" s="26">
        <v>6</v>
      </c>
      <c r="I2024" s="26">
        <v>100</v>
      </c>
      <c r="J2024" s="22">
        <v>600</v>
      </c>
    </row>
    <row r="2025" spans="1:10" ht="18" x14ac:dyDescent="0.35">
      <c r="A2025" s="25" t="s">
        <v>5555</v>
      </c>
      <c r="B2025" s="25" t="s">
        <v>3450</v>
      </c>
      <c r="C2025" s="25" t="s">
        <v>3383</v>
      </c>
      <c r="D2025" s="25" t="s">
        <v>3333</v>
      </c>
      <c r="E2025" s="25">
        <v>43728</v>
      </c>
      <c r="F2025" s="25" t="s">
        <v>3327</v>
      </c>
      <c r="G2025" s="25" t="s">
        <v>3321</v>
      </c>
      <c r="H2025" s="26">
        <v>3</v>
      </c>
      <c r="I2025" s="26">
        <v>180</v>
      </c>
      <c r="J2025" s="22">
        <v>540</v>
      </c>
    </row>
    <row r="2026" spans="1:10" ht="18" x14ac:dyDescent="0.35">
      <c r="A2026" s="25" t="s">
        <v>5556</v>
      </c>
      <c r="B2026" s="25" t="s">
        <v>3398</v>
      </c>
      <c r="C2026" s="25" t="s">
        <v>3392</v>
      </c>
      <c r="D2026" s="25" t="s">
        <v>3333</v>
      </c>
      <c r="E2026" s="25">
        <v>43728</v>
      </c>
      <c r="F2026" s="25" t="s">
        <v>3348</v>
      </c>
      <c r="G2026" s="25" t="s">
        <v>3349</v>
      </c>
      <c r="H2026" s="26">
        <v>4</v>
      </c>
      <c r="I2026" s="26">
        <v>80</v>
      </c>
      <c r="J2026" s="22">
        <v>320</v>
      </c>
    </row>
    <row r="2027" spans="1:10" ht="18" x14ac:dyDescent="0.35">
      <c r="A2027" s="25" t="s">
        <v>5557</v>
      </c>
      <c r="B2027" s="25" t="s">
        <v>3398</v>
      </c>
      <c r="C2027" s="25" t="s">
        <v>3392</v>
      </c>
      <c r="D2027" s="25" t="s">
        <v>3333</v>
      </c>
      <c r="E2027" s="25">
        <v>43728</v>
      </c>
      <c r="F2027" s="25" t="s">
        <v>3348</v>
      </c>
      <c r="G2027" s="25" t="s">
        <v>3321</v>
      </c>
      <c r="H2027" s="26">
        <v>5</v>
      </c>
      <c r="I2027" s="26">
        <v>130</v>
      </c>
      <c r="J2027" s="22">
        <v>650</v>
      </c>
    </row>
    <row r="2028" spans="1:10" ht="18" x14ac:dyDescent="0.35">
      <c r="A2028" s="25" t="s">
        <v>5558</v>
      </c>
      <c r="B2028" s="25" t="s">
        <v>3398</v>
      </c>
      <c r="C2028" s="25" t="s">
        <v>3392</v>
      </c>
      <c r="D2028" s="25" t="s">
        <v>3333</v>
      </c>
      <c r="E2028" s="25">
        <v>43728</v>
      </c>
      <c r="F2028" s="25" t="s">
        <v>3320</v>
      </c>
      <c r="G2028" s="25" t="s">
        <v>3321</v>
      </c>
      <c r="H2028" s="26">
        <v>2</v>
      </c>
      <c r="I2028" s="26">
        <v>70</v>
      </c>
      <c r="J2028" s="22">
        <v>140</v>
      </c>
    </row>
    <row r="2029" spans="1:10" ht="18" x14ac:dyDescent="0.35">
      <c r="A2029" s="25" t="s">
        <v>5559</v>
      </c>
      <c r="B2029" s="25" t="s">
        <v>3630</v>
      </c>
      <c r="C2029" s="25" t="s">
        <v>3401</v>
      </c>
      <c r="D2029" s="25" t="s">
        <v>3333</v>
      </c>
      <c r="E2029" s="25">
        <v>43728</v>
      </c>
      <c r="F2029" s="25" t="s">
        <v>3427</v>
      </c>
      <c r="G2029" s="25" t="s">
        <v>3321</v>
      </c>
      <c r="H2029" s="26">
        <v>6</v>
      </c>
      <c r="I2029" s="26">
        <v>80</v>
      </c>
      <c r="J2029" s="22">
        <v>480</v>
      </c>
    </row>
    <row r="2030" spans="1:10" ht="18" x14ac:dyDescent="0.35">
      <c r="A2030" s="25" t="s">
        <v>5560</v>
      </c>
      <c r="B2030" s="25" t="s">
        <v>3403</v>
      </c>
      <c r="C2030" s="25" t="s">
        <v>3404</v>
      </c>
      <c r="D2030" s="25" t="s">
        <v>3405</v>
      </c>
      <c r="E2030" s="25">
        <v>43728</v>
      </c>
      <c r="F2030" s="25" t="s">
        <v>3406</v>
      </c>
      <c r="G2030" s="25" t="s">
        <v>3321</v>
      </c>
      <c r="H2030" s="26">
        <v>2</v>
      </c>
      <c r="I2030" s="26">
        <v>130</v>
      </c>
      <c r="J2030" s="22">
        <v>260</v>
      </c>
    </row>
    <row r="2031" spans="1:10" ht="18" x14ac:dyDescent="0.35">
      <c r="A2031" s="25" t="s">
        <v>5561</v>
      </c>
      <c r="B2031" s="25" t="s">
        <v>3324</v>
      </c>
      <c r="C2031" s="25" t="s">
        <v>3325</v>
      </c>
      <c r="D2031" s="25" t="s">
        <v>3326</v>
      </c>
      <c r="E2031" s="25">
        <v>43728</v>
      </c>
      <c r="F2031" s="25" t="s">
        <v>3320</v>
      </c>
      <c r="G2031" s="25" t="s">
        <v>3321</v>
      </c>
      <c r="H2031" s="26">
        <v>1</v>
      </c>
      <c r="I2031" s="26">
        <v>65</v>
      </c>
      <c r="J2031" s="22">
        <v>65</v>
      </c>
    </row>
    <row r="2032" spans="1:10" ht="18" x14ac:dyDescent="0.35">
      <c r="A2032" s="25" t="s">
        <v>5562</v>
      </c>
      <c r="B2032" s="25" t="s">
        <v>3669</v>
      </c>
      <c r="C2032" s="25" t="s">
        <v>3445</v>
      </c>
      <c r="D2032" s="25" t="s">
        <v>3405</v>
      </c>
      <c r="E2032" s="25">
        <v>43728</v>
      </c>
      <c r="F2032" s="25" t="s">
        <v>3348</v>
      </c>
      <c r="G2032" s="25" t="s">
        <v>3321</v>
      </c>
      <c r="H2032" s="26">
        <v>5</v>
      </c>
      <c r="I2032" s="26">
        <v>120</v>
      </c>
      <c r="J2032" s="22">
        <v>600</v>
      </c>
    </row>
    <row r="2033" spans="1:10" ht="18" x14ac:dyDescent="0.35">
      <c r="A2033" s="25" t="s">
        <v>5563</v>
      </c>
      <c r="B2033" s="25" t="s">
        <v>3500</v>
      </c>
      <c r="C2033" s="25" t="s">
        <v>3401</v>
      </c>
      <c r="D2033" s="25" t="s">
        <v>3333</v>
      </c>
      <c r="E2033" s="25">
        <v>43728</v>
      </c>
      <c r="F2033" s="25" t="s">
        <v>3348</v>
      </c>
      <c r="G2033" s="25" t="s">
        <v>3349</v>
      </c>
      <c r="H2033" s="26">
        <v>7</v>
      </c>
      <c r="I2033" s="26">
        <v>100</v>
      </c>
      <c r="J2033" s="22">
        <v>700</v>
      </c>
    </row>
    <row r="2034" spans="1:10" ht="18" x14ac:dyDescent="0.35">
      <c r="A2034" s="25" t="s">
        <v>5564</v>
      </c>
      <c r="B2034" s="25" t="s">
        <v>4385</v>
      </c>
      <c r="C2034" s="25" t="s">
        <v>3584</v>
      </c>
      <c r="D2034" s="25" t="s">
        <v>3333</v>
      </c>
      <c r="E2034" s="25">
        <v>43728</v>
      </c>
      <c r="F2034" s="25" t="s">
        <v>3327</v>
      </c>
      <c r="G2034" s="25" t="s">
        <v>3345</v>
      </c>
      <c r="H2034" s="26">
        <v>6</v>
      </c>
      <c r="I2034" s="26">
        <v>150</v>
      </c>
      <c r="J2034" s="22">
        <v>900</v>
      </c>
    </row>
    <row r="2035" spans="1:10" ht="18" x14ac:dyDescent="0.35">
      <c r="A2035" s="25" t="s">
        <v>5565</v>
      </c>
      <c r="B2035" s="25" t="s">
        <v>3476</v>
      </c>
      <c r="C2035" s="25" t="s">
        <v>3445</v>
      </c>
      <c r="D2035" s="25" t="s">
        <v>3405</v>
      </c>
      <c r="E2035" s="25">
        <v>43728</v>
      </c>
      <c r="F2035" s="25" t="s">
        <v>3348</v>
      </c>
      <c r="G2035" s="25" t="s">
        <v>3321</v>
      </c>
      <c r="H2035" s="26">
        <v>3</v>
      </c>
      <c r="I2035" s="26">
        <v>125</v>
      </c>
      <c r="J2035" s="22">
        <v>375</v>
      </c>
    </row>
    <row r="2036" spans="1:10" ht="18" x14ac:dyDescent="0.35">
      <c r="A2036" s="25" t="s">
        <v>5566</v>
      </c>
      <c r="B2036" s="25" t="s">
        <v>3391</v>
      </c>
      <c r="C2036" s="25" t="s">
        <v>3392</v>
      </c>
      <c r="D2036" s="25" t="s">
        <v>3333</v>
      </c>
      <c r="E2036" s="25">
        <v>43728</v>
      </c>
      <c r="F2036" s="25" t="s">
        <v>3334</v>
      </c>
      <c r="G2036" s="25" t="s">
        <v>3321</v>
      </c>
      <c r="H2036" s="26">
        <v>2</v>
      </c>
      <c r="I2036" s="26">
        <v>85</v>
      </c>
      <c r="J2036" s="22">
        <v>170</v>
      </c>
    </row>
    <row r="2037" spans="1:10" ht="18" x14ac:dyDescent="0.35">
      <c r="A2037" s="25" t="s">
        <v>5567</v>
      </c>
      <c r="B2037" s="25" t="s">
        <v>3797</v>
      </c>
      <c r="C2037" s="25" t="s">
        <v>3318</v>
      </c>
      <c r="D2037" s="25" t="s">
        <v>3319</v>
      </c>
      <c r="E2037" s="25">
        <v>43728</v>
      </c>
      <c r="F2037" s="25" t="s">
        <v>3410</v>
      </c>
      <c r="G2037" s="25" t="s">
        <v>3321</v>
      </c>
      <c r="H2037" s="26">
        <v>4</v>
      </c>
      <c r="I2037" s="26">
        <v>85</v>
      </c>
      <c r="J2037" s="22">
        <v>340</v>
      </c>
    </row>
    <row r="2038" spans="1:10" ht="18" x14ac:dyDescent="0.35">
      <c r="A2038" s="25" t="s">
        <v>5568</v>
      </c>
      <c r="B2038" s="25" t="s">
        <v>5569</v>
      </c>
      <c r="C2038" s="25" t="s">
        <v>3392</v>
      </c>
      <c r="D2038" s="25" t="s">
        <v>3333</v>
      </c>
      <c r="E2038" s="25">
        <v>43728</v>
      </c>
      <c r="F2038" s="25" t="s">
        <v>3320</v>
      </c>
      <c r="G2038" s="25" t="s">
        <v>3321</v>
      </c>
      <c r="H2038" s="26">
        <v>6</v>
      </c>
      <c r="I2038" s="26">
        <v>55</v>
      </c>
      <c r="J2038" s="22">
        <v>330</v>
      </c>
    </row>
    <row r="2039" spans="1:10" ht="18" x14ac:dyDescent="0.35">
      <c r="A2039" s="25" t="s">
        <v>5570</v>
      </c>
      <c r="B2039" s="25" t="s">
        <v>3518</v>
      </c>
      <c r="C2039" s="25" t="s">
        <v>3383</v>
      </c>
      <c r="D2039" s="25" t="s">
        <v>3333</v>
      </c>
      <c r="E2039" s="25">
        <v>43729</v>
      </c>
      <c r="F2039" s="25" t="s">
        <v>3320</v>
      </c>
      <c r="G2039" s="25" t="s">
        <v>3321</v>
      </c>
      <c r="H2039" s="26">
        <v>7</v>
      </c>
      <c r="I2039" s="26">
        <v>60</v>
      </c>
      <c r="J2039" s="22">
        <v>420</v>
      </c>
    </row>
    <row r="2040" spans="1:10" ht="18" x14ac:dyDescent="0.35">
      <c r="A2040" s="25" t="s">
        <v>5571</v>
      </c>
      <c r="B2040" s="25" t="s">
        <v>3530</v>
      </c>
      <c r="C2040" s="25" t="s">
        <v>3489</v>
      </c>
      <c r="D2040" s="25" t="s">
        <v>3405</v>
      </c>
      <c r="E2040" s="25">
        <v>43729</v>
      </c>
      <c r="F2040" s="25" t="s">
        <v>3348</v>
      </c>
      <c r="G2040" s="25" t="s">
        <v>3349</v>
      </c>
      <c r="H2040" s="26">
        <v>4</v>
      </c>
      <c r="I2040" s="26">
        <v>100</v>
      </c>
      <c r="J2040" s="22">
        <v>400</v>
      </c>
    </row>
    <row r="2041" spans="1:10" ht="18" x14ac:dyDescent="0.35">
      <c r="A2041" s="25" t="s">
        <v>5572</v>
      </c>
      <c r="B2041" s="25" t="s">
        <v>3317</v>
      </c>
      <c r="C2041" s="25" t="s">
        <v>3318</v>
      </c>
      <c r="D2041" s="25" t="s">
        <v>3319</v>
      </c>
      <c r="E2041" s="25">
        <v>43731</v>
      </c>
      <c r="F2041" s="25" t="s">
        <v>3320</v>
      </c>
      <c r="G2041" s="25" t="s">
        <v>3321</v>
      </c>
      <c r="H2041" s="26">
        <v>5</v>
      </c>
      <c r="I2041" s="26">
        <v>70</v>
      </c>
      <c r="J2041" s="22">
        <v>350</v>
      </c>
    </row>
    <row r="2042" spans="1:10" ht="18" x14ac:dyDescent="0.35">
      <c r="A2042" s="25" t="s">
        <v>5573</v>
      </c>
      <c r="B2042" s="25" t="s">
        <v>3352</v>
      </c>
      <c r="C2042" s="25" t="s">
        <v>3318</v>
      </c>
      <c r="D2042" s="25" t="s">
        <v>3319</v>
      </c>
      <c r="E2042" s="25">
        <v>43731</v>
      </c>
      <c r="F2042" s="25" t="s">
        <v>3337</v>
      </c>
      <c r="G2042" s="25" t="s">
        <v>3345</v>
      </c>
      <c r="H2042" s="26">
        <v>6</v>
      </c>
      <c r="I2042" s="26">
        <v>130</v>
      </c>
      <c r="J2042" s="22">
        <v>780</v>
      </c>
    </row>
    <row r="2043" spans="1:10" ht="18" x14ac:dyDescent="0.35">
      <c r="A2043" s="25" t="s">
        <v>5574</v>
      </c>
      <c r="B2043" s="25" t="s">
        <v>3317</v>
      </c>
      <c r="C2043" s="25" t="s">
        <v>3318</v>
      </c>
      <c r="D2043" s="25" t="s">
        <v>3319</v>
      </c>
      <c r="E2043" s="25">
        <v>43731</v>
      </c>
      <c r="F2043" s="25" t="s">
        <v>3320</v>
      </c>
      <c r="G2043" s="25" t="s">
        <v>3321</v>
      </c>
      <c r="H2043" s="26">
        <v>2</v>
      </c>
      <c r="I2043" s="26">
        <v>60</v>
      </c>
      <c r="J2043" s="22">
        <v>120</v>
      </c>
    </row>
    <row r="2044" spans="1:10" ht="18" x14ac:dyDescent="0.35">
      <c r="A2044" s="25" t="s">
        <v>5575</v>
      </c>
      <c r="B2044" s="25" t="s">
        <v>3484</v>
      </c>
      <c r="C2044" s="25" t="s">
        <v>3485</v>
      </c>
      <c r="D2044" s="25" t="s">
        <v>3486</v>
      </c>
      <c r="E2044" s="25">
        <v>43731</v>
      </c>
      <c r="F2044" s="25" t="s">
        <v>3334</v>
      </c>
      <c r="G2044" s="25" t="s">
        <v>3321</v>
      </c>
      <c r="H2044" s="26">
        <v>6</v>
      </c>
      <c r="I2044" s="26">
        <v>70</v>
      </c>
      <c r="J2044" s="22">
        <v>420</v>
      </c>
    </row>
    <row r="2045" spans="1:10" ht="18" x14ac:dyDescent="0.35">
      <c r="A2045" s="25" t="s">
        <v>5576</v>
      </c>
      <c r="B2045" s="25" t="s">
        <v>3867</v>
      </c>
      <c r="C2045" s="25" t="s">
        <v>3318</v>
      </c>
      <c r="D2045" s="25" t="s">
        <v>3319</v>
      </c>
      <c r="E2045" s="25">
        <v>43731</v>
      </c>
      <c r="F2045" s="25" t="s">
        <v>3427</v>
      </c>
      <c r="G2045" s="25" t="s">
        <v>3349</v>
      </c>
      <c r="H2045" s="26">
        <v>6</v>
      </c>
      <c r="I2045" s="26">
        <v>55</v>
      </c>
      <c r="J2045" s="22">
        <v>330</v>
      </c>
    </row>
    <row r="2046" spans="1:10" ht="18" x14ac:dyDescent="0.35">
      <c r="A2046" s="25" t="s">
        <v>5577</v>
      </c>
      <c r="B2046" s="25" t="s">
        <v>3518</v>
      </c>
      <c r="C2046" s="25" t="s">
        <v>3383</v>
      </c>
      <c r="D2046" s="25" t="s">
        <v>3333</v>
      </c>
      <c r="E2046" s="25">
        <v>43731</v>
      </c>
      <c r="F2046" s="25" t="s">
        <v>3320</v>
      </c>
      <c r="G2046" s="25" t="s">
        <v>3321</v>
      </c>
      <c r="H2046" s="26">
        <v>7</v>
      </c>
      <c r="I2046" s="26">
        <v>75</v>
      </c>
      <c r="J2046" s="22">
        <v>525</v>
      </c>
    </row>
    <row r="2047" spans="1:10" ht="18" x14ac:dyDescent="0.35">
      <c r="A2047" s="25" t="s">
        <v>5578</v>
      </c>
      <c r="B2047" s="25" t="s">
        <v>3356</v>
      </c>
      <c r="C2047" s="25" t="s">
        <v>3318</v>
      </c>
      <c r="D2047" s="25" t="s">
        <v>3319</v>
      </c>
      <c r="E2047" s="25">
        <v>43732</v>
      </c>
      <c r="F2047" s="25" t="s">
        <v>3348</v>
      </c>
      <c r="G2047" s="25" t="s">
        <v>3349</v>
      </c>
      <c r="H2047" s="26">
        <v>3</v>
      </c>
      <c r="I2047" s="26">
        <v>75</v>
      </c>
      <c r="J2047" s="22">
        <v>225</v>
      </c>
    </row>
    <row r="2048" spans="1:10" ht="18" x14ac:dyDescent="0.35">
      <c r="A2048" s="25" t="s">
        <v>5579</v>
      </c>
      <c r="B2048" s="25" t="s">
        <v>3356</v>
      </c>
      <c r="C2048" s="25" t="s">
        <v>3318</v>
      </c>
      <c r="D2048" s="25" t="s">
        <v>3319</v>
      </c>
      <c r="E2048" s="25">
        <v>43732</v>
      </c>
      <c r="F2048" s="25" t="s">
        <v>3348</v>
      </c>
      <c r="G2048" s="25" t="s">
        <v>3349</v>
      </c>
      <c r="H2048" s="26">
        <v>5</v>
      </c>
      <c r="I2048" s="26">
        <v>85</v>
      </c>
      <c r="J2048" s="22">
        <v>425</v>
      </c>
    </row>
    <row r="2049" spans="1:10" ht="18" x14ac:dyDescent="0.35">
      <c r="A2049" s="25" t="s">
        <v>5580</v>
      </c>
      <c r="B2049" s="25" t="s">
        <v>3360</v>
      </c>
      <c r="C2049" s="25" t="s">
        <v>3318</v>
      </c>
      <c r="D2049" s="25" t="s">
        <v>3319</v>
      </c>
      <c r="E2049" s="25">
        <v>43732</v>
      </c>
      <c r="F2049" s="25" t="s">
        <v>3337</v>
      </c>
      <c r="G2049" s="25" t="s">
        <v>3349</v>
      </c>
      <c r="H2049" s="26">
        <v>6</v>
      </c>
      <c r="I2049" s="26">
        <v>110</v>
      </c>
      <c r="J2049" s="22">
        <v>660</v>
      </c>
    </row>
    <row r="2050" spans="1:10" ht="18" x14ac:dyDescent="0.35">
      <c r="A2050" s="25" t="s">
        <v>5581</v>
      </c>
      <c r="B2050" s="25" t="s">
        <v>3371</v>
      </c>
      <c r="C2050" s="25" t="s">
        <v>3318</v>
      </c>
      <c r="D2050" s="25" t="s">
        <v>3319</v>
      </c>
      <c r="E2050" s="25">
        <v>43732</v>
      </c>
      <c r="F2050" s="25" t="s">
        <v>3320</v>
      </c>
      <c r="G2050" s="25" t="s">
        <v>3321</v>
      </c>
      <c r="H2050" s="26">
        <v>1</v>
      </c>
      <c r="I2050" s="26">
        <v>80</v>
      </c>
      <c r="J2050" s="22">
        <v>80</v>
      </c>
    </row>
    <row r="2051" spans="1:10" ht="18" x14ac:dyDescent="0.35">
      <c r="A2051" s="25" t="s">
        <v>5582</v>
      </c>
      <c r="B2051" s="25" t="s">
        <v>3352</v>
      </c>
      <c r="C2051" s="25" t="s">
        <v>3318</v>
      </c>
      <c r="D2051" s="25" t="s">
        <v>3319</v>
      </c>
      <c r="E2051" s="25">
        <v>43732</v>
      </c>
      <c r="F2051" s="25" t="s">
        <v>3337</v>
      </c>
      <c r="G2051" s="25" t="s">
        <v>3345</v>
      </c>
      <c r="H2051" s="26">
        <v>4</v>
      </c>
      <c r="I2051" s="26">
        <v>110</v>
      </c>
      <c r="J2051" s="22">
        <v>440</v>
      </c>
    </row>
    <row r="2052" spans="1:10" ht="18" x14ac:dyDescent="0.35">
      <c r="A2052" s="25" t="s">
        <v>5583</v>
      </c>
      <c r="B2052" s="25" t="s">
        <v>3317</v>
      </c>
      <c r="C2052" s="25" t="s">
        <v>3318</v>
      </c>
      <c r="D2052" s="25" t="s">
        <v>3319</v>
      </c>
      <c r="E2052" s="25">
        <v>43732</v>
      </c>
      <c r="F2052" s="25" t="s">
        <v>3320</v>
      </c>
      <c r="G2052" s="25" t="s">
        <v>3321</v>
      </c>
      <c r="H2052" s="26">
        <v>6</v>
      </c>
      <c r="I2052" s="26">
        <v>65</v>
      </c>
      <c r="J2052" s="22">
        <v>390</v>
      </c>
    </row>
    <row r="2053" spans="1:10" ht="18" x14ac:dyDescent="0.35">
      <c r="A2053" s="25" t="s">
        <v>5584</v>
      </c>
      <c r="B2053" s="25" t="s">
        <v>3344</v>
      </c>
      <c r="C2053" s="25" t="s">
        <v>3318</v>
      </c>
      <c r="D2053" s="25" t="s">
        <v>3319</v>
      </c>
      <c r="E2053" s="25">
        <v>43732</v>
      </c>
      <c r="F2053" s="25" t="s">
        <v>3337</v>
      </c>
      <c r="G2053" s="25" t="s">
        <v>3345</v>
      </c>
      <c r="H2053" s="26">
        <v>5</v>
      </c>
      <c r="I2053" s="26">
        <v>125</v>
      </c>
      <c r="J2053" s="22">
        <v>625</v>
      </c>
    </row>
    <row r="2054" spans="1:10" ht="18" x14ac:dyDescent="0.35">
      <c r="A2054" s="25" t="s">
        <v>5585</v>
      </c>
      <c r="B2054" s="25" t="s">
        <v>3518</v>
      </c>
      <c r="C2054" s="25" t="s">
        <v>3383</v>
      </c>
      <c r="D2054" s="25" t="s">
        <v>3333</v>
      </c>
      <c r="E2054" s="25">
        <v>43732</v>
      </c>
      <c r="F2054" s="25" t="s">
        <v>3471</v>
      </c>
      <c r="G2054" s="25" t="s">
        <v>3321</v>
      </c>
      <c r="H2054" s="26">
        <v>3</v>
      </c>
      <c r="I2054" s="26">
        <v>55</v>
      </c>
      <c r="J2054" s="22">
        <v>165</v>
      </c>
    </row>
    <row r="2055" spans="1:10" ht="18" x14ac:dyDescent="0.35">
      <c r="A2055" s="25" t="s">
        <v>5586</v>
      </c>
      <c r="B2055" s="25" t="s">
        <v>3518</v>
      </c>
      <c r="C2055" s="25" t="s">
        <v>3383</v>
      </c>
      <c r="D2055" s="25" t="s">
        <v>3333</v>
      </c>
      <c r="E2055" s="25">
        <v>43732</v>
      </c>
      <c r="F2055" s="25" t="s">
        <v>3320</v>
      </c>
      <c r="G2055" s="25" t="s">
        <v>3321</v>
      </c>
      <c r="H2055" s="26">
        <v>2</v>
      </c>
      <c r="I2055" s="26">
        <v>70</v>
      </c>
      <c r="J2055" s="22">
        <v>140</v>
      </c>
    </row>
    <row r="2056" spans="1:10" ht="18" x14ac:dyDescent="0.35">
      <c r="A2056" s="25" t="s">
        <v>5587</v>
      </c>
      <c r="B2056" s="25" t="s">
        <v>3717</v>
      </c>
      <c r="C2056" s="25" t="s">
        <v>3401</v>
      </c>
      <c r="D2056" s="25" t="s">
        <v>3333</v>
      </c>
      <c r="E2056" s="25">
        <v>43732</v>
      </c>
      <c r="F2056" s="25" t="s">
        <v>3434</v>
      </c>
      <c r="G2056" s="25" t="s">
        <v>3321</v>
      </c>
      <c r="H2056" s="26">
        <v>6</v>
      </c>
      <c r="I2056" s="26">
        <v>85</v>
      </c>
      <c r="J2056" s="22">
        <v>510</v>
      </c>
    </row>
    <row r="2057" spans="1:10" ht="18" x14ac:dyDescent="0.35">
      <c r="A2057" s="25" t="s">
        <v>5588</v>
      </c>
      <c r="B2057" s="25" t="s">
        <v>3324</v>
      </c>
      <c r="C2057" s="25" t="s">
        <v>3325</v>
      </c>
      <c r="D2057" s="25" t="s">
        <v>3326</v>
      </c>
      <c r="E2057" s="25">
        <v>43732</v>
      </c>
      <c r="F2057" s="25" t="s">
        <v>3410</v>
      </c>
      <c r="G2057" s="25" t="s">
        <v>3321</v>
      </c>
      <c r="H2057" s="26">
        <v>4</v>
      </c>
      <c r="I2057" s="26">
        <v>75</v>
      </c>
      <c r="J2057" s="22">
        <v>300</v>
      </c>
    </row>
    <row r="2058" spans="1:10" ht="18" x14ac:dyDescent="0.35">
      <c r="A2058" s="25" t="s">
        <v>5589</v>
      </c>
      <c r="B2058" s="25" t="s">
        <v>3488</v>
      </c>
      <c r="C2058" s="25" t="s">
        <v>3489</v>
      </c>
      <c r="D2058" s="25" t="s">
        <v>3405</v>
      </c>
      <c r="E2058" s="25">
        <v>43732</v>
      </c>
      <c r="F2058" s="25" t="s">
        <v>3348</v>
      </c>
      <c r="G2058" s="25" t="s">
        <v>3345</v>
      </c>
      <c r="H2058" s="26">
        <v>6</v>
      </c>
      <c r="I2058" s="26">
        <v>115</v>
      </c>
      <c r="J2058" s="22">
        <v>690</v>
      </c>
    </row>
    <row r="2059" spans="1:10" ht="18" x14ac:dyDescent="0.35">
      <c r="A2059" s="25" t="s">
        <v>5590</v>
      </c>
      <c r="B2059" s="25" t="s">
        <v>3488</v>
      </c>
      <c r="C2059" s="25" t="s">
        <v>3489</v>
      </c>
      <c r="D2059" s="25" t="s">
        <v>3405</v>
      </c>
      <c r="E2059" s="25">
        <v>43732</v>
      </c>
      <c r="F2059" s="25" t="s">
        <v>3348</v>
      </c>
      <c r="G2059" s="25" t="s">
        <v>3345</v>
      </c>
      <c r="H2059" s="26">
        <v>2</v>
      </c>
      <c r="I2059" s="26">
        <v>105</v>
      </c>
      <c r="J2059" s="22">
        <v>210</v>
      </c>
    </row>
    <row r="2060" spans="1:10" ht="18" x14ac:dyDescent="0.35">
      <c r="A2060" s="25" t="s">
        <v>5591</v>
      </c>
      <c r="B2060" s="25" t="s">
        <v>5592</v>
      </c>
      <c r="C2060" s="25" t="s">
        <v>3551</v>
      </c>
      <c r="D2060" s="25" t="s">
        <v>3486</v>
      </c>
      <c r="E2060" s="25">
        <v>43732</v>
      </c>
      <c r="F2060" s="25" t="s">
        <v>3320</v>
      </c>
      <c r="G2060" s="25" t="s">
        <v>3321</v>
      </c>
      <c r="H2060" s="26">
        <v>2</v>
      </c>
      <c r="I2060" s="26">
        <v>80</v>
      </c>
      <c r="J2060" s="22">
        <v>160</v>
      </c>
    </row>
    <row r="2061" spans="1:10" ht="18" x14ac:dyDescent="0.35">
      <c r="A2061" s="25" t="s">
        <v>5593</v>
      </c>
      <c r="B2061" s="25" t="s">
        <v>3717</v>
      </c>
      <c r="C2061" s="25" t="s">
        <v>3401</v>
      </c>
      <c r="D2061" s="25" t="s">
        <v>3333</v>
      </c>
      <c r="E2061" s="25">
        <v>43732</v>
      </c>
      <c r="F2061" s="25" t="s">
        <v>3434</v>
      </c>
      <c r="G2061" s="25" t="s">
        <v>3345</v>
      </c>
      <c r="H2061" s="26">
        <v>7</v>
      </c>
      <c r="I2061" s="26">
        <v>80</v>
      </c>
      <c r="J2061" s="22">
        <v>560</v>
      </c>
    </row>
    <row r="2062" spans="1:10" ht="18" x14ac:dyDescent="0.35">
      <c r="A2062" s="25" t="s">
        <v>5594</v>
      </c>
      <c r="B2062" s="25" t="s">
        <v>3371</v>
      </c>
      <c r="C2062" s="25" t="s">
        <v>3318</v>
      </c>
      <c r="D2062" s="25" t="s">
        <v>3319</v>
      </c>
      <c r="E2062" s="25">
        <v>43733</v>
      </c>
      <c r="F2062" s="25" t="s">
        <v>3471</v>
      </c>
      <c r="G2062" s="25" t="s">
        <v>3321</v>
      </c>
      <c r="H2062" s="26">
        <v>1</v>
      </c>
      <c r="I2062" s="26">
        <v>75</v>
      </c>
      <c r="J2062" s="22">
        <v>75</v>
      </c>
    </row>
    <row r="2063" spans="1:10" ht="18" x14ac:dyDescent="0.35">
      <c r="A2063" s="25" t="s">
        <v>5595</v>
      </c>
      <c r="B2063" s="25" t="s">
        <v>3317</v>
      </c>
      <c r="C2063" s="25" t="s">
        <v>3318</v>
      </c>
      <c r="D2063" s="25" t="s">
        <v>3319</v>
      </c>
      <c r="E2063" s="25">
        <v>43733</v>
      </c>
      <c r="F2063" s="25" t="s">
        <v>3471</v>
      </c>
      <c r="G2063" s="25" t="s">
        <v>3321</v>
      </c>
      <c r="H2063" s="26">
        <v>2</v>
      </c>
      <c r="I2063" s="26">
        <v>80</v>
      </c>
      <c r="J2063" s="22">
        <v>160</v>
      </c>
    </row>
    <row r="2064" spans="1:10" ht="18" x14ac:dyDescent="0.35">
      <c r="A2064" s="25" t="s">
        <v>5596</v>
      </c>
      <c r="B2064" s="25" t="s">
        <v>3356</v>
      </c>
      <c r="C2064" s="25" t="s">
        <v>3318</v>
      </c>
      <c r="D2064" s="25" t="s">
        <v>3319</v>
      </c>
      <c r="E2064" s="25">
        <v>43733</v>
      </c>
      <c r="F2064" s="25" t="s">
        <v>3320</v>
      </c>
      <c r="G2064" s="25" t="s">
        <v>3321</v>
      </c>
      <c r="H2064" s="26">
        <v>4</v>
      </c>
      <c r="I2064" s="26">
        <v>60</v>
      </c>
      <c r="J2064" s="22">
        <v>240</v>
      </c>
    </row>
    <row r="2065" spans="1:10" ht="18" x14ac:dyDescent="0.35">
      <c r="A2065" s="25" t="s">
        <v>5597</v>
      </c>
      <c r="B2065" s="25" t="s">
        <v>3324</v>
      </c>
      <c r="C2065" s="25" t="s">
        <v>3325</v>
      </c>
      <c r="D2065" s="25" t="s">
        <v>3326</v>
      </c>
      <c r="E2065" s="25">
        <v>43733</v>
      </c>
      <c r="F2065" s="25" t="s">
        <v>3337</v>
      </c>
      <c r="G2065" s="25" t="s">
        <v>3321</v>
      </c>
      <c r="H2065" s="26">
        <v>2</v>
      </c>
      <c r="I2065" s="26">
        <v>145</v>
      </c>
      <c r="J2065" s="22">
        <v>290</v>
      </c>
    </row>
    <row r="2066" spans="1:10" ht="18" x14ac:dyDescent="0.35">
      <c r="A2066" s="25" t="s">
        <v>5598</v>
      </c>
      <c r="B2066" s="25" t="s">
        <v>3879</v>
      </c>
      <c r="C2066" s="25" t="s">
        <v>3551</v>
      </c>
      <c r="D2066" s="25" t="s">
        <v>3486</v>
      </c>
      <c r="E2066" s="25">
        <v>43733</v>
      </c>
      <c r="F2066" s="25" t="s">
        <v>3348</v>
      </c>
      <c r="G2066" s="25" t="s">
        <v>3349</v>
      </c>
      <c r="H2066" s="26">
        <v>2</v>
      </c>
      <c r="I2066" s="26">
        <v>75</v>
      </c>
      <c r="J2066" s="22">
        <v>150</v>
      </c>
    </row>
    <row r="2067" spans="1:10" ht="18" x14ac:dyDescent="0.35">
      <c r="A2067" s="25" t="s">
        <v>5599</v>
      </c>
      <c r="B2067" s="25" t="s">
        <v>3344</v>
      </c>
      <c r="C2067" s="25" t="s">
        <v>3318</v>
      </c>
      <c r="D2067" s="25" t="s">
        <v>3319</v>
      </c>
      <c r="E2067" s="25">
        <v>43734</v>
      </c>
      <c r="F2067" s="25" t="s">
        <v>3337</v>
      </c>
      <c r="G2067" s="25" t="s">
        <v>3345</v>
      </c>
      <c r="H2067" s="26">
        <v>4</v>
      </c>
      <c r="I2067" s="26">
        <v>120</v>
      </c>
      <c r="J2067" s="22">
        <v>480</v>
      </c>
    </row>
    <row r="2068" spans="1:10" ht="18" x14ac:dyDescent="0.35">
      <c r="A2068" s="25" t="s">
        <v>5600</v>
      </c>
      <c r="B2068" s="25" t="s">
        <v>3371</v>
      </c>
      <c r="C2068" s="25" t="s">
        <v>3318</v>
      </c>
      <c r="D2068" s="25" t="s">
        <v>3319</v>
      </c>
      <c r="E2068" s="25">
        <v>43734</v>
      </c>
      <c r="F2068" s="25" t="s">
        <v>3320</v>
      </c>
      <c r="G2068" s="25" t="s">
        <v>3321</v>
      </c>
      <c r="H2068" s="26">
        <v>6</v>
      </c>
      <c r="I2068" s="26">
        <v>75</v>
      </c>
      <c r="J2068" s="22">
        <v>450</v>
      </c>
    </row>
    <row r="2069" spans="1:10" ht="18" x14ac:dyDescent="0.35">
      <c r="A2069" s="25" t="s">
        <v>5601</v>
      </c>
      <c r="B2069" s="25" t="s">
        <v>3495</v>
      </c>
      <c r="C2069" s="25" t="s">
        <v>3318</v>
      </c>
      <c r="D2069" s="25" t="s">
        <v>3319</v>
      </c>
      <c r="E2069" s="25">
        <v>43734</v>
      </c>
      <c r="F2069" s="25" t="s">
        <v>3348</v>
      </c>
      <c r="G2069" s="25" t="s">
        <v>3349</v>
      </c>
      <c r="H2069" s="26">
        <v>2</v>
      </c>
      <c r="I2069" s="26">
        <v>80</v>
      </c>
      <c r="J2069" s="22">
        <v>160</v>
      </c>
    </row>
    <row r="2070" spans="1:10" ht="18" x14ac:dyDescent="0.35">
      <c r="A2070" s="25" t="s">
        <v>5602</v>
      </c>
      <c r="B2070" s="25" t="s">
        <v>3744</v>
      </c>
      <c r="C2070" s="25" t="s">
        <v>3401</v>
      </c>
      <c r="D2070" s="25" t="s">
        <v>3333</v>
      </c>
      <c r="E2070" s="25">
        <v>43734</v>
      </c>
      <c r="F2070" s="25" t="s">
        <v>3327</v>
      </c>
      <c r="G2070" s="25" t="s">
        <v>3321</v>
      </c>
      <c r="H2070" s="26">
        <v>1</v>
      </c>
      <c r="I2070" s="26">
        <v>190</v>
      </c>
      <c r="J2070" s="22">
        <v>190</v>
      </c>
    </row>
    <row r="2071" spans="1:10" ht="18" x14ac:dyDescent="0.35">
      <c r="A2071" s="25" t="s">
        <v>5603</v>
      </c>
      <c r="B2071" s="25" t="s">
        <v>4057</v>
      </c>
      <c r="C2071" s="25" t="s">
        <v>3551</v>
      </c>
      <c r="D2071" s="25" t="s">
        <v>3486</v>
      </c>
      <c r="E2071" s="25">
        <v>43734</v>
      </c>
      <c r="F2071" s="25" t="s">
        <v>3327</v>
      </c>
      <c r="G2071" s="25" t="s">
        <v>3321</v>
      </c>
      <c r="H2071" s="26">
        <v>4</v>
      </c>
      <c r="I2071" s="26">
        <v>195</v>
      </c>
      <c r="J2071" s="22">
        <v>780</v>
      </c>
    </row>
    <row r="2072" spans="1:10" ht="18" x14ac:dyDescent="0.35">
      <c r="A2072" s="25" t="s">
        <v>5604</v>
      </c>
      <c r="B2072" s="25" t="s">
        <v>3636</v>
      </c>
      <c r="C2072" s="25" t="s">
        <v>3318</v>
      </c>
      <c r="D2072" s="25" t="s">
        <v>3319</v>
      </c>
      <c r="E2072" s="25">
        <v>43734</v>
      </c>
      <c r="F2072" s="25" t="s">
        <v>3337</v>
      </c>
      <c r="G2072" s="25" t="s">
        <v>3345</v>
      </c>
      <c r="H2072" s="26">
        <v>5</v>
      </c>
      <c r="I2072" s="26">
        <v>130</v>
      </c>
      <c r="J2072" s="22">
        <v>650</v>
      </c>
    </row>
    <row r="2073" spans="1:10" ht="18" x14ac:dyDescent="0.35">
      <c r="A2073" s="25" t="s">
        <v>5605</v>
      </c>
      <c r="B2073" s="25" t="s">
        <v>3347</v>
      </c>
      <c r="C2073" s="25" t="s">
        <v>3318</v>
      </c>
      <c r="D2073" s="25" t="s">
        <v>3319</v>
      </c>
      <c r="E2073" s="25">
        <v>43735</v>
      </c>
      <c r="F2073" s="25" t="s">
        <v>3348</v>
      </c>
      <c r="G2073" s="25" t="s">
        <v>3349</v>
      </c>
      <c r="H2073" s="26">
        <v>7</v>
      </c>
      <c r="I2073" s="26">
        <v>90</v>
      </c>
      <c r="J2073" s="22">
        <v>630</v>
      </c>
    </row>
    <row r="2074" spans="1:10" ht="18" x14ac:dyDescent="0.35">
      <c r="A2074" s="25" t="s">
        <v>5606</v>
      </c>
      <c r="B2074" s="25" t="s">
        <v>3371</v>
      </c>
      <c r="C2074" s="25" t="s">
        <v>3318</v>
      </c>
      <c r="D2074" s="25" t="s">
        <v>3319</v>
      </c>
      <c r="E2074" s="25">
        <v>43735</v>
      </c>
      <c r="F2074" s="25" t="s">
        <v>3320</v>
      </c>
      <c r="G2074" s="25" t="s">
        <v>3321</v>
      </c>
      <c r="H2074" s="26">
        <v>2</v>
      </c>
      <c r="I2074" s="26">
        <v>80</v>
      </c>
      <c r="J2074" s="22">
        <v>160</v>
      </c>
    </row>
    <row r="2075" spans="1:10" ht="18" x14ac:dyDescent="0.35">
      <c r="A2075" s="25" t="s">
        <v>5607</v>
      </c>
      <c r="B2075" s="25" t="s">
        <v>5149</v>
      </c>
      <c r="C2075" s="25" t="s">
        <v>3318</v>
      </c>
      <c r="D2075" s="25" t="s">
        <v>3319</v>
      </c>
      <c r="E2075" s="25">
        <v>43735</v>
      </c>
      <c r="F2075" s="25" t="s">
        <v>3327</v>
      </c>
      <c r="G2075" s="25" t="s">
        <v>3321</v>
      </c>
      <c r="H2075" s="26">
        <v>3</v>
      </c>
      <c r="I2075" s="26">
        <v>185</v>
      </c>
      <c r="J2075" s="22">
        <v>555</v>
      </c>
    </row>
    <row r="2076" spans="1:10" ht="18" x14ac:dyDescent="0.35">
      <c r="A2076" s="25" t="s">
        <v>5608</v>
      </c>
      <c r="B2076" s="25" t="s">
        <v>3324</v>
      </c>
      <c r="C2076" s="25" t="s">
        <v>3325</v>
      </c>
      <c r="D2076" s="25" t="s">
        <v>3326</v>
      </c>
      <c r="E2076" s="25">
        <v>43735</v>
      </c>
      <c r="F2076" s="25" t="s">
        <v>3337</v>
      </c>
      <c r="G2076" s="25" t="s">
        <v>3321</v>
      </c>
      <c r="H2076" s="26">
        <v>4</v>
      </c>
      <c r="I2076" s="26">
        <v>140</v>
      </c>
      <c r="J2076" s="22">
        <v>560</v>
      </c>
    </row>
    <row r="2077" spans="1:10" ht="18" x14ac:dyDescent="0.35">
      <c r="A2077" s="25" t="s">
        <v>5609</v>
      </c>
      <c r="B2077" s="25" t="s">
        <v>3636</v>
      </c>
      <c r="C2077" s="25" t="s">
        <v>3318</v>
      </c>
      <c r="D2077" s="25" t="s">
        <v>3319</v>
      </c>
      <c r="E2077" s="25">
        <v>43735</v>
      </c>
      <c r="F2077" s="25" t="s">
        <v>3337</v>
      </c>
      <c r="G2077" s="25" t="s">
        <v>3345</v>
      </c>
      <c r="H2077" s="26">
        <v>4</v>
      </c>
      <c r="I2077" s="26">
        <v>125</v>
      </c>
      <c r="J2077" s="22">
        <v>500</v>
      </c>
    </row>
    <row r="2078" spans="1:10" ht="18" x14ac:dyDescent="0.35">
      <c r="A2078" s="25" t="s">
        <v>5610</v>
      </c>
      <c r="B2078" s="25" t="s">
        <v>3744</v>
      </c>
      <c r="C2078" s="25" t="s">
        <v>3401</v>
      </c>
      <c r="D2078" s="25" t="s">
        <v>3333</v>
      </c>
      <c r="E2078" s="25">
        <v>43735</v>
      </c>
      <c r="F2078" s="25" t="s">
        <v>3327</v>
      </c>
      <c r="G2078" s="25" t="s">
        <v>3321</v>
      </c>
      <c r="H2078" s="26">
        <v>6</v>
      </c>
      <c r="I2078" s="26">
        <v>205</v>
      </c>
      <c r="J2078" s="22">
        <v>1230</v>
      </c>
    </row>
    <row r="2079" spans="1:10" ht="18" x14ac:dyDescent="0.35">
      <c r="A2079" s="25" t="s">
        <v>5611</v>
      </c>
      <c r="B2079" s="25" t="s">
        <v>3568</v>
      </c>
      <c r="C2079" s="25" t="s">
        <v>3401</v>
      </c>
      <c r="D2079" s="25" t="s">
        <v>3333</v>
      </c>
      <c r="E2079" s="25">
        <v>43735</v>
      </c>
      <c r="F2079" s="25" t="s">
        <v>3327</v>
      </c>
      <c r="G2079" s="25" t="s">
        <v>3321</v>
      </c>
      <c r="H2079" s="26">
        <v>2</v>
      </c>
      <c r="I2079" s="26">
        <v>180</v>
      </c>
      <c r="J2079" s="22">
        <v>360</v>
      </c>
    </row>
    <row r="2080" spans="1:10" ht="18" x14ac:dyDescent="0.35">
      <c r="A2080" s="25" t="s">
        <v>5612</v>
      </c>
      <c r="B2080" s="25" t="s">
        <v>3881</v>
      </c>
      <c r="C2080" s="25" t="s">
        <v>3401</v>
      </c>
      <c r="D2080" s="25" t="s">
        <v>3333</v>
      </c>
      <c r="E2080" s="25">
        <v>43735</v>
      </c>
      <c r="F2080" s="25" t="s">
        <v>3327</v>
      </c>
      <c r="G2080" s="25" t="s">
        <v>3321</v>
      </c>
      <c r="H2080" s="26">
        <v>1</v>
      </c>
      <c r="I2080" s="26">
        <v>185</v>
      </c>
      <c r="J2080" s="22">
        <v>185</v>
      </c>
    </row>
    <row r="2081" spans="1:10" ht="18" x14ac:dyDescent="0.35">
      <c r="A2081" s="25" t="s">
        <v>5613</v>
      </c>
      <c r="B2081" s="25" t="s">
        <v>3500</v>
      </c>
      <c r="C2081" s="25" t="s">
        <v>3401</v>
      </c>
      <c r="D2081" s="25" t="s">
        <v>3333</v>
      </c>
      <c r="E2081" s="25">
        <v>43735</v>
      </c>
      <c r="F2081" s="25" t="s">
        <v>3369</v>
      </c>
      <c r="G2081" s="25" t="s">
        <v>3349</v>
      </c>
      <c r="H2081" s="26">
        <v>7</v>
      </c>
      <c r="I2081" s="26">
        <v>130</v>
      </c>
      <c r="J2081" s="22">
        <v>910</v>
      </c>
    </row>
    <row r="2082" spans="1:10" ht="18" x14ac:dyDescent="0.35">
      <c r="A2082" s="25" t="s">
        <v>5614</v>
      </c>
      <c r="B2082" s="25" t="s">
        <v>3500</v>
      </c>
      <c r="C2082" s="25" t="s">
        <v>3401</v>
      </c>
      <c r="D2082" s="25" t="s">
        <v>3333</v>
      </c>
      <c r="E2082" s="25">
        <v>43735</v>
      </c>
      <c r="F2082" s="25" t="s">
        <v>3348</v>
      </c>
      <c r="G2082" s="25" t="s">
        <v>3349</v>
      </c>
      <c r="H2082" s="26">
        <v>6</v>
      </c>
      <c r="I2082" s="26">
        <v>95</v>
      </c>
      <c r="J2082" s="22">
        <v>570</v>
      </c>
    </row>
    <row r="2083" spans="1:10" ht="18" x14ac:dyDescent="0.35">
      <c r="A2083" s="25" t="s">
        <v>5615</v>
      </c>
      <c r="B2083" s="25" t="s">
        <v>3628</v>
      </c>
      <c r="C2083" s="25" t="s">
        <v>3404</v>
      </c>
      <c r="D2083" s="25" t="s">
        <v>3405</v>
      </c>
      <c r="E2083" s="25">
        <v>43735</v>
      </c>
      <c r="F2083" s="25" t="s">
        <v>3348</v>
      </c>
      <c r="G2083" s="25" t="s">
        <v>3345</v>
      </c>
      <c r="H2083" s="26">
        <v>2</v>
      </c>
      <c r="I2083" s="26">
        <v>90</v>
      </c>
      <c r="J2083" s="22">
        <v>180</v>
      </c>
    </row>
    <row r="2084" spans="1:10" ht="18" x14ac:dyDescent="0.35">
      <c r="A2084" s="25" t="s">
        <v>5616</v>
      </c>
      <c r="B2084" s="25" t="s">
        <v>3378</v>
      </c>
      <c r="C2084" s="25" t="s">
        <v>3379</v>
      </c>
      <c r="D2084" s="25" t="s">
        <v>3333</v>
      </c>
      <c r="E2084" s="25">
        <v>43735</v>
      </c>
      <c r="F2084" s="25" t="s">
        <v>3334</v>
      </c>
      <c r="G2084" s="25" t="s">
        <v>3321</v>
      </c>
      <c r="H2084" s="26">
        <v>7</v>
      </c>
      <c r="I2084" s="26">
        <v>70</v>
      </c>
      <c r="J2084" s="22">
        <v>490</v>
      </c>
    </row>
    <row r="2085" spans="1:10" ht="18" x14ac:dyDescent="0.35">
      <c r="A2085" s="25" t="s">
        <v>5617</v>
      </c>
      <c r="B2085" s="25" t="s">
        <v>3667</v>
      </c>
      <c r="C2085" s="25" t="s">
        <v>3445</v>
      </c>
      <c r="D2085" s="25" t="s">
        <v>3405</v>
      </c>
      <c r="E2085" s="25">
        <v>43735</v>
      </c>
      <c r="F2085" s="25" t="s">
        <v>3348</v>
      </c>
      <c r="G2085" s="25" t="s">
        <v>3349</v>
      </c>
      <c r="H2085" s="26">
        <v>1</v>
      </c>
      <c r="I2085" s="26">
        <v>85</v>
      </c>
      <c r="J2085" s="22">
        <v>85</v>
      </c>
    </row>
    <row r="2086" spans="1:10" ht="18" x14ac:dyDescent="0.35">
      <c r="A2086" s="25" t="s">
        <v>5618</v>
      </c>
      <c r="B2086" s="25" t="s">
        <v>3673</v>
      </c>
      <c r="C2086" s="25" t="s">
        <v>3401</v>
      </c>
      <c r="D2086" s="25" t="s">
        <v>3333</v>
      </c>
      <c r="E2086" s="25">
        <v>43735</v>
      </c>
      <c r="F2086" s="25" t="s">
        <v>3327</v>
      </c>
      <c r="G2086" s="25" t="s">
        <v>3321</v>
      </c>
      <c r="H2086" s="26">
        <v>4</v>
      </c>
      <c r="I2086" s="26">
        <v>195</v>
      </c>
      <c r="J2086" s="22">
        <v>780</v>
      </c>
    </row>
    <row r="2087" spans="1:10" ht="18" x14ac:dyDescent="0.35">
      <c r="A2087" s="25" t="s">
        <v>5619</v>
      </c>
      <c r="B2087" s="25" t="s">
        <v>3602</v>
      </c>
      <c r="C2087" s="25" t="s">
        <v>3401</v>
      </c>
      <c r="D2087" s="25" t="s">
        <v>3333</v>
      </c>
      <c r="E2087" s="25">
        <v>43735</v>
      </c>
      <c r="F2087" s="25" t="s">
        <v>3320</v>
      </c>
      <c r="G2087" s="25" t="s">
        <v>3345</v>
      </c>
      <c r="H2087" s="26">
        <v>5</v>
      </c>
      <c r="I2087" s="26">
        <v>50</v>
      </c>
      <c r="J2087" s="22">
        <v>250</v>
      </c>
    </row>
    <row r="2088" spans="1:10" ht="18" x14ac:dyDescent="0.35">
      <c r="A2088" s="25" t="s">
        <v>5620</v>
      </c>
      <c r="B2088" s="25" t="s">
        <v>3324</v>
      </c>
      <c r="C2088" s="25" t="s">
        <v>3325</v>
      </c>
      <c r="D2088" s="25" t="s">
        <v>3326</v>
      </c>
      <c r="E2088" s="25">
        <v>43736</v>
      </c>
      <c r="F2088" s="25" t="s">
        <v>3471</v>
      </c>
      <c r="G2088" s="25" t="s">
        <v>3321</v>
      </c>
      <c r="H2088" s="26">
        <v>6</v>
      </c>
      <c r="I2088" s="26">
        <v>60</v>
      </c>
      <c r="J2088" s="22">
        <v>360</v>
      </c>
    </row>
    <row r="2089" spans="1:10" ht="18" x14ac:dyDescent="0.35">
      <c r="A2089" s="25" t="s">
        <v>5621</v>
      </c>
      <c r="B2089" s="25" t="s">
        <v>3324</v>
      </c>
      <c r="C2089" s="25" t="s">
        <v>3325</v>
      </c>
      <c r="D2089" s="25" t="s">
        <v>3326</v>
      </c>
      <c r="E2089" s="25">
        <v>43736</v>
      </c>
      <c r="F2089" s="25" t="s">
        <v>3471</v>
      </c>
      <c r="G2089" s="25" t="s">
        <v>3321</v>
      </c>
      <c r="H2089" s="26">
        <v>4</v>
      </c>
      <c r="I2089" s="26">
        <v>75</v>
      </c>
      <c r="J2089" s="22">
        <v>300</v>
      </c>
    </row>
    <row r="2090" spans="1:10" ht="18" x14ac:dyDescent="0.35">
      <c r="A2090" s="25" t="s">
        <v>5622</v>
      </c>
      <c r="B2090" s="25" t="s">
        <v>3317</v>
      </c>
      <c r="C2090" s="25" t="s">
        <v>3318</v>
      </c>
      <c r="D2090" s="25" t="s">
        <v>3319</v>
      </c>
      <c r="E2090" s="25">
        <v>43738</v>
      </c>
      <c r="F2090" s="25" t="s">
        <v>3320</v>
      </c>
      <c r="G2090" s="25" t="s">
        <v>3321</v>
      </c>
      <c r="H2090" s="26">
        <v>7</v>
      </c>
      <c r="I2090" s="26">
        <v>80</v>
      </c>
      <c r="J2090" s="22">
        <v>560</v>
      </c>
    </row>
    <row r="2091" spans="1:10" ht="18" x14ac:dyDescent="0.35">
      <c r="A2091" s="25" t="s">
        <v>5623</v>
      </c>
      <c r="B2091" s="25" t="s">
        <v>3344</v>
      </c>
      <c r="C2091" s="25" t="s">
        <v>3318</v>
      </c>
      <c r="D2091" s="25" t="s">
        <v>3319</v>
      </c>
      <c r="E2091" s="25">
        <v>43738</v>
      </c>
      <c r="F2091" s="25" t="s">
        <v>3337</v>
      </c>
      <c r="G2091" s="25" t="s">
        <v>3345</v>
      </c>
      <c r="H2091" s="26">
        <v>5</v>
      </c>
      <c r="I2091" s="26">
        <v>115</v>
      </c>
      <c r="J2091" s="22">
        <v>575</v>
      </c>
    </row>
    <row r="2092" spans="1:10" ht="18" x14ac:dyDescent="0.35">
      <c r="A2092" s="25" t="s">
        <v>5624</v>
      </c>
      <c r="B2092" s="25" t="s">
        <v>3336</v>
      </c>
      <c r="C2092" s="25" t="s">
        <v>3318</v>
      </c>
      <c r="D2092" s="25" t="s">
        <v>3319</v>
      </c>
      <c r="E2092" s="25">
        <v>43738</v>
      </c>
      <c r="F2092" s="25" t="s">
        <v>3337</v>
      </c>
      <c r="G2092" s="25" t="s">
        <v>3321</v>
      </c>
      <c r="H2092" s="26">
        <v>4</v>
      </c>
      <c r="I2092" s="26">
        <v>165</v>
      </c>
      <c r="J2092" s="22">
        <v>660</v>
      </c>
    </row>
    <row r="2093" spans="1:10" ht="18" x14ac:dyDescent="0.35">
      <c r="A2093" s="25" t="s">
        <v>5625</v>
      </c>
      <c r="B2093" s="25" t="s">
        <v>3336</v>
      </c>
      <c r="C2093" s="25" t="s">
        <v>3318</v>
      </c>
      <c r="D2093" s="25" t="s">
        <v>3319</v>
      </c>
      <c r="E2093" s="25">
        <v>43738</v>
      </c>
      <c r="F2093" s="25" t="s">
        <v>3337</v>
      </c>
      <c r="G2093" s="25" t="s">
        <v>3321</v>
      </c>
      <c r="H2093" s="26">
        <v>7</v>
      </c>
      <c r="I2093" s="26">
        <v>140</v>
      </c>
      <c r="J2093" s="22">
        <v>980</v>
      </c>
    </row>
    <row r="2094" spans="1:10" ht="18" x14ac:dyDescent="0.35">
      <c r="A2094" s="25" t="s">
        <v>5626</v>
      </c>
      <c r="B2094" s="25" t="s">
        <v>3368</v>
      </c>
      <c r="C2094" s="25" t="s">
        <v>3318</v>
      </c>
      <c r="D2094" s="25" t="s">
        <v>3319</v>
      </c>
      <c r="E2094" s="25">
        <v>43738</v>
      </c>
      <c r="F2094" s="25" t="s">
        <v>3369</v>
      </c>
      <c r="G2094" s="25" t="s">
        <v>3321</v>
      </c>
      <c r="H2094" s="26">
        <v>6</v>
      </c>
      <c r="I2094" s="26">
        <v>135</v>
      </c>
      <c r="J2094" s="22">
        <v>810</v>
      </c>
    </row>
    <row r="2095" spans="1:10" ht="18" x14ac:dyDescent="0.35">
      <c r="A2095" s="25" t="s">
        <v>5627</v>
      </c>
      <c r="B2095" s="25" t="s">
        <v>3360</v>
      </c>
      <c r="C2095" s="25" t="s">
        <v>3318</v>
      </c>
      <c r="D2095" s="25" t="s">
        <v>3319</v>
      </c>
      <c r="E2095" s="25">
        <v>43738</v>
      </c>
      <c r="F2095" s="25" t="s">
        <v>3348</v>
      </c>
      <c r="G2095" s="25" t="s">
        <v>3349</v>
      </c>
      <c r="H2095" s="26">
        <v>3</v>
      </c>
      <c r="I2095" s="26">
        <v>85</v>
      </c>
      <c r="J2095" s="22">
        <v>255</v>
      </c>
    </row>
    <row r="2096" spans="1:10" ht="18" x14ac:dyDescent="0.35">
      <c r="A2096" s="25" t="s">
        <v>5628</v>
      </c>
      <c r="B2096" s="25" t="s">
        <v>3360</v>
      </c>
      <c r="C2096" s="25" t="s">
        <v>3318</v>
      </c>
      <c r="D2096" s="25" t="s">
        <v>3319</v>
      </c>
      <c r="E2096" s="25">
        <v>43738</v>
      </c>
      <c r="F2096" s="25" t="s">
        <v>3348</v>
      </c>
      <c r="G2096" s="25" t="s">
        <v>3349</v>
      </c>
      <c r="H2096" s="26">
        <v>5</v>
      </c>
      <c r="I2096" s="26">
        <v>95</v>
      </c>
      <c r="J2096" s="22">
        <v>475</v>
      </c>
    </row>
    <row r="2097" spans="1:10" ht="18" x14ac:dyDescent="0.35">
      <c r="A2097" s="25" t="s">
        <v>5629</v>
      </c>
      <c r="B2097" s="25" t="s">
        <v>3609</v>
      </c>
      <c r="C2097" s="25" t="s">
        <v>3383</v>
      </c>
      <c r="D2097" s="25" t="s">
        <v>3333</v>
      </c>
      <c r="E2097" s="25">
        <v>43738</v>
      </c>
      <c r="F2097" s="25" t="s">
        <v>3320</v>
      </c>
      <c r="G2097" s="25" t="s">
        <v>3349</v>
      </c>
      <c r="H2097" s="26">
        <v>5</v>
      </c>
      <c r="I2097" s="26">
        <v>25</v>
      </c>
      <c r="J2097" s="22">
        <v>125</v>
      </c>
    </row>
    <row r="2098" spans="1:10" ht="18" x14ac:dyDescent="0.35">
      <c r="A2098" s="25" t="s">
        <v>5630</v>
      </c>
      <c r="B2098" s="25" t="s">
        <v>3609</v>
      </c>
      <c r="C2098" s="25" t="s">
        <v>3383</v>
      </c>
      <c r="D2098" s="25" t="s">
        <v>3333</v>
      </c>
      <c r="E2098" s="25">
        <v>43738</v>
      </c>
      <c r="F2098" s="25" t="s">
        <v>3320</v>
      </c>
      <c r="G2098" s="25" t="s">
        <v>3349</v>
      </c>
      <c r="H2098" s="26">
        <v>2</v>
      </c>
      <c r="I2098" s="26">
        <v>30</v>
      </c>
      <c r="J2098" s="22">
        <v>60</v>
      </c>
    </row>
    <row r="2099" spans="1:10" ht="18" x14ac:dyDescent="0.35">
      <c r="A2099" s="25" t="s">
        <v>5631</v>
      </c>
      <c r="B2099" s="25" t="s">
        <v>3609</v>
      </c>
      <c r="C2099" s="25" t="s">
        <v>3383</v>
      </c>
      <c r="D2099" s="25" t="s">
        <v>3333</v>
      </c>
      <c r="E2099" s="25">
        <v>43738</v>
      </c>
      <c r="F2099" s="25" t="s">
        <v>3320</v>
      </c>
      <c r="G2099" s="25" t="s">
        <v>3349</v>
      </c>
      <c r="H2099" s="26">
        <v>4</v>
      </c>
      <c r="I2099" s="26">
        <v>35</v>
      </c>
      <c r="J2099" s="22">
        <v>140</v>
      </c>
    </row>
    <row r="2100" spans="1:10" ht="18" x14ac:dyDescent="0.35">
      <c r="A2100" s="25" t="s">
        <v>5632</v>
      </c>
      <c r="B2100" s="25" t="s">
        <v>3877</v>
      </c>
      <c r="C2100" s="25" t="s">
        <v>3383</v>
      </c>
      <c r="D2100" s="25" t="s">
        <v>3333</v>
      </c>
      <c r="E2100" s="25">
        <v>43738</v>
      </c>
      <c r="F2100" s="25" t="s">
        <v>3434</v>
      </c>
      <c r="G2100" s="25" t="s">
        <v>3349</v>
      </c>
      <c r="H2100" s="26">
        <v>5</v>
      </c>
      <c r="I2100" s="26">
        <v>70</v>
      </c>
      <c r="J2100" s="22">
        <v>350</v>
      </c>
    </row>
    <row r="2101" spans="1:10" ht="18" x14ac:dyDescent="0.35">
      <c r="A2101" s="25" t="s">
        <v>5633</v>
      </c>
      <c r="B2101" s="25" t="s">
        <v>3708</v>
      </c>
      <c r="C2101" s="25" t="s">
        <v>3383</v>
      </c>
      <c r="D2101" s="25" t="s">
        <v>3333</v>
      </c>
      <c r="E2101" s="25">
        <v>43738</v>
      </c>
      <c r="F2101" s="25" t="s">
        <v>3348</v>
      </c>
      <c r="G2101" s="25" t="s">
        <v>3345</v>
      </c>
      <c r="H2101" s="26">
        <v>7</v>
      </c>
      <c r="I2101" s="26">
        <v>95</v>
      </c>
      <c r="J2101" s="22">
        <v>665</v>
      </c>
    </row>
    <row r="2102" spans="1:10" ht="18" x14ac:dyDescent="0.35">
      <c r="A2102" s="25" t="s">
        <v>5634</v>
      </c>
      <c r="B2102" s="25" t="s">
        <v>3897</v>
      </c>
      <c r="C2102" s="25" t="s">
        <v>3332</v>
      </c>
      <c r="D2102" s="25" t="s">
        <v>3333</v>
      </c>
      <c r="E2102" s="25">
        <v>43738</v>
      </c>
      <c r="F2102" s="25" t="s">
        <v>3369</v>
      </c>
      <c r="G2102" s="25" t="s">
        <v>3349</v>
      </c>
      <c r="H2102" s="26">
        <v>1</v>
      </c>
      <c r="I2102" s="26">
        <v>125</v>
      </c>
      <c r="J2102" s="22">
        <v>125</v>
      </c>
    </row>
    <row r="2103" spans="1:10" ht="18" x14ac:dyDescent="0.35">
      <c r="A2103" s="25" t="s">
        <v>5635</v>
      </c>
      <c r="B2103" s="25" t="s">
        <v>3391</v>
      </c>
      <c r="C2103" s="25" t="s">
        <v>3392</v>
      </c>
      <c r="D2103" s="25" t="s">
        <v>3333</v>
      </c>
      <c r="E2103" s="25">
        <v>43738</v>
      </c>
      <c r="F2103" s="25" t="s">
        <v>3348</v>
      </c>
      <c r="G2103" s="25" t="s">
        <v>3349</v>
      </c>
      <c r="H2103" s="26">
        <v>3</v>
      </c>
      <c r="I2103" s="26">
        <v>75</v>
      </c>
      <c r="J2103" s="22">
        <v>225</v>
      </c>
    </row>
    <row r="2104" spans="1:10" ht="18" x14ac:dyDescent="0.35">
      <c r="A2104" s="25" t="s">
        <v>5636</v>
      </c>
      <c r="B2104" s="25" t="s">
        <v>3484</v>
      </c>
      <c r="C2104" s="25" t="s">
        <v>3485</v>
      </c>
      <c r="D2104" s="25" t="s">
        <v>3486</v>
      </c>
      <c r="E2104" s="25">
        <v>43738</v>
      </c>
      <c r="F2104" s="25" t="s">
        <v>3334</v>
      </c>
      <c r="G2104" s="25" t="s">
        <v>3321</v>
      </c>
      <c r="H2104" s="26">
        <v>4</v>
      </c>
      <c r="I2104" s="26">
        <v>65</v>
      </c>
      <c r="J2104" s="22">
        <v>260</v>
      </c>
    </row>
    <row r="2105" spans="1:10" ht="18" x14ac:dyDescent="0.35">
      <c r="A2105" s="25" t="s">
        <v>5637</v>
      </c>
      <c r="B2105" s="25" t="s">
        <v>3391</v>
      </c>
      <c r="C2105" s="25" t="s">
        <v>3392</v>
      </c>
      <c r="D2105" s="25" t="s">
        <v>3333</v>
      </c>
      <c r="E2105" s="25">
        <v>43738</v>
      </c>
      <c r="F2105" s="25" t="s">
        <v>3410</v>
      </c>
      <c r="G2105" s="25" t="s">
        <v>3321</v>
      </c>
      <c r="H2105" s="26">
        <v>3</v>
      </c>
      <c r="I2105" s="26">
        <v>60</v>
      </c>
      <c r="J2105" s="22">
        <v>180</v>
      </c>
    </row>
    <row r="2106" spans="1:10" ht="18" x14ac:dyDescent="0.35">
      <c r="A2106" s="25" t="s">
        <v>5638</v>
      </c>
      <c r="B2106" s="25" t="s">
        <v>5639</v>
      </c>
      <c r="C2106" s="25" t="s">
        <v>3383</v>
      </c>
      <c r="D2106" s="25" t="s">
        <v>3333</v>
      </c>
      <c r="E2106" s="25">
        <v>43738</v>
      </c>
      <c r="F2106" s="25" t="s">
        <v>3434</v>
      </c>
      <c r="G2106" s="25" t="s">
        <v>3321</v>
      </c>
      <c r="H2106" s="26">
        <v>7</v>
      </c>
      <c r="I2106" s="26">
        <v>95</v>
      </c>
      <c r="J2106" s="22">
        <v>665</v>
      </c>
    </row>
    <row r="2107" spans="1:10" ht="18" x14ac:dyDescent="0.35">
      <c r="A2107" s="25" t="s">
        <v>5640</v>
      </c>
      <c r="B2107" s="25" t="s">
        <v>3391</v>
      </c>
      <c r="C2107" s="25" t="s">
        <v>3392</v>
      </c>
      <c r="D2107" s="25" t="s">
        <v>3333</v>
      </c>
      <c r="E2107" s="25">
        <v>43738</v>
      </c>
      <c r="F2107" s="25" t="s">
        <v>3406</v>
      </c>
      <c r="G2107" s="25" t="s">
        <v>3321</v>
      </c>
      <c r="H2107" s="26">
        <v>6</v>
      </c>
      <c r="I2107" s="26">
        <v>140</v>
      </c>
      <c r="J2107" s="22">
        <v>840</v>
      </c>
    </row>
    <row r="2108" spans="1:10" ht="18" x14ac:dyDescent="0.35">
      <c r="A2108" s="25" t="s">
        <v>5641</v>
      </c>
      <c r="B2108" s="25" t="s">
        <v>3391</v>
      </c>
      <c r="C2108" s="25" t="s">
        <v>3392</v>
      </c>
      <c r="D2108" s="25" t="s">
        <v>3333</v>
      </c>
      <c r="E2108" s="25">
        <v>43738</v>
      </c>
      <c r="F2108" s="25" t="s">
        <v>3369</v>
      </c>
      <c r="G2108" s="25" t="s">
        <v>3321</v>
      </c>
      <c r="H2108" s="26">
        <v>4</v>
      </c>
      <c r="I2108" s="26">
        <v>155</v>
      </c>
      <c r="J2108" s="22">
        <v>620</v>
      </c>
    </row>
    <row r="2109" spans="1:10" ht="18" x14ac:dyDescent="0.35">
      <c r="A2109" s="25" t="s">
        <v>5642</v>
      </c>
      <c r="B2109" s="25" t="s">
        <v>3398</v>
      </c>
      <c r="C2109" s="25" t="s">
        <v>3392</v>
      </c>
      <c r="D2109" s="25" t="s">
        <v>3333</v>
      </c>
      <c r="E2109" s="25">
        <v>43738</v>
      </c>
      <c r="F2109" s="25" t="s">
        <v>3348</v>
      </c>
      <c r="G2109" s="25" t="s">
        <v>3349</v>
      </c>
      <c r="H2109" s="26">
        <v>5</v>
      </c>
      <c r="I2109" s="26">
        <v>75</v>
      </c>
      <c r="J2109" s="22">
        <v>375</v>
      </c>
    </row>
    <row r="2110" spans="1:10" ht="18" x14ac:dyDescent="0.35">
      <c r="A2110" s="25" t="s">
        <v>5643</v>
      </c>
      <c r="B2110" s="25" t="s">
        <v>3628</v>
      </c>
      <c r="C2110" s="25" t="s">
        <v>3404</v>
      </c>
      <c r="D2110" s="25" t="s">
        <v>3405</v>
      </c>
      <c r="E2110" s="25">
        <v>43738</v>
      </c>
      <c r="F2110" s="25" t="s">
        <v>3348</v>
      </c>
      <c r="G2110" s="25" t="s">
        <v>3345</v>
      </c>
      <c r="H2110" s="26">
        <v>2</v>
      </c>
      <c r="I2110" s="26">
        <v>90</v>
      </c>
      <c r="J2110" s="22">
        <v>180</v>
      </c>
    </row>
    <row r="2111" spans="1:10" ht="18" x14ac:dyDescent="0.35">
      <c r="A2111" s="25" t="s">
        <v>5644</v>
      </c>
      <c r="B2111" s="25" t="s">
        <v>3632</v>
      </c>
      <c r="C2111" s="25" t="s">
        <v>3392</v>
      </c>
      <c r="D2111" s="25" t="s">
        <v>3333</v>
      </c>
      <c r="E2111" s="25">
        <v>43738</v>
      </c>
      <c r="F2111" s="25" t="s">
        <v>3327</v>
      </c>
      <c r="G2111" s="25" t="s">
        <v>3321</v>
      </c>
      <c r="H2111" s="26">
        <v>7</v>
      </c>
      <c r="I2111" s="26">
        <v>195</v>
      </c>
      <c r="J2111" s="22">
        <v>1365</v>
      </c>
    </row>
    <row r="2112" spans="1:10" ht="18" x14ac:dyDescent="0.35">
      <c r="A2112" s="25" t="s">
        <v>5645</v>
      </c>
      <c r="B2112" s="25" t="s">
        <v>3398</v>
      </c>
      <c r="C2112" s="25" t="s">
        <v>3392</v>
      </c>
      <c r="D2112" s="25" t="s">
        <v>3333</v>
      </c>
      <c r="E2112" s="25">
        <v>43738</v>
      </c>
      <c r="F2112" s="25" t="s">
        <v>3348</v>
      </c>
      <c r="G2112" s="25" t="s">
        <v>3321</v>
      </c>
      <c r="H2112" s="26">
        <v>6</v>
      </c>
      <c r="I2112" s="26">
        <v>140</v>
      </c>
      <c r="J2112" s="22">
        <v>840</v>
      </c>
    </row>
    <row r="2113" spans="1:10" ht="18" x14ac:dyDescent="0.35">
      <c r="A2113" s="25" t="s">
        <v>5646</v>
      </c>
      <c r="B2113" s="25" t="s">
        <v>3398</v>
      </c>
      <c r="C2113" s="25" t="s">
        <v>3392</v>
      </c>
      <c r="D2113" s="25" t="s">
        <v>3333</v>
      </c>
      <c r="E2113" s="25">
        <v>43738</v>
      </c>
      <c r="F2113" s="25" t="s">
        <v>3337</v>
      </c>
      <c r="G2113" s="25" t="s">
        <v>3349</v>
      </c>
      <c r="H2113" s="26">
        <v>3</v>
      </c>
      <c r="I2113" s="26">
        <v>120</v>
      </c>
      <c r="J2113" s="22">
        <v>360</v>
      </c>
    </row>
    <row r="2114" spans="1:10" ht="18" x14ac:dyDescent="0.35">
      <c r="A2114" s="25" t="s">
        <v>5647</v>
      </c>
      <c r="B2114" s="25" t="s">
        <v>3378</v>
      </c>
      <c r="C2114" s="25" t="s">
        <v>3379</v>
      </c>
      <c r="D2114" s="25" t="s">
        <v>3333</v>
      </c>
      <c r="E2114" s="25">
        <v>43738</v>
      </c>
      <c r="F2114" s="25" t="s">
        <v>3327</v>
      </c>
      <c r="G2114" s="25" t="s">
        <v>3321</v>
      </c>
      <c r="H2114" s="26">
        <v>4</v>
      </c>
      <c r="I2114" s="26">
        <v>180</v>
      </c>
      <c r="J2114" s="22">
        <v>720</v>
      </c>
    </row>
    <row r="2115" spans="1:10" ht="18" x14ac:dyDescent="0.35">
      <c r="A2115" s="25" t="s">
        <v>5648</v>
      </c>
      <c r="B2115" s="25" t="s">
        <v>3398</v>
      </c>
      <c r="C2115" s="25" t="s">
        <v>3392</v>
      </c>
      <c r="D2115" s="25" t="s">
        <v>3333</v>
      </c>
      <c r="E2115" s="25">
        <v>43738</v>
      </c>
      <c r="F2115" s="25" t="s">
        <v>3348</v>
      </c>
      <c r="G2115" s="25" t="s">
        <v>3349</v>
      </c>
      <c r="H2115" s="26">
        <v>5</v>
      </c>
      <c r="I2115" s="26">
        <v>80</v>
      </c>
      <c r="J2115" s="22">
        <v>400</v>
      </c>
    </row>
    <row r="2116" spans="1:10" ht="18" x14ac:dyDescent="0.35">
      <c r="A2116" s="25" t="s">
        <v>5649</v>
      </c>
      <c r="B2116" s="25" t="s">
        <v>3324</v>
      </c>
      <c r="C2116" s="25" t="s">
        <v>3325</v>
      </c>
      <c r="D2116" s="25" t="s">
        <v>3326</v>
      </c>
      <c r="E2116" s="25">
        <v>43738</v>
      </c>
      <c r="F2116" s="25" t="s">
        <v>3337</v>
      </c>
      <c r="G2116" s="25" t="s">
        <v>3321</v>
      </c>
      <c r="H2116" s="26">
        <v>4</v>
      </c>
      <c r="I2116" s="26">
        <v>165</v>
      </c>
      <c r="J2116" s="22">
        <v>660</v>
      </c>
    </row>
    <row r="2117" spans="1:10" ht="18" x14ac:dyDescent="0.35">
      <c r="A2117" s="25" t="s">
        <v>5650</v>
      </c>
      <c r="B2117" s="25" t="s">
        <v>3840</v>
      </c>
      <c r="C2117" s="25" t="s">
        <v>3404</v>
      </c>
      <c r="D2117" s="25" t="s">
        <v>3405</v>
      </c>
      <c r="E2117" s="25">
        <v>43738</v>
      </c>
      <c r="F2117" s="25" t="s">
        <v>3369</v>
      </c>
      <c r="G2117" s="25" t="s">
        <v>3321</v>
      </c>
      <c r="H2117" s="26">
        <v>6</v>
      </c>
      <c r="I2117" s="26">
        <v>130</v>
      </c>
      <c r="J2117" s="22">
        <v>780</v>
      </c>
    </row>
    <row r="2118" spans="1:10" ht="18" x14ac:dyDescent="0.35">
      <c r="A2118" s="25" t="s">
        <v>5651</v>
      </c>
      <c r="B2118" s="25" t="s">
        <v>3400</v>
      </c>
      <c r="C2118" s="25" t="s">
        <v>3401</v>
      </c>
      <c r="D2118" s="25" t="s">
        <v>3333</v>
      </c>
      <c r="E2118" s="25">
        <v>43738</v>
      </c>
      <c r="F2118" s="25" t="s">
        <v>3327</v>
      </c>
      <c r="G2118" s="25" t="s">
        <v>3321</v>
      </c>
      <c r="H2118" s="26">
        <v>4</v>
      </c>
      <c r="I2118" s="26">
        <v>185</v>
      </c>
      <c r="J2118" s="22">
        <v>740</v>
      </c>
    </row>
    <row r="2119" spans="1:10" ht="18" x14ac:dyDescent="0.35">
      <c r="A2119" s="25" t="s">
        <v>5652</v>
      </c>
      <c r="B2119" s="25" t="s">
        <v>3664</v>
      </c>
      <c r="C2119" s="25" t="s">
        <v>3401</v>
      </c>
      <c r="D2119" s="25" t="s">
        <v>3333</v>
      </c>
      <c r="E2119" s="25">
        <v>43738</v>
      </c>
      <c r="F2119" s="25" t="s">
        <v>3369</v>
      </c>
      <c r="G2119" s="25" t="s">
        <v>3349</v>
      </c>
      <c r="H2119" s="26">
        <v>5</v>
      </c>
      <c r="I2119" s="26">
        <v>140</v>
      </c>
      <c r="J2119" s="22">
        <v>700</v>
      </c>
    </row>
    <row r="2120" spans="1:10" ht="18" x14ac:dyDescent="0.35">
      <c r="A2120" s="25" t="s">
        <v>5653</v>
      </c>
      <c r="B2120" s="25" t="s">
        <v>3324</v>
      </c>
      <c r="C2120" s="25" t="s">
        <v>3325</v>
      </c>
      <c r="D2120" s="25" t="s">
        <v>3326</v>
      </c>
      <c r="E2120" s="25">
        <v>43738</v>
      </c>
      <c r="F2120" s="25" t="s">
        <v>3410</v>
      </c>
      <c r="G2120" s="25" t="s">
        <v>3321</v>
      </c>
      <c r="H2120" s="26">
        <v>5</v>
      </c>
      <c r="I2120" s="26">
        <v>60</v>
      </c>
      <c r="J2120" s="22">
        <v>300</v>
      </c>
    </row>
    <row r="2121" spans="1:10" ht="18" x14ac:dyDescent="0.35">
      <c r="A2121" s="25" t="s">
        <v>5654</v>
      </c>
      <c r="B2121" s="25" t="s">
        <v>3324</v>
      </c>
      <c r="C2121" s="25" t="s">
        <v>3325</v>
      </c>
      <c r="D2121" s="25" t="s">
        <v>3326</v>
      </c>
      <c r="E2121" s="25">
        <v>43738</v>
      </c>
      <c r="F2121" s="25" t="s">
        <v>3406</v>
      </c>
      <c r="G2121" s="25" t="s">
        <v>3321</v>
      </c>
      <c r="H2121" s="26">
        <v>2</v>
      </c>
      <c r="I2121" s="26">
        <v>130</v>
      </c>
      <c r="J2121" s="22">
        <v>260</v>
      </c>
    </row>
    <row r="2122" spans="1:10" ht="18" x14ac:dyDescent="0.35">
      <c r="A2122" s="25" t="s">
        <v>5655</v>
      </c>
      <c r="B2122" s="25" t="s">
        <v>3324</v>
      </c>
      <c r="C2122" s="25" t="s">
        <v>3325</v>
      </c>
      <c r="D2122" s="25" t="s">
        <v>3326</v>
      </c>
      <c r="E2122" s="25">
        <v>43738</v>
      </c>
      <c r="F2122" s="25" t="s">
        <v>3337</v>
      </c>
      <c r="G2122" s="25" t="s">
        <v>3321</v>
      </c>
      <c r="H2122" s="26">
        <v>7</v>
      </c>
      <c r="I2122" s="26">
        <v>165</v>
      </c>
      <c r="J2122" s="22">
        <v>1155</v>
      </c>
    </row>
    <row r="2123" spans="1:10" ht="18" x14ac:dyDescent="0.35">
      <c r="A2123" s="25" t="s">
        <v>5656</v>
      </c>
      <c r="B2123" s="25" t="s">
        <v>3324</v>
      </c>
      <c r="C2123" s="25" t="s">
        <v>3325</v>
      </c>
      <c r="D2123" s="25" t="s">
        <v>3326</v>
      </c>
      <c r="E2123" s="25">
        <v>43738</v>
      </c>
      <c r="F2123" s="25" t="s">
        <v>3320</v>
      </c>
      <c r="G2123" s="25" t="s">
        <v>3321</v>
      </c>
      <c r="H2123" s="26">
        <v>4</v>
      </c>
      <c r="I2123" s="26">
        <v>65</v>
      </c>
      <c r="J2123" s="22">
        <v>260</v>
      </c>
    </row>
    <row r="2124" spans="1:10" ht="18" x14ac:dyDescent="0.35">
      <c r="A2124" s="25" t="s">
        <v>5657</v>
      </c>
      <c r="B2124" s="25" t="s">
        <v>4173</v>
      </c>
      <c r="C2124" s="25" t="s">
        <v>3404</v>
      </c>
      <c r="D2124" s="25" t="s">
        <v>3405</v>
      </c>
      <c r="E2124" s="25">
        <v>43738</v>
      </c>
      <c r="F2124" s="25" t="s">
        <v>3327</v>
      </c>
      <c r="G2124" s="25" t="s">
        <v>3321</v>
      </c>
      <c r="H2124" s="26">
        <v>6</v>
      </c>
      <c r="I2124" s="26">
        <v>185</v>
      </c>
      <c r="J2124" s="22">
        <v>1110</v>
      </c>
    </row>
    <row r="2125" spans="1:10" ht="18" x14ac:dyDescent="0.35">
      <c r="A2125" s="25" t="s">
        <v>5658</v>
      </c>
      <c r="B2125" s="25" t="s">
        <v>3744</v>
      </c>
      <c r="C2125" s="25" t="s">
        <v>3401</v>
      </c>
      <c r="D2125" s="25" t="s">
        <v>3333</v>
      </c>
      <c r="E2125" s="25">
        <v>43738</v>
      </c>
      <c r="F2125" s="25" t="s">
        <v>3327</v>
      </c>
      <c r="G2125" s="25" t="s">
        <v>3321</v>
      </c>
      <c r="H2125" s="26">
        <v>7</v>
      </c>
      <c r="I2125" s="26">
        <v>190</v>
      </c>
      <c r="J2125" s="22">
        <v>1330</v>
      </c>
    </row>
    <row r="2126" spans="1:10" ht="18" x14ac:dyDescent="0.35">
      <c r="A2126" s="25" t="s">
        <v>5659</v>
      </c>
      <c r="B2126" s="25" t="s">
        <v>3744</v>
      </c>
      <c r="C2126" s="25" t="s">
        <v>3401</v>
      </c>
      <c r="D2126" s="25" t="s">
        <v>3333</v>
      </c>
      <c r="E2126" s="25">
        <v>43738</v>
      </c>
      <c r="F2126" s="25" t="s">
        <v>3327</v>
      </c>
      <c r="G2126" s="25" t="s">
        <v>3321</v>
      </c>
      <c r="H2126" s="26">
        <v>1</v>
      </c>
      <c r="I2126" s="26">
        <v>195</v>
      </c>
      <c r="J2126" s="22">
        <v>195</v>
      </c>
    </row>
    <row r="2127" spans="1:10" ht="18" x14ac:dyDescent="0.35">
      <c r="A2127" s="25" t="s">
        <v>5660</v>
      </c>
      <c r="B2127" s="25" t="s">
        <v>3476</v>
      </c>
      <c r="C2127" s="25" t="s">
        <v>3445</v>
      </c>
      <c r="D2127" s="25" t="s">
        <v>3405</v>
      </c>
      <c r="E2127" s="25">
        <v>43738</v>
      </c>
      <c r="F2127" s="25" t="s">
        <v>3434</v>
      </c>
      <c r="G2127" s="25" t="s">
        <v>3345</v>
      </c>
      <c r="H2127" s="26">
        <v>5</v>
      </c>
      <c r="I2127" s="26">
        <v>75</v>
      </c>
      <c r="J2127" s="22">
        <v>375</v>
      </c>
    </row>
    <row r="2128" spans="1:10" ht="18" x14ac:dyDescent="0.35">
      <c r="A2128" s="25" t="s">
        <v>5661</v>
      </c>
      <c r="B2128" s="25" t="s">
        <v>3877</v>
      </c>
      <c r="C2128" s="25" t="s">
        <v>3383</v>
      </c>
      <c r="D2128" s="25" t="s">
        <v>3333</v>
      </c>
      <c r="E2128" s="25">
        <v>43738</v>
      </c>
      <c r="F2128" s="25" t="s">
        <v>3434</v>
      </c>
      <c r="G2128" s="25" t="s">
        <v>3349</v>
      </c>
      <c r="H2128" s="26">
        <v>2</v>
      </c>
      <c r="I2128" s="26">
        <v>60</v>
      </c>
      <c r="J2128" s="22">
        <v>120</v>
      </c>
    </row>
    <row r="2129" spans="1:10" ht="18" x14ac:dyDescent="0.35">
      <c r="A2129" s="25" t="s">
        <v>5662</v>
      </c>
      <c r="B2129" s="25" t="s">
        <v>3347</v>
      </c>
      <c r="C2129" s="25" t="s">
        <v>3318</v>
      </c>
      <c r="D2129" s="25" t="s">
        <v>3319</v>
      </c>
      <c r="E2129" s="25">
        <v>43739</v>
      </c>
      <c r="F2129" s="25" t="s">
        <v>3406</v>
      </c>
      <c r="G2129" s="25" t="s">
        <v>3321</v>
      </c>
      <c r="H2129" s="26">
        <v>3</v>
      </c>
      <c r="I2129" s="26">
        <v>150</v>
      </c>
      <c r="J2129" s="22">
        <v>450</v>
      </c>
    </row>
    <row r="2130" spans="1:10" ht="18" x14ac:dyDescent="0.35">
      <c r="A2130" s="25" t="s">
        <v>5663</v>
      </c>
      <c r="B2130" s="25" t="s">
        <v>3368</v>
      </c>
      <c r="C2130" s="25" t="s">
        <v>3318</v>
      </c>
      <c r="D2130" s="25" t="s">
        <v>3319</v>
      </c>
      <c r="E2130" s="25">
        <v>43739</v>
      </c>
      <c r="F2130" s="25" t="s">
        <v>3337</v>
      </c>
      <c r="G2130" s="25" t="s">
        <v>3349</v>
      </c>
      <c r="H2130" s="26">
        <v>4</v>
      </c>
      <c r="I2130" s="26">
        <v>95</v>
      </c>
      <c r="J2130" s="22">
        <v>380</v>
      </c>
    </row>
    <row r="2131" spans="1:10" ht="18" x14ac:dyDescent="0.35">
      <c r="A2131" s="25" t="s">
        <v>5664</v>
      </c>
      <c r="B2131" s="25" t="s">
        <v>5665</v>
      </c>
      <c r="C2131" s="25" t="s">
        <v>3318</v>
      </c>
      <c r="D2131" s="25" t="s">
        <v>3319</v>
      </c>
      <c r="E2131" s="25">
        <v>43739</v>
      </c>
      <c r="F2131" s="25" t="s">
        <v>3509</v>
      </c>
      <c r="G2131" s="25" t="s">
        <v>3321</v>
      </c>
      <c r="H2131" s="26">
        <v>6</v>
      </c>
      <c r="I2131" s="26">
        <v>60</v>
      </c>
      <c r="J2131" s="22">
        <v>360</v>
      </c>
    </row>
    <row r="2132" spans="1:10" ht="18" x14ac:dyDescent="0.35">
      <c r="A2132" s="25" t="s">
        <v>5666</v>
      </c>
      <c r="B2132" s="25" t="s">
        <v>3344</v>
      </c>
      <c r="C2132" s="25" t="s">
        <v>3318</v>
      </c>
      <c r="D2132" s="25" t="s">
        <v>3319</v>
      </c>
      <c r="E2132" s="25">
        <v>43739</v>
      </c>
      <c r="F2132" s="25" t="s">
        <v>3337</v>
      </c>
      <c r="G2132" s="25" t="s">
        <v>3345</v>
      </c>
      <c r="H2132" s="26">
        <v>4</v>
      </c>
      <c r="I2132" s="26">
        <v>125</v>
      </c>
      <c r="J2132" s="22">
        <v>500</v>
      </c>
    </row>
    <row r="2133" spans="1:10" ht="18" x14ac:dyDescent="0.35">
      <c r="A2133" s="25" t="s">
        <v>5667</v>
      </c>
      <c r="B2133" s="25" t="s">
        <v>3840</v>
      </c>
      <c r="C2133" s="25" t="s">
        <v>3404</v>
      </c>
      <c r="D2133" s="25" t="s">
        <v>3405</v>
      </c>
      <c r="E2133" s="25">
        <v>43739</v>
      </c>
      <c r="F2133" s="25" t="s">
        <v>3406</v>
      </c>
      <c r="G2133" s="25" t="s">
        <v>3345</v>
      </c>
      <c r="H2133" s="26">
        <v>7</v>
      </c>
      <c r="I2133" s="26">
        <v>100</v>
      </c>
      <c r="J2133" s="22">
        <v>700</v>
      </c>
    </row>
    <row r="2134" spans="1:10" ht="18" x14ac:dyDescent="0.35">
      <c r="A2134" s="25" t="s">
        <v>5668</v>
      </c>
      <c r="B2134" s="25" t="s">
        <v>3368</v>
      </c>
      <c r="C2134" s="25" t="s">
        <v>3318</v>
      </c>
      <c r="D2134" s="25" t="s">
        <v>3319</v>
      </c>
      <c r="E2134" s="25">
        <v>43740</v>
      </c>
      <c r="F2134" s="25" t="s">
        <v>3327</v>
      </c>
      <c r="G2134" s="25" t="s">
        <v>3321</v>
      </c>
      <c r="H2134" s="26">
        <v>6</v>
      </c>
      <c r="I2134" s="26">
        <v>190</v>
      </c>
      <c r="J2134" s="22">
        <v>1140</v>
      </c>
    </row>
    <row r="2135" spans="1:10" ht="18" x14ac:dyDescent="0.35">
      <c r="A2135" s="25" t="s">
        <v>5669</v>
      </c>
      <c r="B2135" s="25" t="s">
        <v>3356</v>
      </c>
      <c r="C2135" s="25" t="s">
        <v>3318</v>
      </c>
      <c r="D2135" s="25" t="s">
        <v>3319</v>
      </c>
      <c r="E2135" s="25">
        <v>43740</v>
      </c>
      <c r="F2135" s="25" t="s">
        <v>3320</v>
      </c>
      <c r="G2135" s="25" t="s">
        <v>3321</v>
      </c>
      <c r="H2135" s="26">
        <v>3</v>
      </c>
      <c r="I2135" s="26">
        <v>70</v>
      </c>
      <c r="J2135" s="22">
        <v>210</v>
      </c>
    </row>
    <row r="2136" spans="1:10" ht="18" x14ac:dyDescent="0.35">
      <c r="A2136" s="25" t="s">
        <v>5670</v>
      </c>
      <c r="B2136" s="25" t="s">
        <v>3356</v>
      </c>
      <c r="C2136" s="25" t="s">
        <v>3318</v>
      </c>
      <c r="D2136" s="25" t="s">
        <v>3319</v>
      </c>
      <c r="E2136" s="25">
        <v>43740</v>
      </c>
      <c r="F2136" s="25" t="s">
        <v>3320</v>
      </c>
      <c r="G2136" s="25" t="s">
        <v>3321</v>
      </c>
      <c r="H2136" s="26">
        <v>4</v>
      </c>
      <c r="I2136" s="26">
        <v>75</v>
      </c>
      <c r="J2136" s="22">
        <v>300</v>
      </c>
    </row>
    <row r="2137" spans="1:10" ht="18" x14ac:dyDescent="0.35">
      <c r="A2137" s="25" t="s">
        <v>5671</v>
      </c>
      <c r="B2137" s="25" t="s">
        <v>3352</v>
      </c>
      <c r="C2137" s="25" t="s">
        <v>3318</v>
      </c>
      <c r="D2137" s="25" t="s">
        <v>3319</v>
      </c>
      <c r="E2137" s="25">
        <v>43741</v>
      </c>
      <c r="F2137" s="25" t="s">
        <v>3337</v>
      </c>
      <c r="G2137" s="25" t="s">
        <v>3345</v>
      </c>
      <c r="H2137" s="26">
        <v>7</v>
      </c>
      <c r="I2137" s="26">
        <v>115</v>
      </c>
      <c r="J2137" s="22">
        <v>805</v>
      </c>
    </row>
    <row r="2138" spans="1:10" ht="18" x14ac:dyDescent="0.35">
      <c r="A2138" s="25" t="s">
        <v>5672</v>
      </c>
      <c r="B2138" s="25" t="s">
        <v>3356</v>
      </c>
      <c r="C2138" s="25" t="s">
        <v>3318</v>
      </c>
      <c r="D2138" s="25" t="s">
        <v>3319</v>
      </c>
      <c r="E2138" s="25">
        <v>43741</v>
      </c>
      <c r="F2138" s="25" t="s">
        <v>3348</v>
      </c>
      <c r="G2138" s="25" t="s">
        <v>3349</v>
      </c>
      <c r="H2138" s="26">
        <v>6</v>
      </c>
      <c r="I2138" s="26">
        <v>85</v>
      </c>
      <c r="J2138" s="22">
        <v>510</v>
      </c>
    </row>
    <row r="2139" spans="1:10" ht="18" x14ac:dyDescent="0.35">
      <c r="A2139" s="25" t="s">
        <v>5673</v>
      </c>
      <c r="B2139" s="25" t="s">
        <v>3356</v>
      </c>
      <c r="C2139" s="25" t="s">
        <v>3318</v>
      </c>
      <c r="D2139" s="25" t="s">
        <v>3319</v>
      </c>
      <c r="E2139" s="25">
        <v>43741</v>
      </c>
      <c r="F2139" s="25" t="s">
        <v>3348</v>
      </c>
      <c r="G2139" s="25" t="s">
        <v>3349</v>
      </c>
      <c r="H2139" s="26">
        <v>5</v>
      </c>
      <c r="I2139" s="26">
        <v>90</v>
      </c>
      <c r="J2139" s="22">
        <v>450</v>
      </c>
    </row>
    <row r="2140" spans="1:10" ht="18" x14ac:dyDescent="0.35">
      <c r="A2140" s="25" t="s">
        <v>5674</v>
      </c>
      <c r="B2140" s="25" t="s">
        <v>3356</v>
      </c>
      <c r="C2140" s="25" t="s">
        <v>3318</v>
      </c>
      <c r="D2140" s="25" t="s">
        <v>3319</v>
      </c>
      <c r="E2140" s="25">
        <v>43741</v>
      </c>
      <c r="F2140" s="25" t="s">
        <v>3348</v>
      </c>
      <c r="G2140" s="25" t="s">
        <v>3349</v>
      </c>
      <c r="H2140" s="26">
        <v>2</v>
      </c>
      <c r="I2140" s="26">
        <v>95</v>
      </c>
      <c r="J2140" s="22">
        <v>190</v>
      </c>
    </row>
    <row r="2141" spans="1:10" ht="18" x14ac:dyDescent="0.35">
      <c r="A2141" s="25" t="s">
        <v>5675</v>
      </c>
      <c r="B2141" s="25" t="s">
        <v>3356</v>
      </c>
      <c r="C2141" s="25" t="s">
        <v>3318</v>
      </c>
      <c r="D2141" s="25" t="s">
        <v>3319</v>
      </c>
      <c r="E2141" s="25">
        <v>43741</v>
      </c>
      <c r="F2141" s="25" t="s">
        <v>3348</v>
      </c>
      <c r="G2141" s="25" t="s">
        <v>3349</v>
      </c>
      <c r="H2141" s="26">
        <v>1</v>
      </c>
      <c r="I2141" s="26">
        <v>100</v>
      </c>
      <c r="J2141" s="22">
        <v>100</v>
      </c>
    </row>
    <row r="2142" spans="1:10" ht="18" x14ac:dyDescent="0.35">
      <c r="A2142" s="25" t="s">
        <v>5676</v>
      </c>
      <c r="B2142" s="25" t="s">
        <v>3356</v>
      </c>
      <c r="C2142" s="25" t="s">
        <v>3318</v>
      </c>
      <c r="D2142" s="25" t="s">
        <v>3319</v>
      </c>
      <c r="E2142" s="25">
        <v>43741</v>
      </c>
      <c r="F2142" s="25" t="s">
        <v>3348</v>
      </c>
      <c r="G2142" s="25" t="s">
        <v>3349</v>
      </c>
      <c r="H2142" s="26">
        <v>3</v>
      </c>
      <c r="I2142" s="26">
        <v>75</v>
      </c>
      <c r="J2142" s="22">
        <v>225</v>
      </c>
    </row>
    <row r="2143" spans="1:10" ht="18" x14ac:dyDescent="0.35">
      <c r="A2143" s="25" t="s">
        <v>5677</v>
      </c>
      <c r="B2143" s="25" t="s">
        <v>3356</v>
      </c>
      <c r="C2143" s="25" t="s">
        <v>3318</v>
      </c>
      <c r="D2143" s="25" t="s">
        <v>3319</v>
      </c>
      <c r="E2143" s="25">
        <v>43741</v>
      </c>
      <c r="F2143" s="25" t="s">
        <v>3348</v>
      </c>
      <c r="G2143" s="25" t="s">
        <v>3349</v>
      </c>
      <c r="H2143" s="26">
        <v>7</v>
      </c>
      <c r="I2143" s="26">
        <v>85</v>
      </c>
      <c r="J2143" s="22">
        <v>595</v>
      </c>
    </row>
    <row r="2144" spans="1:10" ht="18" x14ac:dyDescent="0.35">
      <c r="A2144" s="25" t="s">
        <v>5678</v>
      </c>
      <c r="B2144" s="25" t="s">
        <v>3324</v>
      </c>
      <c r="C2144" s="25" t="s">
        <v>3325</v>
      </c>
      <c r="D2144" s="25" t="s">
        <v>3326</v>
      </c>
      <c r="E2144" s="25">
        <v>43741</v>
      </c>
      <c r="F2144" s="25" t="s">
        <v>3348</v>
      </c>
      <c r="G2144" s="25" t="s">
        <v>3321</v>
      </c>
      <c r="H2144" s="26">
        <v>2</v>
      </c>
      <c r="I2144" s="26">
        <v>145</v>
      </c>
      <c r="J2144" s="22">
        <v>290</v>
      </c>
    </row>
    <row r="2145" spans="1:10" ht="18" x14ac:dyDescent="0.35">
      <c r="A2145" s="25" t="s">
        <v>5679</v>
      </c>
      <c r="B2145" s="25" t="s">
        <v>3611</v>
      </c>
      <c r="C2145" s="25" t="s">
        <v>3485</v>
      </c>
      <c r="D2145" s="25" t="s">
        <v>3486</v>
      </c>
      <c r="E2145" s="25">
        <v>43741</v>
      </c>
      <c r="F2145" s="25" t="s">
        <v>3366</v>
      </c>
      <c r="G2145" s="25" t="s">
        <v>3345</v>
      </c>
      <c r="H2145" s="26">
        <v>1</v>
      </c>
      <c r="I2145" s="26">
        <v>25</v>
      </c>
      <c r="J2145" s="22">
        <v>25</v>
      </c>
    </row>
    <row r="2146" spans="1:10" ht="18" x14ac:dyDescent="0.35">
      <c r="A2146" s="25" t="s">
        <v>5680</v>
      </c>
      <c r="B2146" s="25" t="s">
        <v>3324</v>
      </c>
      <c r="C2146" s="25" t="s">
        <v>3325</v>
      </c>
      <c r="D2146" s="25" t="s">
        <v>3326</v>
      </c>
      <c r="E2146" s="25">
        <v>43741</v>
      </c>
      <c r="F2146" s="25" t="s">
        <v>3327</v>
      </c>
      <c r="G2146" s="25" t="s">
        <v>3321</v>
      </c>
      <c r="H2146" s="26">
        <v>6</v>
      </c>
      <c r="I2146" s="26">
        <v>200</v>
      </c>
      <c r="J2146" s="22">
        <v>1200</v>
      </c>
    </row>
    <row r="2147" spans="1:10" ht="18" x14ac:dyDescent="0.35">
      <c r="A2147" s="25" t="s">
        <v>5681</v>
      </c>
      <c r="B2147" s="25" t="s">
        <v>3607</v>
      </c>
      <c r="C2147" s="25" t="s">
        <v>3401</v>
      </c>
      <c r="D2147" s="25" t="s">
        <v>3333</v>
      </c>
      <c r="E2147" s="25">
        <v>43741</v>
      </c>
      <c r="F2147" s="25" t="s">
        <v>3369</v>
      </c>
      <c r="G2147" s="25" t="s">
        <v>3349</v>
      </c>
      <c r="H2147" s="26">
        <v>3</v>
      </c>
      <c r="I2147" s="26">
        <v>140</v>
      </c>
      <c r="J2147" s="22">
        <v>420</v>
      </c>
    </row>
    <row r="2148" spans="1:10" ht="18" x14ac:dyDescent="0.35">
      <c r="A2148" s="25" t="s">
        <v>5682</v>
      </c>
      <c r="B2148" s="25" t="s">
        <v>3344</v>
      </c>
      <c r="C2148" s="25" t="s">
        <v>3318</v>
      </c>
      <c r="D2148" s="25" t="s">
        <v>3319</v>
      </c>
      <c r="E2148" s="25">
        <v>43742</v>
      </c>
      <c r="F2148" s="25" t="s">
        <v>3337</v>
      </c>
      <c r="G2148" s="25" t="s">
        <v>3345</v>
      </c>
      <c r="H2148" s="26">
        <v>5</v>
      </c>
      <c r="I2148" s="26">
        <v>110</v>
      </c>
      <c r="J2148" s="22">
        <v>550</v>
      </c>
    </row>
    <row r="2149" spans="1:10" ht="18" x14ac:dyDescent="0.35">
      <c r="A2149" s="25" t="s">
        <v>5683</v>
      </c>
      <c r="B2149" s="25" t="s">
        <v>3360</v>
      </c>
      <c r="C2149" s="25" t="s">
        <v>3318</v>
      </c>
      <c r="D2149" s="25" t="s">
        <v>3319</v>
      </c>
      <c r="E2149" s="25">
        <v>43742</v>
      </c>
      <c r="F2149" s="25" t="s">
        <v>3337</v>
      </c>
      <c r="G2149" s="25" t="s">
        <v>3349</v>
      </c>
      <c r="H2149" s="26">
        <v>4</v>
      </c>
      <c r="I2149" s="26">
        <v>105</v>
      </c>
      <c r="J2149" s="22">
        <v>420</v>
      </c>
    </row>
    <row r="2150" spans="1:10" ht="18" x14ac:dyDescent="0.35">
      <c r="A2150" s="25" t="s">
        <v>5684</v>
      </c>
      <c r="B2150" s="25" t="s">
        <v>3356</v>
      </c>
      <c r="C2150" s="25" t="s">
        <v>3318</v>
      </c>
      <c r="D2150" s="25" t="s">
        <v>3319</v>
      </c>
      <c r="E2150" s="25">
        <v>43742</v>
      </c>
      <c r="F2150" s="25" t="s">
        <v>3320</v>
      </c>
      <c r="G2150" s="25" t="s">
        <v>3321</v>
      </c>
      <c r="H2150" s="26">
        <v>5</v>
      </c>
      <c r="I2150" s="26">
        <v>70</v>
      </c>
      <c r="J2150" s="22">
        <v>350</v>
      </c>
    </row>
    <row r="2151" spans="1:10" ht="18" x14ac:dyDescent="0.35">
      <c r="A2151" s="25" t="s">
        <v>5685</v>
      </c>
      <c r="B2151" s="25" t="s">
        <v>3371</v>
      </c>
      <c r="C2151" s="25" t="s">
        <v>3318</v>
      </c>
      <c r="D2151" s="25" t="s">
        <v>3319</v>
      </c>
      <c r="E2151" s="25">
        <v>43742</v>
      </c>
      <c r="F2151" s="25" t="s">
        <v>3320</v>
      </c>
      <c r="G2151" s="25" t="s">
        <v>3321</v>
      </c>
      <c r="H2151" s="26">
        <v>6</v>
      </c>
      <c r="I2151" s="26">
        <v>75</v>
      </c>
      <c r="J2151" s="22">
        <v>450</v>
      </c>
    </row>
    <row r="2152" spans="1:10" ht="18" x14ac:dyDescent="0.35">
      <c r="A2152" s="25" t="s">
        <v>5686</v>
      </c>
      <c r="B2152" s="25" t="s">
        <v>3317</v>
      </c>
      <c r="C2152" s="25" t="s">
        <v>3318</v>
      </c>
      <c r="D2152" s="25" t="s">
        <v>3319</v>
      </c>
      <c r="E2152" s="25">
        <v>43742</v>
      </c>
      <c r="F2152" s="25" t="s">
        <v>3320</v>
      </c>
      <c r="G2152" s="25" t="s">
        <v>3321</v>
      </c>
      <c r="H2152" s="26">
        <v>7</v>
      </c>
      <c r="I2152" s="26">
        <v>80</v>
      </c>
      <c r="J2152" s="22">
        <v>560</v>
      </c>
    </row>
    <row r="2153" spans="1:10" ht="18" x14ac:dyDescent="0.35">
      <c r="A2153" s="25" t="s">
        <v>5687</v>
      </c>
      <c r="B2153" s="25" t="s">
        <v>3352</v>
      </c>
      <c r="C2153" s="25" t="s">
        <v>3318</v>
      </c>
      <c r="D2153" s="25" t="s">
        <v>3319</v>
      </c>
      <c r="E2153" s="25">
        <v>43742</v>
      </c>
      <c r="F2153" s="25" t="s">
        <v>3337</v>
      </c>
      <c r="G2153" s="25" t="s">
        <v>3345</v>
      </c>
      <c r="H2153" s="26">
        <v>2</v>
      </c>
      <c r="I2153" s="26">
        <v>115</v>
      </c>
      <c r="J2153" s="22">
        <v>230</v>
      </c>
    </row>
    <row r="2154" spans="1:10" ht="18" x14ac:dyDescent="0.35">
      <c r="A2154" s="25" t="s">
        <v>5688</v>
      </c>
      <c r="B2154" s="25" t="s">
        <v>3368</v>
      </c>
      <c r="C2154" s="25" t="s">
        <v>5689</v>
      </c>
      <c r="D2154" s="25" t="s">
        <v>3405</v>
      </c>
      <c r="E2154" s="25">
        <v>43742</v>
      </c>
      <c r="F2154" s="25" t="s">
        <v>3434</v>
      </c>
      <c r="G2154" s="25" t="s">
        <v>3321</v>
      </c>
      <c r="H2154" s="26">
        <v>6</v>
      </c>
      <c r="I2154" s="26">
        <v>105</v>
      </c>
      <c r="J2154" s="22">
        <v>630</v>
      </c>
    </row>
    <row r="2155" spans="1:10" ht="18" x14ac:dyDescent="0.35">
      <c r="A2155" s="25" t="s">
        <v>5690</v>
      </c>
      <c r="B2155" s="25" t="s">
        <v>3324</v>
      </c>
      <c r="C2155" s="25" t="s">
        <v>3325</v>
      </c>
      <c r="D2155" s="25" t="s">
        <v>3326</v>
      </c>
      <c r="E2155" s="25">
        <v>43742</v>
      </c>
      <c r="F2155" s="25" t="s">
        <v>3337</v>
      </c>
      <c r="G2155" s="25" t="s">
        <v>3321</v>
      </c>
      <c r="H2155" s="26">
        <v>4</v>
      </c>
      <c r="I2155" s="26">
        <v>145</v>
      </c>
      <c r="J2155" s="22">
        <v>580</v>
      </c>
    </row>
    <row r="2156" spans="1:10" ht="18" x14ac:dyDescent="0.35">
      <c r="A2156" s="25" t="s">
        <v>5691</v>
      </c>
      <c r="B2156" s="25" t="s">
        <v>3368</v>
      </c>
      <c r="C2156" s="25" t="s">
        <v>5689</v>
      </c>
      <c r="D2156" s="25" t="s">
        <v>3405</v>
      </c>
      <c r="E2156" s="25">
        <v>43745</v>
      </c>
      <c r="F2156" s="25" t="s">
        <v>3471</v>
      </c>
      <c r="G2156" s="25" t="s">
        <v>3349</v>
      </c>
      <c r="H2156" s="26">
        <v>5</v>
      </c>
      <c r="I2156" s="26">
        <v>30</v>
      </c>
      <c r="J2156" s="22">
        <v>150</v>
      </c>
    </row>
    <row r="2157" spans="1:10" ht="18" x14ac:dyDescent="0.35">
      <c r="A2157" s="25" t="s">
        <v>5692</v>
      </c>
      <c r="B2157" s="25" t="s">
        <v>3423</v>
      </c>
      <c r="C2157" s="25" t="s">
        <v>5689</v>
      </c>
      <c r="D2157" s="25" t="s">
        <v>3405</v>
      </c>
      <c r="E2157" s="25">
        <v>43745</v>
      </c>
      <c r="F2157" s="25" t="s">
        <v>3320</v>
      </c>
      <c r="G2157" s="25" t="s">
        <v>3321</v>
      </c>
      <c r="H2157" s="26">
        <v>2</v>
      </c>
      <c r="I2157" s="26">
        <v>65</v>
      </c>
      <c r="J2157" s="22">
        <v>130</v>
      </c>
    </row>
    <row r="2158" spans="1:10" ht="18" x14ac:dyDescent="0.35">
      <c r="A2158" s="25" t="s">
        <v>5693</v>
      </c>
      <c r="B2158" s="25" t="s">
        <v>3360</v>
      </c>
      <c r="C2158" s="25" t="s">
        <v>5689</v>
      </c>
      <c r="D2158" s="25" t="s">
        <v>3405</v>
      </c>
      <c r="E2158" s="25">
        <v>43745</v>
      </c>
      <c r="F2158" s="25" t="s">
        <v>3348</v>
      </c>
      <c r="G2158" s="25" t="s">
        <v>3349</v>
      </c>
      <c r="H2158" s="26">
        <v>6</v>
      </c>
      <c r="I2158" s="26">
        <v>100</v>
      </c>
      <c r="J2158" s="22">
        <v>600</v>
      </c>
    </row>
    <row r="2159" spans="1:10" ht="18" x14ac:dyDescent="0.35">
      <c r="A2159" s="25" t="s">
        <v>5694</v>
      </c>
      <c r="B2159" s="25" t="s">
        <v>3317</v>
      </c>
      <c r="C2159" s="25" t="s">
        <v>5689</v>
      </c>
      <c r="D2159" s="25" t="s">
        <v>3405</v>
      </c>
      <c r="E2159" s="25">
        <v>43745</v>
      </c>
      <c r="F2159" s="25" t="s">
        <v>3471</v>
      </c>
      <c r="G2159" s="25" t="s">
        <v>3321</v>
      </c>
      <c r="H2159" s="26">
        <v>7</v>
      </c>
      <c r="I2159" s="26">
        <v>55</v>
      </c>
      <c r="J2159" s="22">
        <v>385</v>
      </c>
    </row>
    <row r="2160" spans="1:10" ht="18" x14ac:dyDescent="0.35">
      <c r="A2160" s="25" t="s">
        <v>5695</v>
      </c>
      <c r="B2160" s="25" t="s">
        <v>3431</v>
      </c>
      <c r="C2160" s="25" t="s">
        <v>5689</v>
      </c>
      <c r="D2160" s="25" t="s">
        <v>3405</v>
      </c>
      <c r="E2160" s="25">
        <v>43745</v>
      </c>
      <c r="F2160" s="25" t="s">
        <v>3320</v>
      </c>
      <c r="G2160" s="25" t="s">
        <v>3321</v>
      </c>
      <c r="H2160" s="26">
        <v>1</v>
      </c>
      <c r="I2160" s="26">
        <v>60</v>
      </c>
      <c r="J2160" s="22">
        <v>60</v>
      </c>
    </row>
    <row r="2161" spans="1:10" ht="18" x14ac:dyDescent="0.35">
      <c r="A2161" s="25" t="s">
        <v>5696</v>
      </c>
      <c r="B2161" s="25" t="s">
        <v>3450</v>
      </c>
      <c r="C2161" s="25" t="s">
        <v>3383</v>
      </c>
      <c r="D2161" s="25" t="s">
        <v>3333</v>
      </c>
      <c r="E2161" s="25">
        <v>43745</v>
      </c>
      <c r="F2161" s="25" t="s">
        <v>3327</v>
      </c>
      <c r="G2161" s="25" t="s">
        <v>3321</v>
      </c>
      <c r="H2161" s="26">
        <v>2</v>
      </c>
      <c r="I2161" s="26">
        <v>205</v>
      </c>
      <c r="J2161" s="22">
        <v>410</v>
      </c>
    </row>
    <row r="2162" spans="1:10" ht="18" x14ac:dyDescent="0.35">
      <c r="A2162" s="25" t="s">
        <v>5697</v>
      </c>
      <c r="B2162" s="25" t="s">
        <v>3371</v>
      </c>
      <c r="C2162" s="25" t="s">
        <v>5689</v>
      </c>
      <c r="D2162" s="25" t="s">
        <v>3405</v>
      </c>
      <c r="E2162" s="25">
        <v>43746</v>
      </c>
      <c r="F2162" s="25" t="s">
        <v>3471</v>
      </c>
      <c r="G2162" s="25" t="s">
        <v>3321</v>
      </c>
      <c r="H2162" s="26">
        <v>5</v>
      </c>
      <c r="I2162" s="26">
        <v>60</v>
      </c>
      <c r="J2162" s="22">
        <v>300</v>
      </c>
    </row>
    <row r="2163" spans="1:10" ht="18" x14ac:dyDescent="0.35">
      <c r="A2163" s="25" t="s">
        <v>5698</v>
      </c>
      <c r="B2163" s="25" t="s">
        <v>3356</v>
      </c>
      <c r="C2163" s="25" t="s">
        <v>5689</v>
      </c>
      <c r="D2163" s="25" t="s">
        <v>3405</v>
      </c>
      <c r="E2163" s="25">
        <v>43746</v>
      </c>
      <c r="F2163" s="25" t="s">
        <v>3320</v>
      </c>
      <c r="G2163" s="25" t="s">
        <v>3321</v>
      </c>
      <c r="H2163" s="26">
        <v>6</v>
      </c>
      <c r="I2163" s="26">
        <v>65</v>
      </c>
      <c r="J2163" s="22">
        <v>390</v>
      </c>
    </row>
    <row r="2164" spans="1:10" ht="18" x14ac:dyDescent="0.35">
      <c r="A2164" s="25" t="s">
        <v>5699</v>
      </c>
      <c r="B2164" s="25" t="s">
        <v>3356</v>
      </c>
      <c r="C2164" s="25" t="s">
        <v>5689</v>
      </c>
      <c r="D2164" s="25" t="s">
        <v>3405</v>
      </c>
      <c r="E2164" s="25">
        <v>43746</v>
      </c>
      <c r="F2164" s="25" t="s">
        <v>3348</v>
      </c>
      <c r="G2164" s="25" t="s">
        <v>3349</v>
      </c>
      <c r="H2164" s="26">
        <v>2</v>
      </c>
      <c r="I2164" s="26">
        <v>90</v>
      </c>
      <c r="J2164" s="22">
        <v>180</v>
      </c>
    </row>
    <row r="2165" spans="1:10" ht="18" x14ac:dyDescent="0.35">
      <c r="A2165" s="25" t="s">
        <v>5700</v>
      </c>
      <c r="B2165" s="25" t="s">
        <v>3371</v>
      </c>
      <c r="C2165" s="25" t="s">
        <v>5689</v>
      </c>
      <c r="D2165" s="25" t="s">
        <v>3405</v>
      </c>
      <c r="E2165" s="25">
        <v>43746</v>
      </c>
      <c r="F2165" s="25" t="s">
        <v>3471</v>
      </c>
      <c r="G2165" s="25" t="s">
        <v>3321</v>
      </c>
      <c r="H2165" s="26">
        <v>1</v>
      </c>
      <c r="I2165" s="26">
        <v>75</v>
      </c>
      <c r="J2165" s="22">
        <v>75</v>
      </c>
    </row>
    <row r="2166" spans="1:10" ht="18" x14ac:dyDescent="0.35">
      <c r="A2166" s="25" t="s">
        <v>5701</v>
      </c>
      <c r="B2166" s="25" t="s">
        <v>3989</v>
      </c>
      <c r="C2166" s="25" t="s">
        <v>3401</v>
      </c>
      <c r="D2166" s="25" t="s">
        <v>3333</v>
      </c>
      <c r="E2166" s="25">
        <v>43746</v>
      </c>
      <c r="F2166" s="25" t="s">
        <v>3369</v>
      </c>
      <c r="G2166" s="25" t="s">
        <v>3349</v>
      </c>
      <c r="H2166" s="26">
        <v>7</v>
      </c>
      <c r="I2166" s="26">
        <v>120</v>
      </c>
      <c r="J2166" s="22">
        <v>840</v>
      </c>
    </row>
    <row r="2167" spans="1:10" ht="18" x14ac:dyDescent="0.35">
      <c r="A2167" s="25" t="s">
        <v>5702</v>
      </c>
      <c r="B2167" s="25" t="s">
        <v>3450</v>
      </c>
      <c r="C2167" s="25" t="s">
        <v>3383</v>
      </c>
      <c r="D2167" s="25" t="s">
        <v>3333</v>
      </c>
      <c r="E2167" s="25">
        <v>43746</v>
      </c>
      <c r="F2167" s="25" t="s">
        <v>3327</v>
      </c>
      <c r="G2167" s="25" t="s">
        <v>3321</v>
      </c>
      <c r="H2167" s="26">
        <v>2</v>
      </c>
      <c r="I2167" s="26">
        <v>205</v>
      </c>
      <c r="J2167" s="22">
        <v>410</v>
      </c>
    </row>
    <row r="2168" spans="1:10" ht="18" x14ac:dyDescent="0.35">
      <c r="A2168" s="25" t="s">
        <v>5703</v>
      </c>
      <c r="B2168" s="25" t="s">
        <v>3425</v>
      </c>
      <c r="C2168" s="25" t="s">
        <v>5689</v>
      </c>
      <c r="D2168" s="25" t="s">
        <v>3405</v>
      </c>
      <c r="E2168" s="25">
        <v>43747</v>
      </c>
      <c r="F2168" s="25" t="s">
        <v>3320</v>
      </c>
      <c r="G2168" s="25" t="s">
        <v>3321</v>
      </c>
      <c r="H2168" s="26">
        <v>4</v>
      </c>
      <c r="I2168" s="26">
        <v>55</v>
      </c>
      <c r="J2168" s="22">
        <v>220</v>
      </c>
    </row>
    <row r="2169" spans="1:10" ht="18" x14ac:dyDescent="0.35">
      <c r="A2169" s="25" t="s">
        <v>5704</v>
      </c>
      <c r="B2169" s="25" t="s">
        <v>3344</v>
      </c>
      <c r="C2169" s="25" t="s">
        <v>5689</v>
      </c>
      <c r="D2169" s="25" t="s">
        <v>3405</v>
      </c>
      <c r="E2169" s="25">
        <v>43747</v>
      </c>
      <c r="F2169" s="25" t="s">
        <v>3337</v>
      </c>
      <c r="G2169" s="25" t="s">
        <v>3345</v>
      </c>
      <c r="H2169" s="26">
        <v>5</v>
      </c>
      <c r="I2169" s="26">
        <v>115</v>
      </c>
      <c r="J2169" s="22">
        <v>575</v>
      </c>
    </row>
    <row r="2170" spans="1:10" ht="18" x14ac:dyDescent="0.35">
      <c r="A2170" s="25" t="s">
        <v>5705</v>
      </c>
      <c r="B2170" s="25" t="s">
        <v>3317</v>
      </c>
      <c r="C2170" s="25" t="s">
        <v>5689</v>
      </c>
      <c r="D2170" s="25" t="s">
        <v>3405</v>
      </c>
      <c r="E2170" s="25">
        <v>43747</v>
      </c>
      <c r="F2170" s="25" t="s">
        <v>3471</v>
      </c>
      <c r="G2170" s="25" t="s">
        <v>3321</v>
      </c>
      <c r="H2170" s="26">
        <v>7</v>
      </c>
      <c r="I2170" s="26">
        <v>70</v>
      </c>
      <c r="J2170" s="22">
        <v>490</v>
      </c>
    </row>
    <row r="2171" spans="1:10" ht="18" x14ac:dyDescent="0.35">
      <c r="A2171" s="25" t="s">
        <v>5706</v>
      </c>
      <c r="B2171" s="25" t="s">
        <v>3423</v>
      </c>
      <c r="C2171" s="25" t="s">
        <v>5689</v>
      </c>
      <c r="D2171" s="25" t="s">
        <v>3405</v>
      </c>
      <c r="E2171" s="25">
        <v>43747</v>
      </c>
      <c r="F2171" s="25" t="s">
        <v>3320</v>
      </c>
      <c r="G2171" s="25" t="s">
        <v>3321</v>
      </c>
      <c r="H2171" s="26">
        <v>1</v>
      </c>
      <c r="I2171" s="26">
        <v>75</v>
      </c>
      <c r="J2171" s="22">
        <v>75</v>
      </c>
    </row>
    <row r="2172" spans="1:10" ht="18" x14ac:dyDescent="0.35">
      <c r="A2172" s="25" t="s">
        <v>5707</v>
      </c>
      <c r="B2172" s="25" t="s">
        <v>3423</v>
      </c>
      <c r="C2172" s="25" t="s">
        <v>5689</v>
      </c>
      <c r="D2172" s="25" t="s">
        <v>3405</v>
      </c>
      <c r="E2172" s="25">
        <v>43747</v>
      </c>
      <c r="F2172" s="25" t="s">
        <v>3320</v>
      </c>
      <c r="G2172" s="25" t="s">
        <v>3321</v>
      </c>
      <c r="H2172" s="26">
        <v>3</v>
      </c>
      <c r="I2172" s="26">
        <v>55</v>
      </c>
      <c r="J2172" s="22">
        <v>165</v>
      </c>
    </row>
    <row r="2173" spans="1:10" ht="18" x14ac:dyDescent="0.35">
      <c r="A2173" s="25" t="s">
        <v>5708</v>
      </c>
      <c r="B2173" s="25" t="s">
        <v>3437</v>
      </c>
      <c r="C2173" s="25" t="s">
        <v>5689</v>
      </c>
      <c r="D2173" s="25" t="s">
        <v>3405</v>
      </c>
      <c r="E2173" s="25">
        <v>43747</v>
      </c>
      <c r="F2173" s="25" t="s">
        <v>3348</v>
      </c>
      <c r="G2173" s="25" t="s">
        <v>3349</v>
      </c>
      <c r="H2173" s="26">
        <v>4</v>
      </c>
      <c r="I2173" s="26">
        <v>90</v>
      </c>
      <c r="J2173" s="22">
        <v>360</v>
      </c>
    </row>
    <row r="2174" spans="1:10" ht="18" x14ac:dyDescent="0.35">
      <c r="A2174" s="25" t="s">
        <v>5709</v>
      </c>
      <c r="B2174" s="25" t="s">
        <v>3356</v>
      </c>
      <c r="C2174" s="25" t="s">
        <v>5689</v>
      </c>
      <c r="D2174" s="25" t="s">
        <v>3405</v>
      </c>
      <c r="E2174" s="25">
        <v>43747</v>
      </c>
      <c r="F2174" s="25" t="s">
        <v>3348</v>
      </c>
      <c r="G2174" s="25" t="s">
        <v>3349</v>
      </c>
      <c r="H2174" s="26">
        <v>2</v>
      </c>
      <c r="I2174" s="26">
        <v>95</v>
      </c>
      <c r="J2174" s="22">
        <v>190</v>
      </c>
    </row>
    <row r="2175" spans="1:10" ht="18" x14ac:dyDescent="0.35">
      <c r="A2175" s="25" t="s">
        <v>5710</v>
      </c>
      <c r="B2175" s="25" t="s">
        <v>3770</v>
      </c>
      <c r="C2175" s="25" t="s">
        <v>5689</v>
      </c>
      <c r="D2175" s="25" t="s">
        <v>3405</v>
      </c>
      <c r="E2175" s="25">
        <v>43747</v>
      </c>
      <c r="F2175" s="25" t="s">
        <v>3320</v>
      </c>
      <c r="G2175" s="25" t="s">
        <v>3321</v>
      </c>
      <c r="H2175" s="26">
        <v>3</v>
      </c>
      <c r="I2175" s="26">
        <v>80</v>
      </c>
      <c r="J2175" s="22">
        <v>240</v>
      </c>
    </row>
    <row r="2176" spans="1:10" ht="18" x14ac:dyDescent="0.35">
      <c r="A2176" s="25" t="s">
        <v>5711</v>
      </c>
      <c r="B2176" s="25" t="s">
        <v>3444</v>
      </c>
      <c r="C2176" s="25" t="s">
        <v>3445</v>
      </c>
      <c r="D2176" s="25" t="s">
        <v>3405</v>
      </c>
      <c r="E2176" s="25">
        <v>43747</v>
      </c>
      <c r="F2176" s="25" t="s">
        <v>3337</v>
      </c>
      <c r="G2176" s="25" t="s">
        <v>3321</v>
      </c>
      <c r="H2176" s="26">
        <v>2</v>
      </c>
      <c r="I2176" s="26">
        <v>140</v>
      </c>
      <c r="J2176" s="22">
        <v>280</v>
      </c>
    </row>
    <row r="2177" spans="1:10" ht="18" x14ac:dyDescent="0.35">
      <c r="A2177" s="25" t="s">
        <v>5712</v>
      </c>
      <c r="B2177" s="25" t="s">
        <v>3583</v>
      </c>
      <c r="C2177" s="25" t="s">
        <v>3584</v>
      </c>
      <c r="D2177" s="25" t="s">
        <v>3333</v>
      </c>
      <c r="E2177" s="25">
        <v>43747</v>
      </c>
      <c r="F2177" s="25" t="s">
        <v>3327</v>
      </c>
      <c r="G2177" s="25" t="s">
        <v>3321</v>
      </c>
      <c r="H2177" s="26">
        <v>1</v>
      </c>
      <c r="I2177" s="26">
        <v>190</v>
      </c>
      <c r="J2177" s="22">
        <v>190</v>
      </c>
    </row>
    <row r="2178" spans="1:10" ht="18" x14ac:dyDescent="0.35">
      <c r="A2178" s="25" t="s">
        <v>5713</v>
      </c>
      <c r="B2178" s="25" t="s">
        <v>5363</v>
      </c>
      <c r="C2178" s="25" t="s">
        <v>3404</v>
      </c>
      <c r="D2178" s="25" t="s">
        <v>3405</v>
      </c>
      <c r="E2178" s="25">
        <v>43747</v>
      </c>
      <c r="F2178" s="25" t="s">
        <v>3337</v>
      </c>
      <c r="G2178" s="25" t="s">
        <v>3349</v>
      </c>
      <c r="H2178" s="26">
        <v>1</v>
      </c>
      <c r="I2178" s="26">
        <v>105</v>
      </c>
      <c r="J2178" s="22">
        <v>105</v>
      </c>
    </row>
    <row r="2179" spans="1:10" ht="18" x14ac:dyDescent="0.35">
      <c r="A2179" s="25" t="s">
        <v>5714</v>
      </c>
      <c r="B2179" s="25" t="s">
        <v>4591</v>
      </c>
      <c r="C2179" s="25" t="s">
        <v>3551</v>
      </c>
      <c r="D2179" s="25" t="s">
        <v>3486</v>
      </c>
      <c r="E2179" s="25">
        <v>43747</v>
      </c>
      <c r="F2179" s="25" t="s">
        <v>3327</v>
      </c>
      <c r="G2179" s="25" t="s">
        <v>3321</v>
      </c>
      <c r="H2179" s="26">
        <v>6</v>
      </c>
      <c r="I2179" s="26">
        <v>205</v>
      </c>
      <c r="J2179" s="22">
        <v>1230</v>
      </c>
    </row>
    <row r="2180" spans="1:10" ht="18" x14ac:dyDescent="0.35">
      <c r="A2180" s="25" t="s">
        <v>5715</v>
      </c>
      <c r="B2180" s="25" t="s">
        <v>3324</v>
      </c>
      <c r="C2180" s="25" t="s">
        <v>3325</v>
      </c>
      <c r="D2180" s="25" t="s">
        <v>3326</v>
      </c>
      <c r="E2180" s="25">
        <v>43747</v>
      </c>
      <c r="F2180" s="25" t="s">
        <v>3406</v>
      </c>
      <c r="G2180" s="25" t="s">
        <v>3321</v>
      </c>
      <c r="H2180" s="26">
        <v>1</v>
      </c>
      <c r="I2180" s="26">
        <v>135</v>
      </c>
      <c r="J2180" s="22">
        <v>135</v>
      </c>
    </row>
    <row r="2181" spans="1:10" ht="18" x14ac:dyDescent="0.35">
      <c r="A2181" s="25" t="s">
        <v>5716</v>
      </c>
      <c r="B2181" s="25" t="s">
        <v>3344</v>
      </c>
      <c r="C2181" s="25" t="s">
        <v>5689</v>
      </c>
      <c r="D2181" s="25" t="s">
        <v>3405</v>
      </c>
      <c r="E2181" s="25">
        <v>43748</v>
      </c>
      <c r="F2181" s="25" t="s">
        <v>3337</v>
      </c>
      <c r="G2181" s="25" t="s">
        <v>3345</v>
      </c>
      <c r="H2181" s="26">
        <v>4</v>
      </c>
      <c r="I2181" s="26">
        <v>130</v>
      </c>
      <c r="J2181" s="22">
        <v>520</v>
      </c>
    </row>
    <row r="2182" spans="1:10" ht="18" x14ac:dyDescent="0.35">
      <c r="A2182" s="25" t="s">
        <v>5717</v>
      </c>
      <c r="B2182" s="25" t="s">
        <v>3317</v>
      </c>
      <c r="C2182" s="25" t="s">
        <v>5689</v>
      </c>
      <c r="D2182" s="25" t="s">
        <v>3405</v>
      </c>
      <c r="E2182" s="25">
        <v>43748</v>
      </c>
      <c r="F2182" s="25" t="s">
        <v>3320</v>
      </c>
      <c r="G2182" s="25" t="s">
        <v>3321</v>
      </c>
      <c r="H2182" s="26">
        <v>7</v>
      </c>
      <c r="I2182" s="26">
        <v>80</v>
      </c>
      <c r="J2182" s="22">
        <v>560</v>
      </c>
    </row>
    <row r="2183" spans="1:10" ht="18" x14ac:dyDescent="0.35">
      <c r="A2183" s="25" t="s">
        <v>5718</v>
      </c>
      <c r="B2183" s="25" t="s">
        <v>3371</v>
      </c>
      <c r="C2183" s="25" t="s">
        <v>5689</v>
      </c>
      <c r="D2183" s="25" t="s">
        <v>3405</v>
      </c>
      <c r="E2183" s="25">
        <v>43748</v>
      </c>
      <c r="F2183" s="25" t="s">
        <v>3320</v>
      </c>
      <c r="G2183" s="25" t="s">
        <v>3321</v>
      </c>
      <c r="H2183" s="26">
        <v>6</v>
      </c>
      <c r="I2183" s="26">
        <v>55</v>
      </c>
      <c r="J2183" s="22">
        <v>330</v>
      </c>
    </row>
    <row r="2184" spans="1:10" ht="18" x14ac:dyDescent="0.35">
      <c r="A2184" s="25" t="s">
        <v>5719</v>
      </c>
      <c r="B2184" s="25" t="s">
        <v>4571</v>
      </c>
      <c r="C2184" s="25" t="s">
        <v>3463</v>
      </c>
      <c r="D2184" s="25" t="s">
        <v>3464</v>
      </c>
      <c r="E2184" s="25">
        <v>43748</v>
      </c>
      <c r="F2184" s="25" t="s">
        <v>3410</v>
      </c>
      <c r="G2184" s="25" t="s">
        <v>3345</v>
      </c>
      <c r="H2184" s="26">
        <v>2</v>
      </c>
      <c r="I2184" s="26">
        <v>60</v>
      </c>
      <c r="J2184" s="22">
        <v>120</v>
      </c>
    </row>
    <row r="2185" spans="1:10" ht="18" x14ac:dyDescent="0.35">
      <c r="A2185" s="25" t="s">
        <v>5720</v>
      </c>
      <c r="B2185" s="25" t="s">
        <v>3324</v>
      </c>
      <c r="C2185" s="25" t="s">
        <v>3325</v>
      </c>
      <c r="D2185" s="25" t="s">
        <v>3326</v>
      </c>
      <c r="E2185" s="25">
        <v>43748</v>
      </c>
      <c r="F2185" s="25" t="s">
        <v>3369</v>
      </c>
      <c r="G2185" s="25" t="s">
        <v>3321</v>
      </c>
      <c r="H2185" s="26">
        <v>3</v>
      </c>
      <c r="I2185" s="26">
        <v>155</v>
      </c>
      <c r="J2185" s="22">
        <v>465</v>
      </c>
    </row>
    <row r="2186" spans="1:10" ht="18" x14ac:dyDescent="0.35">
      <c r="A2186" s="25" t="s">
        <v>5721</v>
      </c>
      <c r="B2186" s="25" t="s">
        <v>3324</v>
      </c>
      <c r="C2186" s="25" t="s">
        <v>3325</v>
      </c>
      <c r="D2186" s="25" t="s">
        <v>3326</v>
      </c>
      <c r="E2186" s="25">
        <v>43748</v>
      </c>
      <c r="F2186" s="25" t="s">
        <v>3337</v>
      </c>
      <c r="G2186" s="25" t="s">
        <v>3321</v>
      </c>
      <c r="H2186" s="26">
        <v>7</v>
      </c>
      <c r="I2186" s="26">
        <v>140</v>
      </c>
      <c r="J2186" s="22">
        <v>980</v>
      </c>
    </row>
    <row r="2187" spans="1:10" ht="18" x14ac:dyDescent="0.35">
      <c r="A2187" s="25" t="s">
        <v>5722</v>
      </c>
      <c r="B2187" s="25" t="s">
        <v>3324</v>
      </c>
      <c r="C2187" s="25" t="s">
        <v>3325</v>
      </c>
      <c r="D2187" s="25" t="s">
        <v>3326</v>
      </c>
      <c r="E2187" s="25">
        <v>43748</v>
      </c>
      <c r="F2187" s="25" t="s">
        <v>3327</v>
      </c>
      <c r="G2187" s="25" t="s">
        <v>3321</v>
      </c>
      <c r="H2187" s="26">
        <v>1</v>
      </c>
      <c r="I2187" s="26">
        <v>200</v>
      </c>
      <c r="J2187" s="22">
        <v>200</v>
      </c>
    </row>
    <row r="2188" spans="1:10" ht="18" x14ac:dyDescent="0.35">
      <c r="A2188" s="25" t="s">
        <v>5723</v>
      </c>
      <c r="B2188" s="25" t="s">
        <v>4925</v>
      </c>
      <c r="C2188" s="25" t="s">
        <v>3383</v>
      </c>
      <c r="D2188" s="25" t="s">
        <v>3333</v>
      </c>
      <c r="E2188" s="25">
        <v>43748</v>
      </c>
      <c r="F2188" s="25" t="s">
        <v>3348</v>
      </c>
      <c r="G2188" s="25" t="s">
        <v>3345</v>
      </c>
      <c r="H2188" s="26">
        <v>3</v>
      </c>
      <c r="I2188" s="26">
        <v>115</v>
      </c>
      <c r="J2188" s="22">
        <v>345</v>
      </c>
    </row>
    <row r="2189" spans="1:10" ht="18" x14ac:dyDescent="0.35">
      <c r="A2189" s="25" t="s">
        <v>5724</v>
      </c>
      <c r="B2189" s="25" t="s">
        <v>3324</v>
      </c>
      <c r="C2189" s="25" t="s">
        <v>3325</v>
      </c>
      <c r="D2189" s="25" t="s">
        <v>3326</v>
      </c>
      <c r="E2189" s="25">
        <v>43748</v>
      </c>
      <c r="F2189" s="25" t="s">
        <v>3337</v>
      </c>
      <c r="G2189" s="25" t="s">
        <v>3321</v>
      </c>
      <c r="H2189" s="26">
        <v>3</v>
      </c>
      <c r="I2189" s="26">
        <v>140</v>
      </c>
      <c r="J2189" s="22">
        <v>420</v>
      </c>
    </row>
    <row r="2190" spans="1:10" ht="18" x14ac:dyDescent="0.35">
      <c r="A2190" s="25" t="s">
        <v>5725</v>
      </c>
      <c r="B2190" s="25" t="s">
        <v>4571</v>
      </c>
      <c r="C2190" s="25" t="s">
        <v>3463</v>
      </c>
      <c r="D2190" s="25" t="s">
        <v>3464</v>
      </c>
      <c r="E2190" s="25">
        <v>43748</v>
      </c>
      <c r="F2190" s="25" t="s">
        <v>3327</v>
      </c>
      <c r="G2190" s="25" t="s">
        <v>3321</v>
      </c>
      <c r="H2190" s="26">
        <v>2</v>
      </c>
      <c r="I2190" s="26">
        <v>185</v>
      </c>
      <c r="J2190" s="22">
        <v>370</v>
      </c>
    </row>
    <row r="2191" spans="1:10" ht="18" x14ac:dyDescent="0.35">
      <c r="A2191" s="25" t="s">
        <v>5726</v>
      </c>
      <c r="B2191" s="25" t="s">
        <v>3360</v>
      </c>
      <c r="C2191" s="25" t="s">
        <v>5689</v>
      </c>
      <c r="D2191" s="25" t="s">
        <v>3405</v>
      </c>
      <c r="E2191" s="25">
        <v>43749</v>
      </c>
      <c r="F2191" s="25" t="s">
        <v>3348</v>
      </c>
      <c r="G2191" s="25" t="s">
        <v>3349</v>
      </c>
      <c r="H2191" s="26">
        <v>4</v>
      </c>
      <c r="I2191" s="26">
        <v>85</v>
      </c>
      <c r="J2191" s="22">
        <v>340</v>
      </c>
    </row>
    <row r="2192" spans="1:10" ht="18" x14ac:dyDescent="0.35">
      <c r="A2192" s="25" t="s">
        <v>5727</v>
      </c>
      <c r="B2192" s="25" t="s">
        <v>3356</v>
      </c>
      <c r="C2192" s="25" t="s">
        <v>5689</v>
      </c>
      <c r="D2192" s="25" t="s">
        <v>3405</v>
      </c>
      <c r="E2192" s="25">
        <v>43749</v>
      </c>
      <c r="F2192" s="25" t="s">
        <v>3337</v>
      </c>
      <c r="G2192" s="25" t="s">
        <v>3349</v>
      </c>
      <c r="H2192" s="26">
        <v>5</v>
      </c>
      <c r="I2192" s="26">
        <v>110</v>
      </c>
      <c r="J2192" s="22">
        <v>550</v>
      </c>
    </row>
    <row r="2193" spans="1:10" ht="18" x14ac:dyDescent="0.35">
      <c r="A2193" s="25" t="s">
        <v>5728</v>
      </c>
      <c r="B2193" s="25" t="s">
        <v>3708</v>
      </c>
      <c r="C2193" s="25" t="s">
        <v>3383</v>
      </c>
      <c r="D2193" s="25" t="s">
        <v>3333</v>
      </c>
      <c r="E2193" s="25">
        <v>43749</v>
      </c>
      <c r="F2193" s="25" t="s">
        <v>3348</v>
      </c>
      <c r="G2193" s="25" t="s">
        <v>3345</v>
      </c>
      <c r="H2193" s="26">
        <v>1</v>
      </c>
      <c r="I2193" s="26">
        <v>90</v>
      </c>
      <c r="J2193" s="22">
        <v>90</v>
      </c>
    </row>
    <row r="2194" spans="1:10" ht="18" x14ac:dyDescent="0.35">
      <c r="A2194" s="25" t="s">
        <v>5729</v>
      </c>
      <c r="B2194" s="25" t="s">
        <v>3719</v>
      </c>
      <c r="C2194" s="25" t="s">
        <v>3401</v>
      </c>
      <c r="D2194" s="25" t="s">
        <v>3333</v>
      </c>
      <c r="E2194" s="25">
        <v>43749</v>
      </c>
      <c r="F2194" s="25" t="s">
        <v>3369</v>
      </c>
      <c r="G2194" s="25" t="s">
        <v>3321</v>
      </c>
      <c r="H2194" s="26">
        <v>4</v>
      </c>
      <c r="I2194" s="26">
        <v>140</v>
      </c>
      <c r="J2194" s="22">
        <v>560</v>
      </c>
    </row>
    <row r="2195" spans="1:10" ht="18" x14ac:dyDescent="0.35">
      <c r="A2195" s="25" t="s">
        <v>5730</v>
      </c>
      <c r="B2195" s="25" t="s">
        <v>3862</v>
      </c>
      <c r="C2195" s="25" t="s">
        <v>3489</v>
      </c>
      <c r="D2195" s="25" t="s">
        <v>3405</v>
      </c>
      <c r="E2195" s="25">
        <v>43749</v>
      </c>
      <c r="F2195" s="25" t="s">
        <v>3348</v>
      </c>
      <c r="G2195" s="25" t="s">
        <v>3349</v>
      </c>
      <c r="H2195" s="26">
        <v>7</v>
      </c>
      <c r="I2195" s="26">
        <v>90</v>
      </c>
      <c r="J2195" s="22">
        <v>630</v>
      </c>
    </row>
    <row r="2196" spans="1:10" ht="18" x14ac:dyDescent="0.35">
      <c r="A2196" s="25" t="s">
        <v>5731</v>
      </c>
      <c r="B2196" s="25" t="s">
        <v>3488</v>
      </c>
      <c r="C2196" s="25" t="s">
        <v>3489</v>
      </c>
      <c r="D2196" s="25" t="s">
        <v>3405</v>
      </c>
      <c r="E2196" s="25">
        <v>43749</v>
      </c>
      <c r="F2196" s="25" t="s">
        <v>3366</v>
      </c>
      <c r="G2196" s="25" t="s">
        <v>3345</v>
      </c>
      <c r="H2196" s="26">
        <v>5</v>
      </c>
      <c r="I2196" s="26">
        <v>45</v>
      </c>
      <c r="J2196" s="22">
        <v>225</v>
      </c>
    </row>
    <row r="2197" spans="1:10" ht="18" x14ac:dyDescent="0.35">
      <c r="A2197" s="25" t="s">
        <v>5732</v>
      </c>
      <c r="B2197" s="25" t="s">
        <v>3768</v>
      </c>
      <c r="C2197" s="25" t="s">
        <v>3445</v>
      </c>
      <c r="D2197" s="25" t="s">
        <v>3405</v>
      </c>
      <c r="E2197" s="25">
        <v>43749</v>
      </c>
      <c r="F2197" s="25" t="s">
        <v>3348</v>
      </c>
      <c r="G2197" s="25" t="s">
        <v>3349</v>
      </c>
      <c r="H2197" s="26">
        <v>4</v>
      </c>
      <c r="I2197" s="26">
        <v>90</v>
      </c>
      <c r="J2197" s="22">
        <v>360</v>
      </c>
    </row>
    <row r="2198" spans="1:10" ht="18" x14ac:dyDescent="0.35">
      <c r="A2198" s="25" t="s">
        <v>5733</v>
      </c>
      <c r="B2198" s="25" t="s">
        <v>3391</v>
      </c>
      <c r="C2198" s="25" t="s">
        <v>3392</v>
      </c>
      <c r="D2198" s="25" t="s">
        <v>3333</v>
      </c>
      <c r="E2198" s="25">
        <v>43749</v>
      </c>
      <c r="F2198" s="25" t="s">
        <v>3406</v>
      </c>
      <c r="G2198" s="25" t="s">
        <v>3321</v>
      </c>
      <c r="H2198" s="26">
        <v>5</v>
      </c>
      <c r="I2198" s="26">
        <v>150</v>
      </c>
      <c r="J2198" s="22">
        <v>750</v>
      </c>
    </row>
    <row r="2199" spans="1:10" ht="18" x14ac:dyDescent="0.35">
      <c r="A2199" s="25" t="s">
        <v>5734</v>
      </c>
      <c r="B2199" s="25" t="s">
        <v>3391</v>
      </c>
      <c r="C2199" s="25" t="s">
        <v>3392</v>
      </c>
      <c r="D2199" s="25" t="s">
        <v>3333</v>
      </c>
      <c r="E2199" s="25">
        <v>43749</v>
      </c>
      <c r="F2199" s="25" t="s">
        <v>3348</v>
      </c>
      <c r="G2199" s="25" t="s">
        <v>3321</v>
      </c>
      <c r="H2199" s="26">
        <v>2</v>
      </c>
      <c r="I2199" s="26">
        <v>120</v>
      </c>
      <c r="J2199" s="22">
        <v>240</v>
      </c>
    </row>
    <row r="2200" spans="1:10" ht="18" x14ac:dyDescent="0.35">
      <c r="A2200" s="25" t="s">
        <v>5735</v>
      </c>
      <c r="B2200" s="25" t="s">
        <v>3391</v>
      </c>
      <c r="C2200" s="25" t="s">
        <v>3392</v>
      </c>
      <c r="D2200" s="25" t="s">
        <v>3333</v>
      </c>
      <c r="E2200" s="25">
        <v>43749</v>
      </c>
      <c r="F2200" s="25" t="s">
        <v>3348</v>
      </c>
      <c r="G2200" s="25" t="s">
        <v>3321</v>
      </c>
      <c r="H2200" s="26">
        <v>1</v>
      </c>
      <c r="I2200" s="26">
        <v>125</v>
      </c>
      <c r="J2200" s="22">
        <v>125</v>
      </c>
    </row>
    <row r="2201" spans="1:10" ht="18" x14ac:dyDescent="0.35">
      <c r="A2201" s="25" t="s">
        <v>5736</v>
      </c>
      <c r="B2201" s="25" t="s">
        <v>3391</v>
      </c>
      <c r="C2201" s="25" t="s">
        <v>3392</v>
      </c>
      <c r="D2201" s="25" t="s">
        <v>3333</v>
      </c>
      <c r="E2201" s="25">
        <v>43749</v>
      </c>
      <c r="F2201" s="25" t="s">
        <v>3434</v>
      </c>
      <c r="G2201" s="25" t="s">
        <v>3321</v>
      </c>
      <c r="H2201" s="26">
        <v>3</v>
      </c>
      <c r="I2201" s="26">
        <v>95</v>
      </c>
      <c r="J2201" s="22">
        <v>285</v>
      </c>
    </row>
    <row r="2202" spans="1:10" ht="18" x14ac:dyDescent="0.35">
      <c r="A2202" s="25" t="s">
        <v>5737</v>
      </c>
      <c r="B2202" s="25" t="s">
        <v>3391</v>
      </c>
      <c r="C2202" s="25" t="s">
        <v>3392</v>
      </c>
      <c r="D2202" s="25" t="s">
        <v>3333</v>
      </c>
      <c r="E2202" s="25">
        <v>43749</v>
      </c>
      <c r="F2202" s="25" t="s">
        <v>3410</v>
      </c>
      <c r="G2202" s="25" t="s">
        <v>3321</v>
      </c>
      <c r="H2202" s="26">
        <v>4</v>
      </c>
      <c r="I2202" s="26">
        <v>75</v>
      </c>
      <c r="J2202" s="22">
        <v>300</v>
      </c>
    </row>
    <row r="2203" spans="1:10" ht="18" x14ac:dyDescent="0.35">
      <c r="A2203" s="25" t="s">
        <v>5738</v>
      </c>
      <c r="B2203" s="25" t="s">
        <v>3391</v>
      </c>
      <c r="C2203" s="25" t="s">
        <v>3392</v>
      </c>
      <c r="D2203" s="25" t="s">
        <v>3333</v>
      </c>
      <c r="E2203" s="25">
        <v>43749</v>
      </c>
      <c r="F2203" s="25" t="s">
        <v>3337</v>
      </c>
      <c r="G2203" s="25" t="s">
        <v>3345</v>
      </c>
      <c r="H2203" s="26">
        <v>7</v>
      </c>
      <c r="I2203" s="26">
        <v>130</v>
      </c>
      <c r="J2203" s="22">
        <v>910</v>
      </c>
    </row>
    <row r="2204" spans="1:10" ht="18" x14ac:dyDescent="0.35">
      <c r="A2204" s="25" t="s">
        <v>5739</v>
      </c>
      <c r="B2204" s="25" t="s">
        <v>3468</v>
      </c>
      <c r="C2204" s="25" t="s">
        <v>3392</v>
      </c>
      <c r="D2204" s="25" t="s">
        <v>3333</v>
      </c>
      <c r="E2204" s="25">
        <v>43749</v>
      </c>
      <c r="F2204" s="25" t="s">
        <v>3427</v>
      </c>
      <c r="G2204" s="25" t="s">
        <v>3321</v>
      </c>
      <c r="H2204" s="26">
        <v>5</v>
      </c>
      <c r="I2204" s="26">
        <v>90</v>
      </c>
      <c r="J2204" s="22">
        <v>450</v>
      </c>
    </row>
    <row r="2205" spans="1:10" ht="18" x14ac:dyDescent="0.35">
      <c r="A2205" s="25" t="s">
        <v>5740</v>
      </c>
      <c r="B2205" s="25" t="s">
        <v>3391</v>
      </c>
      <c r="C2205" s="25" t="s">
        <v>3392</v>
      </c>
      <c r="D2205" s="25" t="s">
        <v>3333</v>
      </c>
      <c r="E2205" s="25">
        <v>43749</v>
      </c>
      <c r="F2205" s="25" t="s">
        <v>3337</v>
      </c>
      <c r="G2205" s="25" t="s">
        <v>3345</v>
      </c>
      <c r="H2205" s="26">
        <v>4</v>
      </c>
      <c r="I2205" s="26">
        <v>130</v>
      </c>
      <c r="J2205" s="22">
        <v>520</v>
      </c>
    </row>
    <row r="2206" spans="1:10" ht="18" x14ac:dyDescent="0.35">
      <c r="A2206" s="25" t="s">
        <v>5741</v>
      </c>
      <c r="B2206" s="25" t="s">
        <v>3566</v>
      </c>
      <c r="C2206" s="25" t="s">
        <v>3401</v>
      </c>
      <c r="D2206" s="25" t="s">
        <v>3333</v>
      </c>
      <c r="E2206" s="25">
        <v>43749</v>
      </c>
      <c r="F2206" s="25" t="s">
        <v>3327</v>
      </c>
      <c r="G2206" s="25" t="s">
        <v>3321</v>
      </c>
      <c r="H2206" s="26">
        <v>5</v>
      </c>
      <c r="I2206" s="26">
        <v>205</v>
      </c>
      <c r="J2206" s="22">
        <v>1025</v>
      </c>
    </row>
    <row r="2207" spans="1:10" ht="18" x14ac:dyDescent="0.35">
      <c r="A2207" s="25" t="s">
        <v>5742</v>
      </c>
      <c r="B2207" s="25" t="s">
        <v>3398</v>
      </c>
      <c r="C2207" s="25" t="s">
        <v>3392</v>
      </c>
      <c r="D2207" s="25" t="s">
        <v>3333</v>
      </c>
      <c r="E2207" s="25">
        <v>43749</v>
      </c>
      <c r="F2207" s="25" t="s">
        <v>3337</v>
      </c>
      <c r="G2207" s="25" t="s">
        <v>3349</v>
      </c>
      <c r="H2207" s="26">
        <v>6</v>
      </c>
      <c r="I2207" s="26">
        <v>95</v>
      </c>
      <c r="J2207" s="22">
        <v>570</v>
      </c>
    </row>
    <row r="2208" spans="1:10" ht="18" x14ac:dyDescent="0.35">
      <c r="A2208" s="25" t="s">
        <v>5743</v>
      </c>
      <c r="B2208" s="25" t="s">
        <v>3398</v>
      </c>
      <c r="C2208" s="25" t="s">
        <v>3392</v>
      </c>
      <c r="D2208" s="25" t="s">
        <v>3333</v>
      </c>
      <c r="E2208" s="25">
        <v>43749</v>
      </c>
      <c r="F2208" s="25" t="s">
        <v>3366</v>
      </c>
      <c r="G2208" s="25" t="s">
        <v>3345</v>
      </c>
      <c r="H2208" s="26">
        <v>7</v>
      </c>
      <c r="I2208" s="26">
        <v>30</v>
      </c>
      <c r="J2208" s="22">
        <v>210</v>
      </c>
    </row>
    <row r="2209" spans="1:10" ht="18" x14ac:dyDescent="0.35">
      <c r="A2209" s="25" t="s">
        <v>5744</v>
      </c>
      <c r="B2209" s="25" t="s">
        <v>3398</v>
      </c>
      <c r="C2209" s="25" t="s">
        <v>3392</v>
      </c>
      <c r="D2209" s="25" t="s">
        <v>3333</v>
      </c>
      <c r="E2209" s="25">
        <v>43749</v>
      </c>
      <c r="F2209" s="25" t="s">
        <v>3369</v>
      </c>
      <c r="G2209" s="25" t="s">
        <v>3321</v>
      </c>
      <c r="H2209" s="26">
        <v>1</v>
      </c>
      <c r="I2209" s="26">
        <v>140</v>
      </c>
      <c r="J2209" s="22">
        <v>140</v>
      </c>
    </row>
    <row r="2210" spans="1:10" ht="18" x14ac:dyDescent="0.35">
      <c r="A2210" s="25" t="s">
        <v>5745</v>
      </c>
      <c r="B2210" s="25" t="s">
        <v>3398</v>
      </c>
      <c r="C2210" s="25" t="s">
        <v>3392</v>
      </c>
      <c r="D2210" s="25" t="s">
        <v>3333</v>
      </c>
      <c r="E2210" s="25">
        <v>43749</v>
      </c>
      <c r="F2210" s="25" t="s">
        <v>3369</v>
      </c>
      <c r="G2210" s="25" t="s">
        <v>3321</v>
      </c>
      <c r="H2210" s="26">
        <v>2</v>
      </c>
      <c r="I2210" s="26">
        <v>145</v>
      </c>
      <c r="J2210" s="22">
        <v>290</v>
      </c>
    </row>
    <row r="2211" spans="1:10" ht="18" x14ac:dyDescent="0.35">
      <c r="A2211" s="25" t="s">
        <v>5746</v>
      </c>
      <c r="B2211" s="25" t="s">
        <v>3862</v>
      </c>
      <c r="C2211" s="25" t="s">
        <v>3489</v>
      </c>
      <c r="D2211" s="25" t="s">
        <v>3405</v>
      </c>
      <c r="E2211" s="25">
        <v>43749</v>
      </c>
      <c r="F2211" s="25" t="s">
        <v>3348</v>
      </c>
      <c r="G2211" s="25" t="s">
        <v>3349</v>
      </c>
      <c r="H2211" s="26">
        <v>3</v>
      </c>
      <c r="I2211" s="26">
        <v>95</v>
      </c>
      <c r="J2211" s="22">
        <v>285</v>
      </c>
    </row>
    <row r="2212" spans="1:10" ht="18" x14ac:dyDescent="0.35">
      <c r="A2212" s="25" t="s">
        <v>5747</v>
      </c>
      <c r="B2212" s="25" t="s">
        <v>3476</v>
      </c>
      <c r="C2212" s="25" t="s">
        <v>3445</v>
      </c>
      <c r="D2212" s="25" t="s">
        <v>3405</v>
      </c>
      <c r="E2212" s="25">
        <v>43749</v>
      </c>
      <c r="F2212" s="25" t="s">
        <v>3348</v>
      </c>
      <c r="G2212" s="25" t="s">
        <v>3321</v>
      </c>
      <c r="H2212" s="26">
        <v>1</v>
      </c>
      <c r="I2212" s="26">
        <v>130</v>
      </c>
      <c r="J2212" s="22">
        <v>130</v>
      </c>
    </row>
    <row r="2213" spans="1:10" ht="18" x14ac:dyDescent="0.35">
      <c r="A2213" s="25" t="s">
        <v>5748</v>
      </c>
      <c r="B2213" s="25" t="s">
        <v>5048</v>
      </c>
      <c r="C2213" s="25" t="s">
        <v>5049</v>
      </c>
      <c r="D2213" s="25" t="s">
        <v>3365</v>
      </c>
      <c r="E2213" s="25">
        <v>43749</v>
      </c>
      <c r="F2213" s="25" t="s">
        <v>3327</v>
      </c>
      <c r="G2213" s="25" t="s">
        <v>3321</v>
      </c>
      <c r="H2213" s="26">
        <v>4</v>
      </c>
      <c r="I2213" s="26">
        <v>190</v>
      </c>
      <c r="J2213" s="22">
        <v>760</v>
      </c>
    </row>
    <row r="2214" spans="1:10" ht="18" x14ac:dyDescent="0.35">
      <c r="A2214" s="25" t="s">
        <v>5749</v>
      </c>
      <c r="B2214" s="25" t="s">
        <v>3344</v>
      </c>
      <c r="C2214" s="25" t="s">
        <v>5689</v>
      </c>
      <c r="D2214" s="25" t="s">
        <v>3405</v>
      </c>
      <c r="E2214" s="25">
        <v>43752</v>
      </c>
      <c r="F2214" s="25" t="s">
        <v>3337</v>
      </c>
      <c r="G2214" s="25" t="s">
        <v>3345</v>
      </c>
      <c r="H2214" s="26">
        <v>5</v>
      </c>
      <c r="I2214" s="26">
        <v>125</v>
      </c>
      <c r="J2214" s="22">
        <v>625</v>
      </c>
    </row>
    <row r="2215" spans="1:10" ht="18" x14ac:dyDescent="0.35">
      <c r="A2215" s="25" t="s">
        <v>5750</v>
      </c>
      <c r="B2215" s="25" t="s">
        <v>3360</v>
      </c>
      <c r="C2215" s="25" t="s">
        <v>5689</v>
      </c>
      <c r="D2215" s="25" t="s">
        <v>3405</v>
      </c>
      <c r="E2215" s="25">
        <v>43752</v>
      </c>
      <c r="F2215" s="25" t="s">
        <v>3348</v>
      </c>
      <c r="G2215" s="25" t="s">
        <v>3349</v>
      </c>
      <c r="H2215" s="26">
        <v>5</v>
      </c>
      <c r="I2215" s="26">
        <v>75</v>
      </c>
      <c r="J2215" s="22">
        <v>375</v>
      </c>
    </row>
    <row r="2216" spans="1:10" ht="18" x14ac:dyDescent="0.35">
      <c r="A2216" s="25" t="s">
        <v>5751</v>
      </c>
      <c r="B2216" s="25" t="s">
        <v>3770</v>
      </c>
      <c r="C2216" s="25" t="s">
        <v>5689</v>
      </c>
      <c r="D2216" s="25" t="s">
        <v>3405</v>
      </c>
      <c r="E2216" s="25">
        <v>43752</v>
      </c>
      <c r="F2216" s="25" t="s">
        <v>3320</v>
      </c>
      <c r="G2216" s="25" t="s">
        <v>3321</v>
      </c>
      <c r="H2216" s="26">
        <v>6</v>
      </c>
      <c r="I2216" s="26">
        <v>60</v>
      </c>
      <c r="J2216" s="22">
        <v>360</v>
      </c>
    </row>
    <row r="2217" spans="1:10" ht="18" x14ac:dyDescent="0.35">
      <c r="A2217" s="25" t="s">
        <v>5752</v>
      </c>
      <c r="B2217" s="25" t="s">
        <v>3476</v>
      </c>
      <c r="C2217" s="25" t="s">
        <v>3445</v>
      </c>
      <c r="D2217" s="25" t="s">
        <v>3405</v>
      </c>
      <c r="E2217" s="25">
        <v>43752</v>
      </c>
      <c r="F2217" s="25" t="s">
        <v>3337</v>
      </c>
      <c r="G2217" s="25" t="s">
        <v>3345</v>
      </c>
      <c r="H2217" s="26">
        <v>4</v>
      </c>
      <c r="I2217" s="26">
        <v>120</v>
      </c>
      <c r="J2217" s="22">
        <v>480</v>
      </c>
    </row>
    <row r="2218" spans="1:10" ht="18" x14ac:dyDescent="0.35">
      <c r="A2218" s="25" t="s">
        <v>5753</v>
      </c>
      <c r="B2218" s="25" t="s">
        <v>3385</v>
      </c>
      <c r="C2218" s="25" t="s">
        <v>3386</v>
      </c>
      <c r="D2218" s="25" t="s">
        <v>3333</v>
      </c>
      <c r="E2218" s="25">
        <v>43752</v>
      </c>
      <c r="F2218" s="25" t="s">
        <v>3327</v>
      </c>
      <c r="G2218" s="25" t="s">
        <v>3321</v>
      </c>
      <c r="H2218" s="26">
        <v>6</v>
      </c>
      <c r="I2218" s="26">
        <v>195</v>
      </c>
      <c r="J2218" s="22">
        <v>1170</v>
      </c>
    </row>
    <row r="2219" spans="1:10" ht="18" x14ac:dyDescent="0.35">
      <c r="A2219" s="25" t="s">
        <v>5754</v>
      </c>
      <c r="B2219" s="25" t="s">
        <v>3385</v>
      </c>
      <c r="C2219" s="25" t="s">
        <v>3386</v>
      </c>
      <c r="D2219" s="25" t="s">
        <v>3333</v>
      </c>
      <c r="E2219" s="25">
        <v>43752</v>
      </c>
      <c r="F2219" s="25" t="s">
        <v>3327</v>
      </c>
      <c r="G2219" s="25" t="s">
        <v>3321</v>
      </c>
      <c r="H2219" s="26">
        <v>2</v>
      </c>
      <c r="I2219" s="26">
        <v>205</v>
      </c>
      <c r="J2219" s="22">
        <v>410</v>
      </c>
    </row>
    <row r="2220" spans="1:10" ht="18" x14ac:dyDescent="0.35">
      <c r="A2220" s="25" t="s">
        <v>5755</v>
      </c>
      <c r="B2220" s="25" t="s">
        <v>3845</v>
      </c>
      <c r="C2220" s="25" t="s">
        <v>3374</v>
      </c>
      <c r="D2220" s="25" t="s">
        <v>3375</v>
      </c>
      <c r="E2220" s="25">
        <v>43752</v>
      </c>
      <c r="F2220" s="25" t="s">
        <v>3410</v>
      </c>
      <c r="G2220" s="25" t="s">
        <v>3321</v>
      </c>
      <c r="H2220" s="26">
        <v>4</v>
      </c>
      <c r="I2220" s="26">
        <v>65</v>
      </c>
      <c r="J2220" s="22">
        <v>260</v>
      </c>
    </row>
    <row r="2221" spans="1:10" ht="18" x14ac:dyDescent="0.35">
      <c r="A2221" s="25" t="s">
        <v>5756</v>
      </c>
      <c r="B2221" s="25" t="s">
        <v>3398</v>
      </c>
      <c r="C2221" s="25" t="s">
        <v>3392</v>
      </c>
      <c r="D2221" s="25" t="s">
        <v>3333</v>
      </c>
      <c r="E2221" s="25">
        <v>43752</v>
      </c>
      <c r="F2221" s="25" t="s">
        <v>3348</v>
      </c>
      <c r="G2221" s="25" t="s">
        <v>3349</v>
      </c>
      <c r="H2221" s="26">
        <v>1</v>
      </c>
      <c r="I2221" s="26">
        <v>75</v>
      </c>
      <c r="J2221" s="22">
        <v>75</v>
      </c>
    </row>
    <row r="2222" spans="1:10" ht="18" x14ac:dyDescent="0.35">
      <c r="A2222" s="25" t="s">
        <v>5757</v>
      </c>
      <c r="B2222" s="25" t="s">
        <v>3530</v>
      </c>
      <c r="C2222" s="25" t="s">
        <v>3489</v>
      </c>
      <c r="D2222" s="25" t="s">
        <v>3405</v>
      </c>
      <c r="E2222" s="25">
        <v>43752</v>
      </c>
      <c r="F2222" s="25" t="s">
        <v>3348</v>
      </c>
      <c r="G2222" s="25" t="s">
        <v>3349</v>
      </c>
      <c r="H2222" s="26">
        <v>3</v>
      </c>
      <c r="I2222" s="26">
        <v>85</v>
      </c>
      <c r="J2222" s="22">
        <v>255</v>
      </c>
    </row>
    <row r="2223" spans="1:10" ht="18" x14ac:dyDescent="0.35">
      <c r="A2223" s="25" t="s">
        <v>5758</v>
      </c>
      <c r="B2223" s="25" t="s">
        <v>3636</v>
      </c>
      <c r="C2223" s="25" t="s">
        <v>5689</v>
      </c>
      <c r="D2223" s="25" t="s">
        <v>3405</v>
      </c>
      <c r="E2223" s="25">
        <v>43752</v>
      </c>
      <c r="F2223" s="25" t="s">
        <v>3337</v>
      </c>
      <c r="G2223" s="25" t="s">
        <v>3345</v>
      </c>
      <c r="H2223" s="26">
        <v>6</v>
      </c>
      <c r="I2223" s="26">
        <v>135</v>
      </c>
      <c r="J2223" s="22">
        <v>810</v>
      </c>
    </row>
    <row r="2224" spans="1:10" ht="18" x14ac:dyDescent="0.35">
      <c r="A2224" s="25" t="s">
        <v>5759</v>
      </c>
      <c r="B2224" s="25" t="s">
        <v>3636</v>
      </c>
      <c r="C2224" s="25" t="s">
        <v>5689</v>
      </c>
      <c r="D2224" s="25" t="s">
        <v>3405</v>
      </c>
      <c r="E2224" s="25">
        <v>43752</v>
      </c>
      <c r="F2224" s="25" t="s">
        <v>3337</v>
      </c>
      <c r="G2224" s="25" t="s">
        <v>3345</v>
      </c>
      <c r="H2224" s="26">
        <v>1</v>
      </c>
      <c r="I2224" s="26">
        <v>115</v>
      </c>
      <c r="J2224" s="22">
        <v>115</v>
      </c>
    </row>
    <row r="2225" spans="1:10" ht="18" x14ac:dyDescent="0.35">
      <c r="A2225" s="25" t="s">
        <v>5760</v>
      </c>
      <c r="B2225" s="25" t="s">
        <v>3324</v>
      </c>
      <c r="C2225" s="25" t="s">
        <v>3325</v>
      </c>
      <c r="D2225" s="25" t="s">
        <v>3326</v>
      </c>
      <c r="E2225" s="25">
        <v>43752</v>
      </c>
      <c r="F2225" s="25" t="s">
        <v>3348</v>
      </c>
      <c r="G2225" s="25" t="s">
        <v>3321</v>
      </c>
      <c r="H2225" s="26">
        <v>6</v>
      </c>
      <c r="I2225" s="26">
        <v>145</v>
      </c>
      <c r="J2225" s="22">
        <v>870</v>
      </c>
    </row>
    <row r="2226" spans="1:10" ht="18" x14ac:dyDescent="0.35">
      <c r="A2226" s="25" t="s">
        <v>5761</v>
      </c>
      <c r="B2226" s="25" t="s">
        <v>3677</v>
      </c>
      <c r="C2226" s="25" t="s">
        <v>3401</v>
      </c>
      <c r="D2226" s="25" t="s">
        <v>3333</v>
      </c>
      <c r="E2226" s="25">
        <v>43752</v>
      </c>
      <c r="F2226" s="25" t="s">
        <v>3327</v>
      </c>
      <c r="G2226" s="25" t="s">
        <v>3321</v>
      </c>
      <c r="H2226" s="26">
        <v>2</v>
      </c>
      <c r="I2226" s="26">
        <v>180</v>
      </c>
      <c r="J2226" s="22">
        <v>360</v>
      </c>
    </row>
    <row r="2227" spans="1:10" ht="18" x14ac:dyDescent="0.35">
      <c r="A2227" s="25" t="s">
        <v>5762</v>
      </c>
      <c r="B2227" s="25" t="s">
        <v>3675</v>
      </c>
      <c r="C2227" s="25" t="s">
        <v>3401</v>
      </c>
      <c r="D2227" s="25" t="s">
        <v>3333</v>
      </c>
      <c r="E2227" s="25">
        <v>43752</v>
      </c>
      <c r="F2227" s="25" t="s">
        <v>3327</v>
      </c>
      <c r="G2227" s="25" t="s">
        <v>3321</v>
      </c>
      <c r="H2227" s="26">
        <v>6</v>
      </c>
      <c r="I2227" s="26">
        <v>200</v>
      </c>
      <c r="J2227" s="22">
        <v>1200</v>
      </c>
    </row>
    <row r="2228" spans="1:10" ht="18" x14ac:dyDescent="0.35">
      <c r="A2228" s="25" t="s">
        <v>5763</v>
      </c>
      <c r="B2228" s="25" t="s">
        <v>3530</v>
      </c>
      <c r="C2228" s="25" t="s">
        <v>3489</v>
      </c>
      <c r="D2228" s="25" t="s">
        <v>3405</v>
      </c>
      <c r="E2228" s="25">
        <v>43752</v>
      </c>
      <c r="F2228" s="25" t="s">
        <v>3434</v>
      </c>
      <c r="G2228" s="25" t="s">
        <v>3321</v>
      </c>
      <c r="H2228" s="26">
        <v>5</v>
      </c>
      <c r="I2228" s="26">
        <v>110</v>
      </c>
      <c r="J2228" s="22">
        <v>550</v>
      </c>
    </row>
    <row r="2229" spans="1:10" ht="18" x14ac:dyDescent="0.35">
      <c r="A2229" s="25" t="s">
        <v>5764</v>
      </c>
      <c r="B2229" s="25" t="s">
        <v>3360</v>
      </c>
      <c r="C2229" s="25" t="s">
        <v>5689</v>
      </c>
      <c r="D2229" s="25" t="s">
        <v>3405</v>
      </c>
      <c r="E2229" s="25">
        <v>43753</v>
      </c>
      <c r="F2229" s="25" t="s">
        <v>3348</v>
      </c>
      <c r="G2229" s="25" t="s">
        <v>3349</v>
      </c>
      <c r="H2229" s="26">
        <v>1</v>
      </c>
      <c r="I2229" s="26">
        <v>80</v>
      </c>
      <c r="J2229" s="22">
        <v>80</v>
      </c>
    </row>
    <row r="2230" spans="1:10" ht="18" x14ac:dyDescent="0.35">
      <c r="A2230" s="25" t="s">
        <v>5765</v>
      </c>
      <c r="B2230" s="25" t="s">
        <v>3360</v>
      </c>
      <c r="C2230" s="25" t="s">
        <v>5689</v>
      </c>
      <c r="D2230" s="25" t="s">
        <v>3405</v>
      </c>
      <c r="E2230" s="25">
        <v>43753</v>
      </c>
      <c r="F2230" s="25" t="s">
        <v>3348</v>
      </c>
      <c r="G2230" s="25" t="s">
        <v>3349</v>
      </c>
      <c r="H2230" s="26">
        <v>4</v>
      </c>
      <c r="I2230" s="26">
        <v>90</v>
      </c>
      <c r="J2230" s="22">
        <v>360</v>
      </c>
    </row>
    <row r="2231" spans="1:10" ht="18" x14ac:dyDescent="0.35">
      <c r="A2231" s="25" t="s">
        <v>5766</v>
      </c>
      <c r="B2231" s="25" t="s">
        <v>3347</v>
      </c>
      <c r="C2231" s="25" t="s">
        <v>5689</v>
      </c>
      <c r="D2231" s="25" t="s">
        <v>3405</v>
      </c>
      <c r="E2231" s="25">
        <v>43753</v>
      </c>
      <c r="F2231" s="25" t="s">
        <v>3337</v>
      </c>
      <c r="G2231" s="25" t="s">
        <v>3349</v>
      </c>
      <c r="H2231" s="26">
        <v>7</v>
      </c>
      <c r="I2231" s="26">
        <v>115</v>
      </c>
      <c r="J2231" s="22">
        <v>805</v>
      </c>
    </row>
    <row r="2232" spans="1:10" ht="18" x14ac:dyDescent="0.35">
      <c r="A2232" s="25" t="s">
        <v>5767</v>
      </c>
      <c r="B2232" s="25" t="s">
        <v>3347</v>
      </c>
      <c r="C2232" s="25" t="s">
        <v>5689</v>
      </c>
      <c r="D2232" s="25" t="s">
        <v>3405</v>
      </c>
      <c r="E2232" s="25">
        <v>43753</v>
      </c>
      <c r="F2232" s="25" t="s">
        <v>3320</v>
      </c>
      <c r="G2232" s="25" t="s">
        <v>3321</v>
      </c>
      <c r="H2232" s="26">
        <v>6</v>
      </c>
      <c r="I2232" s="26">
        <v>80</v>
      </c>
      <c r="J2232" s="22">
        <v>480</v>
      </c>
    </row>
    <row r="2233" spans="1:10" ht="18" x14ac:dyDescent="0.35">
      <c r="A2233" s="25" t="s">
        <v>5768</v>
      </c>
      <c r="B2233" s="25" t="s">
        <v>3324</v>
      </c>
      <c r="C2233" s="25" t="s">
        <v>3325</v>
      </c>
      <c r="D2233" s="25" t="s">
        <v>3326</v>
      </c>
      <c r="E2233" s="25">
        <v>43753</v>
      </c>
      <c r="F2233" s="25" t="s">
        <v>3327</v>
      </c>
      <c r="G2233" s="25" t="s">
        <v>3321</v>
      </c>
      <c r="H2233" s="26">
        <v>2</v>
      </c>
      <c r="I2233" s="26">
        <v>190</v>
      </c>
      <c r="J2233" s="22">
        <v>380</v>
      </c>
    </row>
    <row r="2234" spans="1:10" ht="18" x14ac:dyDescent="0.35">
      <c r="A2234" s="25" t="s">
        <v>5769</v>
      </c>
      <c r="B2234" s="25" t="s">
        <v>3324</v>
      </c>
      <c r="C2234" s="25" t="s">
        <v>3325</v>
      </c>
      <c r="D2234" s="25" t="s">
        <v>3326</v>
      </c>
      <c r="E2234" s="25">
        <v>43753</v>
      </c>
      <c r="F2234" s="25" t="s">
        <v>3327</v>
      </c>
      <c r="G2234" s="25" t="s">
        <v>3321</v>
      </c>
      <c r="H2234" s="26">
        <v>1</v>
      </c>
      <c r="I2234" s="26">
        <v>195</v>
      </c>
      <c r="J2234" s="22">
        <v>195</v>
      </c>
    </row>
    <row r="2235" spans="1:10" ht="18" x14ac:dyDescent="0.35">
      <c r="A2235" s="25" t="s">
        <v>5770</v>
      </c>
      <c r="B2235" s="25" t="s">
        <v>3744</v>
      </c>
      <c r="C2235" s="25" t="s">
        <v>3401</v>
      </c>
      <c r="D2235" s="25" t="s">
        <v>3333</v>
      </c>
      <c r="E2235" s="25">
        <v>43753</v>
      </c>
      <c r="F2235" s="25" t="s">
        <v>3427</v>
      </c>
      <c r="G2235" s="25" t="s">
        <v>3345</v>
      </c>
      <c r="H2235" s="26">
        <v>4</v>
      </c>
      <c r="I2235" s="26">
        <v>80</v>
      </c>
      <c r="J2235" s="22">
        <v>320</v>
      </c>
    </row>
    <row r="2236" spans="1:10" ht="18" x14ac:dyDescent="0.35">
      <c r="A2236" s="25" t="s">
        <v>5771</v>
      </c>
      <c r="B2236" s="25" t="s">
        <v>3675</v>
      </c>
      <c r="C2236" s="25" t="s">
        <v>3401</v>
      </c>
      <c r="D2236" s="25" t="s">
        <v>3333</v>
      </c>
      <c r="E2236" s="25">
        <v>43753</v>
      </c>
      <c r="F2236" s="25" t="s">
        <v>3369</v>
      </c>
      <c r="G2236" s="25" t="s">
        <v>3321</v>
      </c>
      <c r="H2236" s="26">
        <v>6</v>
      </c>
      <c r="I2236" s="26">
        <v>130</v>
      </c>
      <c r="J2236" s="22">
        <v>780</v>
      </c>
    </row>
    <row r="2237" spans="1:10" ht="18" x14ac:dyDescent="0.35">
      <c r="A2237" s="25" t="s">
        <v>5772</v>
      </c>
      <c r="B2237" s="25" t="s">
        <v>4171</v>
      </c>
      <c r="C2237" s="25" t="s">
        <v>3485</v>
      </c>
      <c r="D2237" s="25" t="s">
        <v>3486</v>
      </c>
      <c r="E2237" s="25">
        <v>43753</v>
      </c>
      <c r="F2237" s="25" t="s">
        <v>3410</v>
      </c>
      <c r="G2237" s="25" t="s">
        <v>3349</v>
      </c>
      <c r="H2237" s="26">
        <v>2</v>
      </c>
      <c r="I2237" s="26">
        <v>40</v>
      </c>
      <c r="J2237" s="22">
        <v>80</v>
      </c>
    </row>
    <row r="2238" spans="1:10" ht="18" x14ac:dyDescent="0.35">
      <c r="A2238" s="25" t="s">
        <v>5773</v>
      </c>
      <c r="B2238" s="25" t="s">
        <v>3356</v>
      </c>
      <c r="C2238" s="25" t="s">
        <v>5689</v>
      </c>
      <c r="D2238" s="25" t="s">
        <v>3405</v>
      </c>
      <c r="E2238" s="25">
        <v>43754</v>
      </c>
      <c r="F2238" s="25" t="s">
        <v>3471</v>
      </c>
      <c r="G2238" s="25" t="s">
        <v>3321</v>
      </c>
      <c r="H2238" s="26">
        <v>5</v>
      </c>
      <c r="I2238" s="26">
        <v>60</v>
      </c>
      <c r="J2238" s="22">
        <v>300</v>
      </c>
    </row>
    <row r="2239" spans="1:10" ht="18" x14ac:dyDescent="0.35">
      <c r="A2239" s="25" t="s">
        <v>5774</v>
      </c>
      <c r="B2239" s="25" t="s">
        <v>3317</v>
      </c>
      <c r="C2239" s="25" t="s">
        <v>5689</v>
      </c>
      <c r="D2239" s="25" t="s">
        <v>3405</v>
      </c>
      <c r="E2239" s="25">
        <v>43754</v>
      </c>
      <c r="F2239" s="25" t="s">
        <v>3320</v>
      </c>
      <c r="G2239" s="25" t="s">
        <v>3321</v>
      </c>
      <c r="H2239" s="26">
        <v>1</v>
      </c>
      <c r="I2239" s="26">
        <v>75</v>
      </c>
      <c r="J2239" s="22">
        <v>75</v>
      </c>
    </row>
    <row r="2240" spans="1:10" ht="18" x14ac:dyDescent="0.35">
      <c r="A2240" s="25" t="s">
        <v>5775</v>
      </c>
      <c r="B2240" s="25" t="s">
        <v>3344</v>
      </c>
      <c r="C2240" s="25" t="s">
        <v>5689</v>
      </c>
      <c r="D2240" s="25" t="s">
        <v>3405</v>
      </c>
      <c r="E2240" s="25">
        <v>43754</v>
      </c>
      <c r="F2240" s="25" t="s">
        <v>3337</v>
      </c>
      <c r="G2240" s="25" t="s">
        <v>3345</v>
      </c>
      <c r="H2240" s="26">
        <v>7</v>
      </c>
      <c r="I2240" s="26">
        <v>110</v>
      </c>
      <c r="J2240" s="22">
        <v>770</v>
      </c>
    </row>
    <row r="2241" spans="1:10" ht="18" x14ac:dyDescent="0.35">
      <c r="A2241" s="25" t="s">
        <v>5776</v>
      </c>
      <c r="B2241" s="25" t="s">
        <v>3484</v>
      </c>
      <c r="C2241" s="25" t="s">
        <v>3485</v>
      </c>
      <c r="D2241" s="25" t="s">
        <v>3486</v>
      </c>
      <c r="E2241" s="25">
        <v>43754</v>
      </c>
      <c r="F2241" s="25" t="s">
        <v>3334</v>
      </c>
      <c r="G2241" s="25" t="s">
        <v>3321</v>
      </c>
      <c r="H2241" s="26">
        <v>5</v>
      </c>
      <c r="I2241" s="26">
        <v>85</v>
      </c>
      <c r="J2241" s="22">
        <v>425</v>
      </c>
    </row>
    <row r="2242" spans="1:10" ht="18" x14ac:dyDescent="0.35">
      <c r="A2242" s="25" t="s">
        <v>5777</v>
      </c>
      <c r="B2242" s="25" t="s">
        <v>3797</v>
      </c>
      <c r="C2242" s="25" t="s">
        <v>5689</v>
      </c>
      <c r="D2242" s="25" t="s">
        <v>3405</v>
      </c>
      <c r="E2242" s="25">
        <v>43754</v>
      </c>
      <c r="F2242" s="25" t="s">
        <v>3348</v>
      </c>
      <c r="G2242" s="25" t="s">
        <v>3321</v>
      </c>
      <c r="H2242" s="26">
        <v>6</v>
      </c>
      <c r="I2242" s="26">
        <v>145</v>
      </c>
      <c r="J2242" s="22">
        <v>870</v>
      </c>
    </row>
    <row r="2243" spans="1:10" ht="18" x14ac:dyDescent="0.35">
      <c r="A2243" s="25" t="s">
        <v>5778</v>
      </c>
      <c r="B2243" s="25" t="s">
        <v>3324</v>
      </c>
      <c r="C2243" s="25" t="s">
        <v>3325</v>
      </c>
      <c r="D2243" s="25" t="s">
        <v>3326</v>
      </c>
      <c r="E2243" s="25">
        <v>43754</v>
      </c>
      <c r="F2243" s="25" t="s">
        <v>3369</v>
      </c>
      <c r="G2243" s="25" t="s">
        <v>3321</v>
      </c>
      <c r="H2243" s="26">
        <v>6</v>
      </c>
      <c r="I2243" s="26">
        <v>150</v>
      </c>
      <c r="J2243" s="22">
        <v>900</v>
      </c>
    </row>
    <row r="2244" spans="1:10" ht="18" x14ac:dyDescent="0.35">
      <c r="A2244" s="25" t="s">
        <v>5779</v>
      </c>
      <c r="B2244" s="25" t="s">
        <v>5363</v>
      </c>
      <c r="C2244" s="25" t="s">
        <v>3404</v>
      </c>
      <c r="D2244" s="25" t="s">
        <v>3405</v>
      </c>
      <c r="E2244" s="25">
        <v>43754</v>
      </c>
      <c r="F2244" s="25" t="s">
        <v>3434</v>
      </c>
      <c r="G2244" s="25" t="s">
        <v>3321</v>
      </c>
      <c r="H2244" s="26">
        <v>4</v>
      </c>
      <c r="I2244" s="26">
        <v>100</v>
      </c>
      <c r="J2244" s="22">
        <v>400</v>
      </c>
    </row>
    <row r="2245" spans="1:10" ht="18" x14ac:dyDescent="0.35">
      <c r="A2245" s="25" t="s">
        <v>5780</v>
      </c>
      <c r="B2245" s="25" t="s">
        <v>3317</v>
      </c>
      <c r="C2245" s="25" t="s">
        <v>5689</v>
      </c>
      <c r="D2245" s="25" t="s">
        <v>3405</v>
      </c>
      <c r="E2245" s="25">
        <v>43755</v>
      </c>
      <c r="F2245" s="25" t="s">
        <v>3320</v>
      </c>
      <c r="G2245" s="25" t="s">
        <v>3321</v>
      </c>
      <c r="H2245" s="26">
        <v>7</v>
      </c>
      <c r="I2245" s="26">
        <v>75</v>
      </c>
      <c r="J2245" s="22">
        <v>525</v>
      </c>
    </row>
    <row r="2246" spans="1:10" ht="18" x14ac:dyDescent="0.35">
      <c r="A2246" s="25" t="s">
        <v>5781</v>
      </c>
      <c r="B2246" s="25" t="s">
        <v>3317</v>
      </c>
      <c r="C2246" s="25" t="s">
        <v>5689</v>
      </c>
      <c r="D2246" s="25" t="s">
        <v>3405</v>
      </c>
      <c r="E2246" s="25">
        <v>43755</v>
      </c>
      <c r="F2246" s="25" t="s">
        <v>3320</v>
      </c>
      <c r="G2246" s="25" t="s">
        <v>3321</v>
      </c>
      <c r="H2246" s="26">
        <v>6</v>
      </c>
      <c r="I2246" s="26">
        <v>80</v>
      </c>
      <c r="J2246" s="22">
        <v>480</v>
      </c>
    </row>
    <row r="2247" spans="1:10" ht="18" x14ac:dyDescent="0.35">
      <c r="A2247" s="25" t="s">
        <v>5782</v>
      </c>
      <c r="B2247" s="25" t="s">
        <v>3317</v>
      </c>
      <c r="C2247" s="25" t="s">
        <v>5689</v>
      </c>
      <c r="D2247" s="25" t="s">
        <v>3405</v>
      </c>
      <c r="E2247" s="25">
        <v>43755</v>
      </c>
      <c r="F2247" s="25" t="s">
        <v>3320</v>
      </c>
      <c r="G2247" s="25" t="s">
        <v>3321</v>
      </c>
      <c r="H2247" s="26">
        <v>3</v>
      </c>
      <c r="I2247" s="26">
        <v>55</v>
      </c>
      <c r="J2247" s="22">
        <v>165</v>
      </c>
    </row>
    <row r="2248" spans="1:10" ht="18" x14ac:dyDescent="0.35">
      <c r="A2248" s="25" t="s">
        <v>5783</v>
      </c>
      <c r="B2248" s="25" t="s">
        <v>3347</v>
      </c>
      <c r="C2248" s="25" t="s">
        <v>5689</v>
      </c>
      <c r="D2248" s="25" t="s">
        <v>3405</v>
      </c>
      <c r="E2248" s="25">
        <v>43755</v>
      </c>
      <c r="F2248" s="25" t="s">
        <v>3471</v>
      </c>
      <c r="G2248" s="25" t="s">
        <v>3321</v>
      </c>
      <c r="H2248" s="26">
        <v>4</v>
      </c>
      <c r="I2248" s="26">
        <v>60</v>
      </c>
      <c r="J2248" s="22">
        <v>240</v>
      </c>
    </row>
    <row r="2249" spans="1:10" ht="18" x14ac:dyDescent="0.35">
      <c r="A2249" s="25" t="s">
        <v>5784</v>
      </c>
      <c r="B2249" s="25" t="s">
        <v>3373</v>
      </c>
      <c r="C2249" s="25" t="s">
        <v>3374</v>
      </c>
      <c r="D2249" s="25" t="s">
        <v>3375</v>
      </c>
      <c r="E2249" s="25">
        <v>43755</v>
      </c>
      <c r="F2249" s="25" t="s">
        <v>3327</v>
      </c>
      <c r="G2249" s="25" t="s">
        <v>3321</v>
      </c>
      <c r="H2249" s="26">
        <v>7</v>
      </c>
      <c r="I2249" s="26">
        <v>180</v>
      </c>
      <c r="J2249" s="22">
        <v>1260</v>
      </c>
    </row>
    <row r="2250" spans="1:10" ht="18" x14ac:dyDescent="0.35">
      <c r="A2250" s="25" t="s">
        <v>5785</v>
      </c>
      <c r="B2250" s="25" t="s">
        <v>3431</v>
      </c>
      <c r="C2250" s="25" t="s">
        <v>5689</v>
      </c>
      <c r="D2250" s="25" t="s">
        <v>3405</v>
      </c>
      <c r="E2250" s="25">
        <v>43755</v>
      </c>
      <c r="F2250" s="25" t="s">
        <v>3327</v>
      </c>
      <c r="G2250" s="25" t="s">
        <v>3321</v>
      </c>
      <c r="H2250" s="26">
        <v>2</v>
      </c>
      <c r="I2250" s="26">
        <v>205</v>
      </c>
      <c r="J2250" s="22">
        <v>410</v>
      </c>
    </row>
    <row r="2251" spans="1:10" ht="18" x14ac:dyDescent="0.35">
      <c r="A2251" s="25" t="s">
        <v>5786</v>
      </c>
      <c r="B2251" s="25" t="s">
        <v>3797</v>
      </c>
      <c r="C2251" s="25" t="s">
        <v>5689</v>
      </c>
      <c r="D2251" s="25" t="s">
        <v>3405</v>
      </c>
      <c r="E2251" s="25">
        <v>43755</v>
      </c>
      <c r="F2251" s="25" t="s">
        <v>3348</v>
      </c>
      <c r="G2251" s="25" t="s">
        <v>3321</v>
      </c>
      <c r="H2251" s="26">
        <v>3</v>
      </c>
      <c r="I2251" s="26">
        <v>120</v>
      </c>
      <c r="J2251" s="22">
        <v>360</v>
      </c>
    </row>
    <row r="2252" spans="1:10" ht="18" x14ac:dyDescent="0.35">
      <c r="A2252" s="25" t="s">
        <v>5787</v>
      </c>
      <c r="B2252" s="25" t="s">
        <v>3324</v>
      </c>
      <c r="C2252" s="25" t="s">
        <v>3325</v>
      </c>
      <c r="D2252" s="25" t="s">
        <v>3326</v>
      </c>
      <c r="E2252" s="25">
        <v>43755</v>
      </c>
      <c r="F2252" s="25" t="s">
        <v>3369</v>
      </c>
      <c r="G2252" s="25" t="s">
        <v>3321</v>
      </c>
      <c r="H2252" s="26">
        <v>4</v>
      </c>
      <c r="I2252" s="26">
        <v>140</v>
      </c>
      <c r="J2252" s="22">
        <v>560</v>
      </c>
    </row>
    <row r="2253" spans="1:10" ht="18" x14ac:dyDescent="0.35">
      <c r="A2253" s="25" t="s">
        <v>5788</v>
      </c>
      <c r="B2253" s="25" t="s">
        <v>3356</v>
      </c>
      <c r="C2253" s="25" t="s">
        <v>5689</v>
      </c>
      <c r="D2253" s="25" t="s">
        <v>3405</v>
      </c>
      <c r="E2253" s="25">
        <v>43756</v>
      </c>
      <c r="F2253" s="25" t="s">
        <v>3348</v>
      </c>
      <c r="G2253" s="25" t="s">
        <v>3349</v>
      </c>
      <c r="H2253" s="26">
        <v>6</v>
      </c>
      <c r="I2253" s="26">
        <v>95</v>
      </c>
      <c r="J2253" s="22">
        <v>570</v>
      </c>
    </row>
    <row r="2254" spans="1:10" ht="18" x14ac:dyDescent="0.35">
      <c r="A2254" s="25" t="s">
        <v>5789</v>
      </c>
      <c r="B2254" s="25" t="s">
        <v>3344</v>
      </c>
      <c r="C2254" s="25" t="s">
        <v>5689</v>
      </c>
      <c r="D2254" s="25" t="s">
        <v>3405</v>
      </c>
      <c r="E2254" s="25">
        <v>43756</v>
      </c>
      <c r="F2254" s="25" t="s">
        <v>3337</v>
      </c>
      <c r="G2254" s="25" t="s">
        <v>3345</v>
      </c>
      <c r="H2254" s="26">
        <v>2</v>
      </c>
      <c r="I2254" s="26">
        <v>135</v>
      </c>
      <c r="J2254" s="22">
        <v>270</v>
      </c>
    </row>
    <row r="2255" spans="1:10" ht="18" x14ac:dyDescent="0.35">
      <c r="A2255" s="25" t="s">
        <v>5790</v>
      </c>
      <c r="B2255" s="25" t="s">
        <v>3476</v>
      </c>
      <c r="C2255" s="25" t="s">
        <v>3445</v>
      </c>
      <c r="D2255" s="25" t="s">
        <v>3405</v>
      </c>
      <c r="E2255" s="25">
        <v>43756</v>
      </c>
      <c r="F2255" s="25" t="s">
        <v>3348</v>
      </c>
      <c r="G2255" s="25" t="s">
        <v>3321</v>
      </c>
      <c r="H2255" s="26">
        <v>3</v>
      </c>
      <c r="I2255" s="26">
        <v>145</v>
      </c>
      <c r="J2255" s="22">
        <v>435</v>
      </c>
    </row>
    <row r="2256" spans="1:10" ht="18" x14ac:dyDescent="0.35">
      <c r="A2256" s="25" t="s">
        <v>5791</v>
      </c>
      <c r="B2256" s="25" t="s">
        <v>3378</v>
      </c>
      <c r="C2256" s="25" t="s">
        <v>3379</v>
      </c>
      <c r="D2256" s="25" t="s">
        <v>3333</v>
      </c>
      <c r="E2256" s="25">
        <v>43756</v>
      </c>
      <c r="F2256" s="25" t="s">
        <v>3327</v>
      </c>
      <c r="G2256" s="25" t="s">
        <v>3321</v>
      </c>
      <c r="H2256" s="26">
        <v>6</v>
      </c>
      <c r="I2256" s="26">
        <v>205</v>
      </c>
      <c r="J2256" s="22">
        <v>1230</v>
      </c>
    </row>
    <row r="2257" spans="1:10" ht="18" x14ac:dyDescent="0.35">
      <c r="A2257" s="25" t="s">
        <v>5792</v>
      </c>
      <c r="B2257" s="25" t="s">
        <v>3667</v>
      </c>
      <c r="C2257" s="25" t="s">
        <v>3445</v>
      </c>
      <c r="D2257" s="25" t="s">
        <v>3405</v>
      </c>
      <c r="E2257" s="25">
        <v>43756</v>
      </c>
      <c r="F2257" s="25" t="s">
        <v>3348</v>
      </c>
      <c r="G2257" s="25" t="s">
        <v>3349</v>
      </c>
      <c r="H2257" s="26">
        <v>3</v>
      </c>
      <c r="I2257" s="26">
        <v>85</v>
      </c>
      <c r="J2257" s="22">
        <v>255</v>
      </c>
    </row>
    <row r="2258" spans="1:10" ht="18" x14ac:dyDescent="0.35">
      <c r="A2258" s="25" t="s">
        <v>5793</v>
      </c>
      <c r="B2258" s="25" t="s">
        <v>3607</v>
      </c>
      <c r="C2258" s="25" t="s">
        <v>3401</v>
      </c>
      <c r="D2258" s="25" t="s">
        <v>3333</v>
      </c>
      <c r="E2258" s="25">
        <v>43756</v>
      </c>
      <c r="F2258" s="25" t="s">
        <v>3369</v>
      </c>
      <c r="G2258" s="25" t="s">
        <v>3349</v>
      </c>
      <c r="H2258" s="26">
        <v>4</v>
      </c>
      <c r="I2258" s="26">
        <v>135</v>
      </c>
      <c r="J2258" s="22">
        <v>540</v>
      </c>
    </row>
    <row r="2259" spans="1:10" ht="18" x14ac:dyDescent="0.35">
      <c r="A2259" s="25" t="s">
        <v>5794</v>
      </c>
      <c r="B2259" s="25" t="s">
        <v>3881</v>
      </c>
      <c r="C2259" s="25" t="s">
        <v>3401</v>
      </c>
      <c r="D2259" s="25" t="s">
        <v>3333</v>
      </c>
      <c r="E2259" s="25">
        <v>43756</v>
      </c>
      <c r="F2259" s="25" t="s">
        <v>3327</v>
      </c>
      <c r="G2259" s="25" t="s">
        <v>3321</v>
      </c>
      <c r="H2259" s="26">
        <v>5</v>
      </c>
      <c r="I2259" s="26">
        <v>205</v>
      </c>
      <c r="J2259" s="22">
        <v>1025</v>
      </c>
    </row>
    <row r="2260" spans="1:10" ht="18" x14ac:dyDescent="0.35">
      <c r="A2260" s="25" t="s">
        <v>5795</v>
      </c>
      <c r="B2260" s="25" t="s">
        <v>3602</v>
      </c>
      <c r="C2260" s="25" t="s">
        <v>3401</v>
      </c>
      <c r="D2260" s="25" t="s">
        <v>3333</v>
      </c>
      <c r="E2260" s="25">
        <v>43756</v>
      </c>
      <c r="F2260" s="25" t="s">
        <v>3320</v>
      </c>
      <c r="G2260" s="25" t="s">
        <v>3345</v>
      </c>
      <c r="H2260" s="26">
        <v>6</v>
      </c>
      <c r="I2260" s="26">
        <v>35</v>
      </c>
      <c r="J2260" s="22">
        <v>210</v>
      </c>
    </row>
    <row r="2261" spans="1:10" ht="18" x14ac:dyDescent="0.35">
      <c r="A2261" s="25" t="s">
        <v>5796</v>
      </c>
      <c r="B2261" s="25" t="s">
        <v>3602</v>
      </c>
      <c r="C2261" s="25" t="s">
        <v>3401</v>
      </c>
      <c r="D2261" s="25" t="s">
        <v>3333</v>
      </c>
      <c r="E2261" s="25">
        <v>43756</v>
      </c>
      <c r="F2261" s="25" t="s">
        <v>3327</v>
      </c>
      <c r="G2261" s="25" t="s">
        <v>3321</v>
      </c>
      <c r="H2261" s="26">
        <v>7</v>
      </c>
      <c r="I2261" s="26">
        <v>185</v>
      </c>
      <c r="J2261" s="22">
        <v>1295</v>
      </c>
    </row>
    <row r="2262" spans="1:10" ht="18" x14ac:dyDescent="0.35">
      <c r="A2262" s="25" t="s">
        <v>5797</v>
      </c>
      <c r="B2262" s="25" t="s">
        <v>3400</v>
      </c>
      <c r="C2262" s="25" t="s">
        <v>3401</v>
      </c>
      <c r="D2262" s="25" t="s">
        <v>3333</v>
      </c>
      <c r="E2262" s="25">
        <v>43756</v>
      </c>
      <c r="F2262" s="25" t="s">
        <v>3369</v>
      </c>
      <c r="G2262" s="25" t="s">
        <v>3349</v>
      </c>
      <c r="H2262" s="26">
        <v>2</v>
      </c>
      <c r="I2262" s="26">
        <v>130</v>
      </c>
      <c r="J2262" s="22">
        <v>260</v>
      </c>
    </row>
    <row r="2263" spans="1:10" ht="18" x14ac:dyDescent="0.35">
      <c r="A2263" s="25" t="s">
        <v>5798</v>
      </c>
      <c r="B2263" s="25" t="s">
        <v>3324</v>
      </c>
      <c r="C2263" s="25" t="s">
        <v>3325</v>
      </c>
      <c r="D2263" s="25" t="s">
        <v>3326</v>
      </c>
      <c r="E2263" s="25">
        <v>43756</v>
      </c>
      <c r="F2263" s="25" t="s">
        <v>3427</v>
      </c>
      <c r="G2263" s="25" t="s">
        <v>3321</v>
      </c>
      <c r="H2263" s="26">
        <v>3</v>
      </c>
      <c r="I2263" s="26">
        <v>100</v>
      </c>
      <c r="J2263" s="22">
        <v>300</v>
      </c>
    </row>
    <row r="2264" spans="1:10" ht="18" x14ac:dyDescent="0.35">
      <c r="A2264" s="25" t="s">
        <v>5799</v>
      </c>
      <c r="B2264" s="25" t="s">
        <v>3324</v>
      </c>
      <c r="C2264" s="25" t="s">
        <v>3325</v>
      </c>
      <c r="D2264" s="25" t="s">
        <v>3326</v>
      </c>
      <c r="E2264" s="25">
        <v>43756</v>
      </c>
      <c r="F2264" s="25" t="s">
        <v>3369</v>
      </c>
      <c r="G2264" s="25" t="s">
        <v>3321</v>
      </c>
      <c r="H2264" s="26">
        <v>4</v>
      </c>
      <c r="I2264" s="26">
        <v>155</v>
      </c>
      <c r="J2264" s="22">
        <v>620</v>
      </c>
    </row>
    <row r="2265" spans="1:10" ht="18" x14ac:dyDescent="0.35">
      <c r="A2265" s="25" t="s">
        <v>5800</v>
      </c>
      <c r="B2265" s="25" t="s">
        <v>3476</v>
      </c>
      <c r="C2265" s="25" t="s">
        <v>3445</v>
      </c>
      <c r="D2265" s="25" t="s">
        <v>3405</v>
      </c>
      <c r="E2265" s="25">
        <v>43756</v>
      </c>
      <c r="F2265" s="25" t="s">
        <v>3337</v>
      </c>
      <c r="G2265" s="25" t="s">
        <v>3345</v>
      </c>
      <c r="H2265" s="26">
        <v>4</v>
      </c>
      <c r="I2265" s="26">
        <v>130</v>
      </c>
      <c r="J2265" s="22">
        <v>520</v>
      </c>
    </row>
    <row r="2266" spans="1:10" ht="18" x14ac:dyDescent="0.35">
      <c r="A2266" s="25" t="s">
        <v>5801</v>
      </c>
      <c r="B2266" s="25" t="s">
        <v>3391</v>
      </c>
      <c r="C2266" s="25" t="s">
        <v>3392</v>
      </c>
      <c r="D2266" s="25" t="s">
        <v>3333</v>
      </c>
      <c r="E2266" s="25">
        <v>43757</v>
      </c>
      <c r="F2266" s="25" t="s">
        <v>3337</v>
      </c>
      <c r="G2266" s="25" t="s">
        <v>3345</v>
      </c>
      <c r="H2266" s="26">
        <v>6</v>
      </c>
      <c r="I2266" s="26">
        <v>110</v>
      </c>
      <c r="J2266" s="22">
        <v>660</v>
      </c>
    </row>
    <row r="2267" spans="1:10" ht="18" x14ac:dyDescent="0.35">
      <c r="A2267" s="25" t="s">
        <v>5802</v>
      </c>
      <c r="B2267" s="25" t="s">
        <v>3391</v>
      </c>
      <c r="C2267" s="25" t="s">
        <v>3392</v>
      </c>
      <c r="D2267" s="25" t="s">
        <v>3333</v>
      </c>
      <c r="E2267" s="25">
        <v>43757</v>
      </c>
      <c r="F2267" s="25" t="s">
        <v>3348</v>
      </c>
      <c r="G2267" s="25" t="s">
        <v>3321</v>
      </c>
      <c r="H2267" s="26">
        <v>2</v>
      </c>
      <c r="I2267" s="26">
        <v>125</v>
      </c>
      <c r="J2267" s="22">
        <v>250</v>
      </c>
    </row>
    <row r="2268" spans="1:10" ht="18" x14ac:dyDescent="0.35">
      <c r="A2268" s="25" t="s">
        <v>5803</v>
      </c>
      <c r="B2268" s="25" t="s">
        <v>3391</v>
      </c>
      <c r="C2268" s="25" t="s">
        <v>3392</v>
      </c>
      <c r="D2268" s="25" t="s">
        <v>3333</v>
      </c>
      <c r="E2268" s="25">
        <v>43757</v>
      </c>
      <c r="F2268" s="25" t="s">
        <v>3369</v>
      </c>
      <c r="G2268" s="25" t="s">
        <v>3321</v>
      </c>
      <c r="H2268" s="26">
        <v>1</v>
      </c>
      <c r="I2268" s="26">
        <v>140</v>
      </c>
      <c r="J2268" s="22">
        <v>140</v>
      </c>
    </row>
    <row r="2269" spans="1:10" ht="18" x14ac:dyDescent="0.35">
      <c r="A2269" s="25" t="s">
        <v>5804</v>
      </c>
      <c r="B2269" s="25" t="s">
        <v>3391</v>
      </c>
      <c r="C2269" s="25" t="s">
        <v>3392</v>
      </c>
      <c r="D2269" s="25" t="s">
        <v>3333</v>
      </c>
      <c r="E2269" s="25">
        <v>43757</v>
      </c>
      <c r="F2269" s="25" t="s">
        <v>3410</v>
      </c>
      <c r="G2269" s="25" t="s">
        <v>3349</v>
      </c>
      <c r="H2269" s="26">
        <v>4</v>
      </c>
      <c r="I2269" s="26">
        <v>35</v>
      </c>
      <c r="J2269" s="22">
        <v>140</v>
      </c>
    </row>
    <row r="2270" spans="1:10" ht="18" x14ac:dyDescent="0.35">
      <c r="A2270" s="25" t="s">
        <v>5805</v>
      </c>
      <c r="B2270" s="25" t="s">
        <v>3391</v>
      </c>
      <c r="C2270" s="25" t="s">
        <v>3392</v>
      </c>
      <c r="D2270" s="25" t="s">
        <v>3333</v>
      </c>
      <c r="E2270" s="25">
        <v>43757</v>
      </c>
      <c r="F2270" s="25" t="s">
        <v>3393</v>
      </c>
      <c r="G2270" s="25" t="s">
        <v>3345</v>
      </c>
      <c r="H2270" s="26">
        <v>7</v>
      </c>
      <c r="I2270" s="26">
        <v>75</v>
      </c>
      <c r="J2270" s="22">
        <v>525</v>
      </c>
    </row>
    <row r="2271" spans="1:10" ht="18" x14ac:dyDescent="0.35">
      <c r="A2271" s="25" t="s">
        <v>5806</v>
      </c>
      <c r="B2271" s="25" t="s">
        <v>3391</v>
      </c>
      <c r="C2271" s="25" t="s">
        <v>3392</v>
      </c>
      <c r="D2271" s="25" t="s">
        <v>3333</v>
      </c>
      <c r="E2271" s="25">
        <v>43757</v>
      </c>
      <c r="F2271" s="25" t="s">
        <v>3393</v>
      </c>
      <c r="G2271" s="25" t="s">
        <v>3345</v>
      </c>
      <c r="H2271" s="26">
        <v>2</v>
      </c>
      <c r="I2271" s="26">
        <v>60</v>
      </c>
      <c r="J2271" s="22">
        <v>120</v>
      </c>
    </row>
    <row r="2272" spans="1:10" ht="18" x14ac:dyDescent="0.35">
      <c r="A2272" s="25" t="s">
        <v>5807</v>
      </c>
      <c r="B2272" s="25" t="s">
        <v>3391</v>
      </c>
      <c r="C2272" s="25" t="s">
        <v>3392</v>
      </c>
      <c r="D2272" s="25" t="s">
        <v>3333</v>
      </c>
      <c r="E2272" s="25">
        <v>43757</v>
      </c>
      <c r="F2272" s="25" t="s">
        <v>3393</v>
      </c>
      <c r="G2272" s="25" t="s">
        <v>3345</v>
      </c>
      <c r="H2272" s="26">
        <v>1</v>
      </c>
      <c r="I2272" s="26">
        <v>65</v>
      </c>
      <c r="J2272" s="22">
        <v>65</v>
      </c>
    </row>
    <row r="2273" spans="1:10" ht="18" x14ac:dyDescent="0.35">
      <c r="A2273" s="25" t="s">
        <v>5808</v>
      </c>
      <c r="B2273" s="25" t="s">
        <v>3391</v>
      </c>
      <c r="C2273" s="25" t="s">
        <v>3392</v>
      </c>
      <c r="D2273" s="25" t="s">
        <v>3333</v>
      </c>
      <c r="E2273" s="25">
        <v>43757</v>
      </c>
      <c r="F2273" s="25" t="s">
        <v>3337</v>
      </c>
      <c r="G2273" s="25" t="s">
        <v>3345</v>
      </c>
      <c r="H2273" s="26">
        <v>3</v>
      </c>
      <c r="I2273" s="26">
        <v>125</v>
      </c>
      <c r="J2273" s="22">
        <v>375</v>
      </c>
    </row>
    <row r="2274" spans="1:10" ht="18" x14ac:dyDescent="0.35">
      <c r="A2274" s="25" t="s">
        <v>5809</v>
      </c>
      <c r="B2274" s="25" t="s">
        <v>3398</v>
      </c>
      <c r="C2274" s="25" t="s">
        <v>3392</v>
      </c>
      <c r="D2274" s="25" t="s">
        <v>3333</v>
      </c>
      <c r="E2274" s="25">
        <v>43757</v>
      </c>
      <c r="F2274" s="25" t="s">
        <v>3337</v>
      </c>
      <c r="G2274" s="25" t="s">
        <v>3349</v>
      </c>
      <c r="H2274" s="26">
        <v>4</v>
      </c>
      <c r="I2274" s="26">
        <v>115</v>
      </c>
      <c r="J2274" s="22">
        <v>460</v>
      </c>
    </row>
    <row r="2275" spans="1:10" ht="18" x14ac:dyDescent="0.35">
      <c r="A2275" s="25" t="s">
        <v>5810</v>
      </c>
      <c r="B2275" s="25" t="s">
        <v>3398</v>
      </c>
      <c r="C2275" s="25" t="s">
        <v>3392</v>
      </c>
      <c r="D2275" s="25" t="s">
        <v>3333</v>
      </c>
      <c r="E2275" s="25">
        <v>43757</v>
      </c>
      <c r="F2275" s="25" t="s">
        <v>3348</v>
      </c>
      <c r="G2275" s="25" t="s">
        <v>3349</v>
      </c>
      <c r="H2275" s="26">
        <v>7</v>
      </c>
      <c r="I2275" s="26">
        <v>100</v>
      </c>
      <c r="J2275" s="22">
        <v>700</v>
      </c>
    </row>
    <row r="2276" spans="1:10" ht="18" x14ac:dyDescent="0.35">
      <c r="A2276" s="25" t="s">
        <v>5811</v>
      </c>
      <c r="B2276" s="25" t="s">
        <v>3398</v>
      </c>
      <c r="C2276" s="25" t="s">
        <v>3392</v>
      </c>
      <c r="D2276" s="25" t="s">
        <v>3333</v>
      </c>
      <c r="E2276" s="25">
        <v>43757</v>
      </c>
      <c r="F2276" s="25" t="s">
        <v>3348</v>
      </c>
      <c r="G2276" s="25" t="s">
        <v>3349</v>
      </c>
      <c r="H2276" s="26">
        <v>3</v>
      </c>
      <c r="I2276" s="26">
        <v>80</v>
      </c>
      <c r="J2276" s="22">
        <v>240</v>
      </c>
    </row>
    <row r="2277" spans="1:10" ht="18" x14ac:dyDescent="0.35">
      <c r="A2277" s="25" t="s">
        <v>5812</v>
      </c>
      <c r="B2277" s="25" t="s">
        <v>3324</v>
      </c>
      <c r="C2277" s="25" t="s">
        <v>3325</v>
      </c>
      <c r="D2277" s="25" t="s">
        <v>3326</v>
      </c>
      <c r="E2277" s="25">
        <v>43757</v>
      </c>
      <c r="F2277" s="25" t="s">
        <v>3427</v>
      </c>
      <c r="G2277" s="25" t="s">
        <v>3321</v>
      </c>
      <c r="H2277" s="26">
        <v>4</v>
      </c>
      <c r="I2277" s="26">
        <v>90</v>
      </c>
      <c r="J2277" s="22">
        <v>360</v>
      </c>
    </row>
    <row r="2278" spans="1:10" ht="18" x14ac:dyDescent="0.35">
      <c r="A2278" s="25" t="s">
        <v>5813</v>
      </c>
      <c r="B2278" s="25" t="s">
        <v>3324</v>
      </c>
      <c r="C2278" s="25" t="s">
        <v>3325</v>
      </c>
      <c r="D2278" s="25" t="s">
        <v>3326</v>
      </c>
      <c r="E2278" s="25">
        <v>43757</v>
      </c>
      <c r="F2278" s="25" t="s">
        <v>3427</v>
      </c>
      <c r="G2278" s="25" t="s">
        <v>3321</v>
      </c>
      <c r="H2278" s="26">
        <v>5</v>
      </c>
      <c r="I2278" s="26">
        <v>95</v>
      </c>
      <c r="J2278" s="22">
        <v>475</v>
      </c>
    </row>
    <row r="2279" spans="1:10" ht="18" x14ac:dyDescent="0.35">
      <c r="A2279" s="25" t="s">
        <v>5814</v>
      </c>
      <c r="B2279" s="25" t="s">
        <v>3391</v>
      </c>
      <c r="C2279" s="25" t="s">
        <v>3392</v>
      </c>
      <c r="D2279" s="25" t="s">
        <v>3333</v>
      </c>
      <c r="E2279" s="25">
        <v>43757</v>
      </c>
      <c r="F2279" s="25" t="s">
        <v>3320</v>
      </c>
      <c r="G2279" s="25" t="s">
        <v>3321</v>
      </c>
      <c r="H2279" s="26">
        <v>2</v>
      </c>
      <c r="I2279" s="26">
        <v>75</v>
      </c>
      <c r="J2279" s="22">
        <v>150</v>
      </c>
    </row>
    <row r="2280" spans="1:10" ht="18" x14ac:dyDescent="0.35">
      <c r="A2280" s="25" t="s">
        <v>5815</v>
      </c>
      <c r="B2280" s="25" t="s">
        <v>3518</v>
      </c>
      <c r="C2280" s="25" t="s">
        <v>3383</v>
      </c>
      <c r="D2280" s="25" t="s">
        <v>3333</v>
      </c>
      <c r="E2280" s="25">
        <v>43759</v>
      </c>
      <c r="F2280" s="25" t="s">
        <v>3320</v>
      </c>
      <c r="G2280" s="25" t="s">
        <v>3321</v>
      </c>
      <c r="H2280" s="26">
        <v>7</v>
      </c>
      <c r="I2280" s="26">
        <v>65</v>
      </c>
      <c r="J2280" s="22">
        <v>455</v>
      </c>
    </row>
    <row r="2281" spans="1:10" ht="18" x14ac:dyDescent="0.35">
      <c r="A2281" s="25" t="s">
        <v>5816</v>
      </c>
      <c r="B2281" s="25" t="s">
        <v>3324</v>
      </c>
      <c r="C2281" s="25" t="s">
        <v>3325</v>
      </c>
      <c r="D2281" s="25" t="s">
        <v>3326</v>
      </c>
      <c r="E2281" s="25">
        <v>43759</v>
      </c>
      <c r="F2281" s="25" t="s">
        <v>3369</v>
      </c>
      <c r="G2281" s="25" t="s">
        <v>3321</v>
      </c>
      <c r="H2281" s="26">
        <v>5</v>
      </c>
      <c r="I2281" s="26">
        <v>135</v>
      </c>
      <c r="J2281" s="22">
        <v>675</v>
      </c>
    </row>
    <row r="2282" spans="1:10" ht="18" x14ac:dyDescent="0.35">
      <c r="A2282" s="25" t="s">
        <v>5817</v>
      </c>
      <c r="B2282" s="25" t="s">
        <v>3324</v>
      </c>
      <c r="C2282" s="25" t="s">
        <v>3325</v>
      </c>
      <c r="D2282" s="25" t="s">
        <v>3326</v>
      </c>
      <c r="E2282" s="25">
        <v>43759</v>
      </c>
      <c r="F2282" s="25" t="s">
        <v>3369</v>
      </c>
      <c r="G2282" s="25" t="s">
        <v>3321</v>
      </c>
      <c r="H2282" s="26">
        <v>6</v>
      </c>
      <c r="I2282" s="26">
        <v>140</v>
      </c>
      <c r="J2282" s="22">
        <v>840</v>
      </c>
    </row>
    <row r="2283" spans="1:10" ht="18" x14ac:dyDescent="0.35">
      <c r="A2283" s="25" t="s">
        <v>5818</v>
      </c>
      <c r="B2283" s="25" t="s">
        <v>3559</v>
      </c>
      <c r="C2283" s="25" t="s">
        <v>3489</v>
      </c>
      <c r="D2283" s="25" t="s">
        <v>3405</v>
      </c>
      <c r="E2283" s="25">
        <v>43759</v>
      </c>
      <c r="F2283" s="25" t="s">
        <v>3348</v>
      </c>
      <c r="G2283" s="25" t="s">
        <v>3349</v>
      </c>
      <c r="H2283" s="26">
        <v>4</v>
      </c>
      <c r="I2283" s="26">
        <v>100</v>
      </c>
      <c r="J2283" s="22">
        <v>400</v>
      </c>
    </row>
    <row r="2284" spans="1:10" ht="18" x14ac:dyDescent="0.35">
      <c r="A2284" s="25" t="s">
        <v>5819</v>
      </c>
      <c r="B2284" s="25" t="s">
        <v>3356</v>
      </c>
      <c r="C2284" s="25" t="s">
        <v>5689</v>
      </c>
      <c r="D2284" s="25" t="s">
        <v>3405</v>
      </c>
      <c r="E2284" s="25">
        <v>43760</v>
      </c>
      <c r="F2284" s="25" t="s">
        <v>3348</v>
      </c>
      <c r="G2284" s="25" t="s">
        <v>3349</v>
      </c>
      <c r="H2284" s="26">
        <v>7</v>
      </c>
      <c r="I2284" s="26">
        <v>95</v>
      </c>
      <c r="J2284" s="22">
        <v>665</v>
      </c>
    </row>
    <row r="2285" spans="1:10" ht="18" x14ac:dyDescent="0.35">
      <c r="A2285" s="25" t="s">
        <v>5820</v>
      </c>
      <c r="B2285" s="25" t="s">
        <v>3317</v>
      </c>
      <c r="C2285" s="25" t="s">
        <v>5689</v>
      </c>
      <c r="D2285" s="25" t="s">
        <v>3405</v>
      </c>
      <c r="E2285" s="25">
        <v>43760</v>
      </c>
      <c r="F2285" s="25" t="s">
        <v>3471</v>
      </c>
      <c r="G2285" s="25" t="s">
        <v>3321</v>
      </c>
      <c r="H2285" s="26">
        <v>1</v>
      </c>
      <c r="I2285" s="26">
        <v>80</v>
      </c>
      <c r="J2285" s="22">
        <v>80</v>
      </c>
    </row>
    <row r="2286" spans="1:10" ht="18" x14ac:dyDescent="0.35">
      <c r="A2286" s="25" t="s">
        <v>5821</v>
      </c>
      <c r="B2286" s="25" t="s">
        <v>3317</v>
      </c>
      <c r="C2286" s="25" t="s">
        <v>5689</v>
      </c>
      <c r="D2286" s="25" t="s">
        <v>3405</v>
      </c>
      <c r="E2286" s="25">
        <v>43760</v>
      </c>
      <c r="F2286" s="25" t="s">
        <v>3320</v>
      </c>
      <c r="G2286" s="25" t="s">
        <v>3321</v>
      </c>
      <c r="H2286" s="26">
        <v>2</v>
      </c>
      <c r="I2286" s="26">
        <v>55</v>
      </c>
      <c r="J2286" s="22">
        <v>110</v>
      </c>
    </row>
    <row r="2287" spans="1:10" ht="18" x14ac:dyDescent="0.35">
      <c r="A2287" s="25" t="s">
        <v>5822</v>
      </c>
      <c r="B2287" s="25" t="s">
        <v>3423</v>
      </c>
      <c r="C2287" s="25" t="s">
        <v>5689</v>
      </c>
      <c r="D2287" s="25" t="s">
        <v>3405</v>
      </c>
      <c r="E2287" s="25">
        <v>43760</v>
      </c>
      <c r="F2287" s="25" t="s">
        <v>3320</v>
      </c>
      <c r="G2287" s="25" t="s">
        <v>3321</v>
      </c>
      <c r="H2287" s="26">
        <v>3</v>
      </c>
      <c r="I2287" s="26">
        <v>60</v>
      </c>
      <c r="J2287" s="22">
        <v>180</v>
      </c>
    </row>
    <row r="2288" spans="1:10" ht="18" x14ac:dyDescent="0.35">
      <c r="A2288" s="25" t="s">
        <v>5823</v>
      </c>
      <c r="B2288" s="25" t="s">
        <v>3352</v>
      </c>
      <c r="C2288" s="25" t="s">
        <v>5689</v>
      </c>
      <c r="D2288" s="25" t="s">
        <v>3405</v>
      </c>
      <c r="E2288" s="25">
        <v>43760</v>
      </c>
      <c r="F2288" s="25" t="s">
        <v>3337</v>
      </c>
      <c r="G2288" s="25" t="s">
        <v>3345</v>
      </c>
      <c r="H2288" s="26">
        <v>4</v>
      </c>
      <c r="I2288" s="26">
        <v>120</v>
      </c>
      <c r="J2288" s="22">
        <v>480</v>
      </c>
    </row>
    <row r="2289" spans="1:10" ht="18" x14ac:dyDescent="0.35">
      <c r="A2289" s="25" t="s">
        <v>5824</v>
      </c>
      <c r="B2289" s="25" t="s">
        <v>3344</v>
      </c>
      <c r="C2289" s="25" t="s">
        <v>5689</v>
      </c>
      <c r="D2289" s="25" t="s">
        <v>3405</v>
      </c>
      <c r="E2289" s="25">
        <v>43760</v>
      </c>
      <c r="F2289" s="25" t="s">
        <v>3337</v>
      </c>
      <c r="G2289" s="25" t="s">
        <v>3345</v>
      </c>
      <c r="H2289" s="26">
        <v>4</v>
      </c>
      <c r="I2289" s="26">
        <v>130</v>
      </c>
      <c r="J2289" s="22">
        <v>520</v>
      </c>
    </row>
    <row r="2290" spans="1:10" ht="18" x14ac:dyDescent="0.35">
      <c r="A2290" s="25" t="s">
        <v>5825</v>
      </c>
      <c r="B2290" s="25" t="s">
        <v>3360</v>
      </c>
      <c r="C2290" s="25" t="s">
        <v>5689</v>
      </c>
      <c r="D2290" s="25" t="s">
        <v>3405</v>
      </c>
      <c r="E2290" s="25">
        <v>43760</v>
      </c>
      <c r="F2290" s="25" t="s">
        <v>3337</v>
      </c>
      <c r="G2290" s="25" t="s">
        <v>3349</v>
      </c>
      <c r="H2290" s="26">
        <v>3</v>
      </c>
      <c r="I2290" s="26">
        <v>95</v>
      </c>
      <c r="J2290" s="22">
        <v>285</v>
      </c>
    </row>
    <row r="2291" spans="1:10" ht="18" x14ac:dyDescent="0.35">
      <c r="A2291" s="25" t="s">
        <v>5826</v>
      </c>
      <c r="B2291" s="25" t="s">
        <v>3840</v>
      </c>
      <c r="C2291" s="25" t="s">
        <v>3404</v>
      </c>
      <c r="D2291" s="25" t="s">
        <v>3405</v>
      </c>
      <c r="E2291" s="25">
        <v>43760</v>
      </c>
      <c r="F2291" s="25" t="s">
        <v>3320</v>
      </c>
      <c r="G2291" s="25" t="s">
        <v>3321</v>
      </c>
      <c r="H2291" s="26">
        <v>2</v>
      </c>
      <c r="I2291" s="26">
        <v>80</v>
      </c>
      <c r="J2291" s="22">
        <v>160</v>
      </c>
    </row>
    <row r="2292" spans="1:10" ht="18" x14ac:dyDescent="0.35">
      <c r="A2292" s="25" t="s">
        <v>5827</v>
      </c>
      <c r="B2292" s="25" t="s">
        <v>3324</v>
      </c>
      <c r="C2292" s="25" t="s">
        <v>3325</v>
      </c>
      <c r="D2292" s="25" t="s">
        <v>3326</v>
      </c>
      <c r="E2292" s="25">
        <v>43760</v>
      </c>
      <c r="F2292" s="25" t="s">
        <v>3369</v>
      </c>
      <c r="G2292" s="25" t="s">
        <v>3321</v>
      </c>
      <c r="H2292" s="26">
        <v>1</v>
      </c>
      <c r="I2292" s="26">
        <v>130</v>
      </c>
      <c r="J2292" s="22">
        <v>130</v>
      </c>
    </row>
    <row r="2293" spans="1:10" ht="18" x14ac:dyDescent="0.35">
      <c r="A2293" s="25" t="s">
        <v>5828</v>
      </c>
      <c r="B2293" s="25" t="s">
        <v>3324</v>
      </c>
      <c r="C2293" s="25" t="s">
        <v>3325</v>
      </c>
      <c r="D2293" s="25" t="s">
        <v>3326</v>
      </c>
      <c r="E2293" s="25">
        <v>43760</v>
      </c>
      <c r="F2293" s="25" t="s">
        <v>3369</v>
      </c>
      <c r="G2293" s="25" t="s">
        <v>3321</v>
      </c>
      <c r="H2293" s="26">
        <v>7</v>
      </c>
      <c r="I2293" s="26">
        <v>140</v>
      </c>
      <c r="J2293" s="22">
        <v>980</v>
      </c>
    </row>
    <row r="2294" spans="1:10" ht="18" x14ac:dyDescent="0.35">
      <c r="A2294" s="25" t="s">
        <v>5829</v>
      </c>
      <c r="B2294" s="25" t="s">
        <v>3324</v>
      </c>
      <c r="C2294" s="25" t="s">
        <v>3325</v>
      </c>
      <c r="D2294" s="25" t="s">
        <v>3326</v>
      </c>
      <c r="E2294" s="25">
        <v>43760</v>
      </c>
      <c r="F2294" s="25" t="s">
        <v>3369</v>
      </c>
      <c r="G2294" s="25" t="s">
        <v>3321</v>
      </c>
      <c r="H2294" s="26">
        <v>2</v>
      </c>
      <c r="I2294" s="26">
        <v>155</v>
      </c>
      <c r="J2294" s="22">
        <v>310</v>
      </c>
    </row>
    <row r="2295" spans="1:10" ht="18" x14ac:dyDescent="0.35">
      <c r="A2295" s="25" t="s">
        <v>5830</v>
      </c>
      <c r="B2295" s="25" t="s">
        <v>3378</v>
      </c>
      <c r="C2295" s="25" t="s">
        <v>3379</v>
      </c>
      <c r="D2295" s="25" t="s">
        <v>3333</v>
      </c>
      <c r="E2295" s="25">
        <v>43760</v>
      </c>
      <c r="F2295" s="25" t="s">
        <v>3327</v>
      </c>
      <c r="G2295" s="25" t="s">
        <v>3345</v>
      </c>
      <c r="H2295" s="26">
        <v>3</v>
      </c>
      <c r="I2295" s="26">
        <v>155</v>
      </c>
      <c r="J2295" s="22">
        <v>465</v>
      </c>
    </row>
    <row r="2296" spans="1:10" ht="18" x14ac:dyDescent="0.35">
      <c r="A2296" s="25" t="s">
        <v>5831</v>
      </c>
      <c r="B2296" s="25" t="s">
        <v>3378</v>
      </c>
      <c r="C2296" s="25" t="s">
        <v>3379</v>
      </c>
      <c r="D2296" s="25" t="s">
        <v>3333</v>
      </c>
      <c r="E2296" s="25">
        <v>43760</v>
      </c>
      <c r="F2296" s="25" t="s">
        <v>3327</v>
      </c>
      <c r="G2296" s="25" t="s">
        <v>3345</v>
      </c>
      <c r="H2296" s="26">
        <v>1</v>
      </c>
      <c r="I2296" s="26">
        <v>155</v>
      </c>
      <c r="J2296" s="22">
        <v>155</v>
      </c>
    </row>
    <row r="2297" spans="1:10" ht="18" x14ac:dyDescent="0.35">
      <c r="A2297" s="25" t="s">
        <v>5832</v>
      </c>
      <c r="B2297" s="25" t="s">
        <v>3347</v>
      </c>
      <c r="C2297" s="25" t="s">
        <v>5689</v>
      </c>
      <c r="D2297" s="25" t="s">
        <v>3405</v>
      </c>
      <c r="E2297" s="25">
        <v>43761</v>
      </c>
      <c r="F2297" s="25" t="s">
        <v>3471</v>
      </c>
      <c r="G2297" s="25" t="s">
        <v>3321</v>
      </c>
      <c r="H2297" s="26">
        <v>2</v>
      </c>
      <c r="I2297" s="26">
        <v>55</v>
      </c>
      <c r="J2297" s="22">
        <v>110</v>
      </c>
    </row>
    <row r="2298" spans="1:10" ht="18" x14ac:dyDescent="0.35">
      <c r="A2298" s="25" t="s">
        <v>5833</v>
      </c>
      <c r="B2298" s="25" t="s">
        <v>3437</v>
      </c>
      <c r="C2298" s="25" t="s">
        <v>5689</v>
      </c>
      <c r="D2298" s="25" t="s">
        <v>3405</v>
      </c>
      <c r="E2298" s="25">
        <v>43761</v>
      </c>
      <c r="F2298" s="25" t="s">
        <v>3348</v>
      </c>
      <c r="G2298" s="25" t="s">
        <v>3349</v>
      </c>
      <c r="H2298" s="26">
        <v>1</v>
      </c>
      <c r="I2298" s="26">
        <v>80</v>
      </c>
      <c r="J2298" s="22">
        <v>80</v>
      </c>
    </row>
    <row r="2299" spans="1:10" ht="18" x14ac:dyDescent="0.35">
      <c r="A2299" s="25" t="s">
        <v>5834</v>
      </c>
      <c r="B2299" s="25" t="s">
        <v>3356</v>
      </c>
      <c r="C2299" s="25" t="s">
        <v>5689</v>
      </c>
      <c r="D2299" s="25" t="s">
        <v>3405</v>
      </c>
      <c r="E2299" s="25">
        <v>43761</v>
      </c>
      <c r="F2299" s="25" t="s">
        <v>3348</v>
      </c>
      <c r="G2299" s="25" t="s">
        <v>3349</v>
      </c>
      <c r="H2299" s="26">
        <v>4</v>
      </c>
      <c r="I2299" s="26">
        <v>85</v>
      </c>
      <c r="J2299" s="22">
        <v>340</v>
      </c>
    </row>
    <row r="2300" spans="1:10" ht="18" x14ac:dyDescent="0.35">
      <c r="A2300" s="25" t="s">
        <v>5835</v>
      </c>
      <c r="B2300" s="25" t="s">
        <v>3356</v>
      </c>
      <c r="C2300" s="25" t="s">
        <v>5689</v>
      </c>
      <c r="D2300" s="25" t="s">
        <v>3405</v>
      </c>
      <c r="E2300" s="25">
        <v>43761</v>
      </c>
      <c r="F2300" s="25" t="s">
        <v>3348</v>
      </c>
      <c r="G2300" s="25" t="s">
        <v>3349</v>
      </c>
      <c r="H2300" s="26">
        <v>7</v>
      </c>
      <c r="I2300" s="26">
        <v>90</v>
      </c>
      <c r="J2300" s="22">
        <v>630</v>
      </c>
    </row>
    <row r="2301" spans="1:10" ht="18" x14ac:dyDescent="0.35">
      <c r="A2301" s="25" t="s">
        <v>5836</v>
      </c>
      <c r="B2301" s="25" t="s">
        <v>3356</v>
      </c>
      <c r="C2301" s="25" t="s">
        <v>5689</v>
      </c>
      <c r="D2301" s="25" t="s">
        <v>3405</v>
      </c>
      <c r="E2301" s="25">
        <v>43761</v>
      </c>
      <c r="F2301" s="25" t="s">
        <v>3348</v>
      </c>
      <c r="G2301" s="25" t="s">
        <v>3349</v>
      </c>
      <c r="H2301" s="26">
        <v>5</v>
      </c>
      <c r="I2301" s="26">
        <v>100</v>
      </c>
      <c r="J2301" s="22">
        <v>500</v>
      </c>
    </row>
    <row r="2302" spans="1:10" ht="18" x14ac:dyDescent="0.35">
      <c r="A2302" s="25" t="s">
        <v>5837</v>
      </c>
      <c r="B2302" s="25" t="s">
        <v>4143</v>
      </c>
      <c r="C2302" s="25" t="s">
        <v>3383</v>
      </c>
      <c r="D2302" s="25" t="s">
        <v>3333</v>
      </c>
      <c r="E2302" s="25">
        <v>43761</v>
      </c>
      <c r="F2302" s="25" t="s">
        <v>3337</v>
      </c>
      <c r="G2302" s="25" t="s">
        <v>3345</v>
      </c>
      <c r="H2302" s="26">
        <v>1</v>
      </c>
      <c r="I2302" s="26">
        <v>125</v>
      </c>
      <c r="J2302" s="22">
        <v>125</v>
      </c>
    </row>
    <row r="2303" spans="1:10" ht="18" x14ac:dyDescent="0.35">
      <c r="A2303" s="25" t="s">
        <v>5838</v>
      </c>
      <c r="B2303" s="25" t="s">
        <v>3607</v>
      </c>
      <c r="C2303" s="25" t="s">
        <v>3401</v>
      </c>
      <c r="D2303" s="25" t="s">
        <v>3333</v>
      </c>
      <c r="E2303" s="25">
        <v>43761</v>
      </c>
      <c r="F2303" s="25" t="s">
        <v>3369</v>
      </c>
      <c r="G2303" s="25" t="s">
        <v>3349</v>
      </c>
      <c r="H2303" s="26">
        <v>4</v>
      </c>
      <c r="I2303" s="26">
        <v>135</v>
      </c>
      <c r="J2303" s="22">
        <v>540</v>
      </c>
    </row>
    <row r="2304" spans="1:10" ht="18" x14ac:dyDescent="0.35">
      <c r="A2304" s="25" t="s">
        <v>5839</v>
      </c>
      <c r="B2304" s="25" t="s">
        <v>3607</v>
      </c>
      <c r="C2304" s="25" t="s">
        <v>3401</v>
      </c>
      <c r="D2304" s="25" t="s">
        <v>3333</v>
      </c>
      <c r="E2304" s="25">
        <v>43761</v>
      </c>
      <c r="F2304" s="25" t="s">
        <v>3369</v>
      </c>
      <c r="G2304" s="25" t="s">
        <v>3349</v>
      </c>
      <c r="H2304" s="26">
        <v>3</v>
      </c>
      <c r="I2304" s="26">
        <v>135</v>
      </c>
      <c r="J2304" s="22">
        <v>405</v>
      </c>
    </row>
    <row r="2305" spans="1:10" ht="18" x14ac:dyDescent="0.35">
      <c r="A2305" s="25" t="s">
        <v>5840</v>
      </c>
      <c r="B2305" s="25" t="s">
        <v>5841</v>
      </c>
      <c r="C2305" s="25" t="s">
        <v>3551</v>
      </c>
      <c r="D2305" s="25" t="s">
        <v>3486</v>
      </c>
      <c r="E2305" s="25">
        <v>43761</v>
      </c>
      <c r="F2305" s="25" t="s">
        <v>3320</v>
      </c>
      <c r="G2305" s="25" t="s">
        <v>3321</v>
      </c>
      <c r="H2305" s="26">
        <v>4</v>
      </c>
      <c r="I2305" s="26">
        <v>80</v>
      </c>
      <c r="J2305" s="22">
        <v>320</v>
      </c>
    </row>
    <row r="2306" spans="1:10" ht="18" x14ac:dyDescent="0.35">
      <c r="A2306" s="25" t="s">
        <v>5842</v>
      </c>
      <c r="B2306" s="25" t="s">
        <v>4186</v>
      </c>
      <c r="C2306" s="25" t="s">
        <v>3551</v>
      </c>
      <c r="D2306" s="25" t="s">
        <v>3486</v>
      </c>
      <c r="E2306" s="25">
        <v>43761</v>
      </c>
      <c r="F2306" s="25" t="s">
        <v>3434</v>
      </c>
      <c r="G2306" s="25" t="s">
        <v>3345</v>
      </c>
      <c r="H2306" s="26">
        <v>7</v>
      </c>
      <c r="I2306" s="26">
        <v>65</v>
      </c>
      <c r="J2306" s="22">
        <v>455</v>
      </c>
    </row>
    <row r="2307" spans="1:10" ht="18" x14ac:dyDescent="0.35">
      <c r="A2307" s="25" t="s">
        <v>5843</v>
      </c>
      <c r="B2307" s="25" t="s">
        <v>4186</v>
      </c>
      <c r="C2307" s="25" t="s">
        <v>3551</v>
      </c>
      <c r="D2307" s="25" t="s">
        <v>3486</v>
      </c>
      <c r="E2307" s="25">
        <v>43761</v>
      </c>
      <c r="F2307" s="25" t="s">
        <v>3334</v>
      </c>
      <c r="G2307" s="25" t="s">
        <v>3321</v>
      </c>
      <c r="H2307" s="26">
        <v>4</v>
      </c>
      <c r="I2307" s="26">
        <v>65</v>
      </c>
      <c r="J2307" s="22">
        <v>260</v>
      </c>
    </row>
    <row r="2308" spans="1:10" ht="18" x14ac:dyDescent="0.35">
      <c r="A2308" s="25" t="s">
        <v>5844</v>
      </c>
      <c r="B2308" s="25" t="s">
        <v>3344</v>
      </c>
      <c r="C2308" s="25" t="s">
        <v>5689</v>
      </c>
      <c r="D2308" s="25" t="s">
        <v>3405</v>
      </c>
      <c r="E2308" s="25">
        <v>43762</v>
      </c>
      <c r="F2308" s="25" t="s">
        <v>3337</v>
      </c>
      <c r="G2308" s="25" t="s">
        <v>3345</v>
      </c>
      <c r="H2308" s="26">
        <v>2</v>
      </c>
      <c r="I2308" s="26">
        <v>115</v>
      </c>
      <c r="J2308" s="22">
        <v>230</v>
      </c>
    </row>
    <row r="2309" spans="1:10" ht="18" x14ac:dyDescent="0.35">
      <c r="A2309" s="25" t="s">
        <v>5845</v>
      </c>
      <c r="B2309" s="25" t="s">
        <v>3352</v>
      </c>
      <c r="C2309" s="25" t="s">
        <v>5689</v>
      </c>
      <c r="D2309" s="25" t="s">
        <v>3405</v>
      </c>
      <c r="E2309" s="25">
        <v>43762</v>
      </c>
      <c r="F2309" s="25" t="s">
        <v>3337</v>
      </c>
      <c r="G2309" s="25" t="s">
        <v>3345</v>
      </c>
      <c r="H2309" s="26">
        <v>6</v>
      </c>
      <c r="I2309" s="26">
        <v>130</v>
      </c>
      <c r="J2309" s="22">
        <v>780</v>
      </c>
    </row>
    <row r="2310" spans="1:10" ht="18" x14ac:dyDescent="0.35">
      <c r="A2310" s="25" t="s">
        <v>5846</v>
      </c>
      <c r="B2310" s="25" t="s">
        <v>3425</v>
      </c>
      <c r="C2310" s="25" t="s">
        <v>5689</v>
      </c>
      <c r="D2310" s="25" t="s">
        <v>3405</v>
      </c>
      <c r="E2310" s="25">
        <v>43762</v>
      </c>
      <c r="F2310" s="25" t="s">
        <v>3320</v>
      </c>
      <c r="G2310" s="25" t="s">
        <v>3321</v>
      </c>
      <c r="H2310" s="26">
        <v>2</v>
      </c>
      <c r="I2310" s="26">
        <v>55</v>
      </c>
      <c r="J2310" s="22">
        <v>110</v>
      </c>
    </row>
    <row r="2311" spans="1:10" ht="18" x14ac:dyDescent="0.35">
      <c r="A2311" s="25" t="s">
        <v>5847</v>
      </c>
      <c r="B2311" s="25" t="s">
        <v>5143</v>
      </c>
      <c r="C2311" s="25" t="s">
        <v>3404</v>
      </c>
      <c r="D2311" s="25" t="s">
        <v>3405</v>
      </c>
      <c r="E2311" s="25">
        <v>43762</v>
      </c>
      <c r="F2311" s="25" t="s">
        <v>3369</v>
      </c>
      <c r="G2311" s="25" t="s">
        <v>3321</v>
      </c>
      <c r="H2311" s="26">
        <v>4</v>
      </c>
      <c r="I2311" s="26">
        <v>130</v>
      </c>
      <c r="J2311" s="22">
        <v>520</v>
      </c>
    </row>
    <row r="2312" spans="1:10" ht="18" x14ac:dyDescent="0.35">
      <c r="A2312" s="25" t="s">
        <v>5848</v>
      </c>
      <c r="B2312" s="25" t="s">
        <v>3484</v>
      </c>
      <c r="C2312" s="25" t="s">
        <v>3485</v>
      </c>
      <c r="D2312" s="25" t="s">
        <v>3486</v>
      </c>
      <c r="E2312" s="25">
        <v>43762</v>
      </c>
      <c r="F2312" s="25" t="s">
        <v>3434</v>
      </c>
      <c r="G2312" s="25" t="s">
        <v>3321</v>
      </c>
      <c r="H2312" s="26">
        <v>2</v>
      </c>
      <c r="I2312" s="26">
        <v>85</v>
      </c>
      <c r="J2312" s="22">
        <v>170</v>
      </c>
    </row>
    <row r="2313" spans="1:10" ht="18" x14ac:dyDescent="0.35">
      <c r="A2313" s="25" t="s">
        <v>5849</v>
      </c>
      <c r="B2313" s="25" t="s">
        <v>3484</v>
      </c>
      <c r="C2313" s="25" t="s">
        <v>3485</v>
      </c>
      <c r="D2313" s="25" t="s">
        <v>3486</v>
      </c>
      <c r="E2313" s="25">
        <v>43762</v>
      </c>
      <c r="F2313" s="25" t="s">
        <v>3334</v>
      </c>
      <c r="G2313" s="25" t="s">
        <v>3321</v>
      </c>
      <c r="H2313" s="26">
        <v>5</v>
      </c>
      <c r="I2313" s="26">
        <v>75</v>
      </c>
      <c r="J2313" s="22">
        <v>375</v>
      </c>
    </row>
    <row r="2314" spans="1:10" ht="18" x14ac:dyDescent="0.35">
      <c r="A2314" s="25" t="s">
        <v>5850</v>
      </c>
      <c r="B2314" s="25" t="s">
        <v>3689</v>
      </c>
      <c r="C2314" s="25" t="s">
        <v>3690</v>
      </c>
      <c r="D2314" s="25" t="s">
        <v>3464</v>
      </c>
      <c r="E2314" s="25">
        <v>43762</v>
      </c>
      <c r="F2314" s="25" t="s">
        <v>3334</v>
      </c>
      <c r="G2314" s="25" t="s">
        <v>3349</v>
      </c>
      <c r="H2314" s="26">
        <v>4</v>
      </c>
      <c r="I2314" s="26">
        <v>45</v>
      </c>
      <c r="J2314" s="22">
        <v>180</v>
      </c>
    </row>
    <row r="2315" spans="1:10" ht="18" x14ac:dyDescent="0.35">
      <c r="A2315" s="25" t="s">
        <v>5851</v>
      </c>
      <c r="B2315" s="25" t="s">
        <v>5841</v>
      </c>
      <c r="C2315" s="25" t="s">
        <v>3551</v>
      </c>
      <c r="D2315" s="25" t="s">
        <v>3486</v>
      </c>
      <c r="E2315" s="25">
        <v>43762</v>
      </c>
      <c r="F2315" s="25" t="s">
        <v>3320</v>
      </c>
      <c r="G2315" s="25" t="s">
        <v>3321</v>
      </c>
      <c r="H2315" s="26">
        <v>7</v>
      </c>
      <c r="I2315" s="26">
        <v>60</v>
      </c>
      <c r="J2315" s="22">
        <v>420</v>
      </c>
    </row>
    <row r="2316" spans="1:10" ht="18" x14ac:dyDescent="0.35">
      <c r="A2316" s="25" t="s">
        <v>5852</v>
      </c>
      <c r="B2316" s="25" t="s">
        <v>3717</v>
      </c>
      <c r="C2316" s="25" t="s">
        <v>3401</v>
      </c>
      <c r="D2316" s="25" t="s">
        <v>3333</v>
      </c>
      <c r="E2316" s="25">
        <v>43762</v>
      </c>
      <c r="F2316" s="25" t="s">
        <v>3327</v>
      </c>
      <c r="G2316" s="25" t="s">
        <v>3321</v>
      </c>
      <c r="H2316" s="26">
        <v>1</v>
      </c>
      <c r="I2316" s="26">
        <v>190</v>
      </c>
      <c r="J2316" s="22">
        <v>190</v>
      </c>
    </row>
    <row r="2317" spans="1:10" ht="18" x14ac:dyDescent="0.35">
      <c r="A2317" s="25" t="s">
        <v>5853</v>
      </c>
      <c r="B2317" s="25" t="s">
        <v>5361</v>
      </c>
      <c r="C2317" s="25" t="s">
        <v>3662</v>
      </c>
      <c r="D2317" s="25" t="s">
        <v>3405</v>
      </c>
      <c r="E2317" s="25">
        <v>43762</v>
      </c>
      <c r="F2317" s="25" t="s">
        <v>3327</v>
      </c>
      <c r="G2317" s="25" t="s">
        <v>3321</v>
      </c>
      <c r="H2317" s="26">
        <v>7</v>
      </c>
      <c r="I2317" s="26">
        <v>200</v>
      </c>
      <c r="J2317" s="22">
        <v>1400</v>
      </c>
    </row>
    <row r="2318" spans="1:10" ht="18" x14ac:dyDescent="0.35">
      <c r="A2318" s="25" t="s">
        <v>5854</v>
      </c>
      <c r="B2318" s="25" t="s">
        <v>3352</v>
      </c>
      <c r="C2318" s="25" t="s">
        <v>5689</v>
      </c>
      <c r="D2318" s="25" t="s">
        <v>3405</v>
      </c>
      <c r="E2318" s="25">
        <v>43763</v>
      </c>
      <c r="F2318" s="25" t="s">
        <v>3337</v>
      </c>
      <c r="G2318" s="25" t="s">
        <v>3345</v>
      </c>
      <c r="H2318" s="26">
        <v>5</v>
      </c>
      <c r="I2318" s="26">
        <v>110</v>
      </c>
      <c r="J2318" s="22">
        <v>550</v>
      </c>
    </row>
    <row r="2319" spans="1:10" ht="18" x14ac:dyDescent="0.35">
      <c r="A2319" s="25" t="s">
        <v>5855</v>
      </c>
      <c r="B2319" s="25" t="s">
        <v>3347</v>
      </c>
      <c r="C2319" s="25" t="s">
        <v>5689</v>
      </c>
      <c r="D2319" s="25" t="s">
        <v>3405</v>
      </c>
      <c r="E2319" s="25">
        <v>43763</v>
      </c>
      <c r="F2319" s="25" t="s">
        <v>3471</v>
      </c>
      <c r="G2319" s="25" t="s">
        <v>3321</v>
      </c>
      <c r="H2319" s="26">
        <v>2</v>
      </c>
      <c r="I2319" s="26">
        <v>60</v>
      </c>
      <c r="J2319" s="22">
        <v>120</v>
      </c>
    </row>
    <row r="2320" spans="1:10" ht="18" x14ac:dyDescent="0.35">
      <c r="A2320" s="25" t="s">
        <v>5856</v>
      </c>
      <c r="B2320" s="25" t="s">
        <v>3371</v>
      </c>
      <c r="C2320" s="25" t="s">
        <v>5689</v>
      </c>
      <c r="D2320" s="25" t="s">
        <v>3405</v>
      </c>
      <c r="E2320" s="25">
        <v>43763</v>
      </c>
      <c r="F2320" s="25" t="s">
        <v>3320</v>
      </c>
      <c r="G2320" s="25" t="s">
        <v>3321</v>
      </c>
      <c r="H2320" s="26">
        <v>1</v>
      </c>
      <c r="I2320" s="26">
        <v>65</v>
      </c>
      <c r="J2320" s="22">
        <v>65</v>
      </c>
    </row>
    <row r="2321" spans="1:10" ht="18" x14ac:dyDescent="0.35">
      <c r="A2321" s="25" t="s">
        <v>5857</v>
      </c>
      <c r="B2321" s="25" t="s">
        <v>3344</v>
      </c>
      <c r="C2321" s="25" t="s">
        <v>5689</v>
      </c>
      <c r="D2321" s="25" t="s">
        <v>3405</v>
      </c>
      <c r="E2321" s="25">
        <v>43763</v>
      </c>
      <c r="F2321" s="25" t="s">
        <v>3337</v>
      </c>
      <c r="G2321" s="25" t="s">
        <v>3345</v>
      </c>
      <c r="H2321" s="26">
        <v>3</v>
      </c>
      <c r="I2321" s="26">
        <v>125</v>
      </c>
      <c r="J2321" s="22">
        <v>375</v>
      </c>
    </row>
    <row r="2322" spans="1:10" ht="18" x14ac:dyDescent="0.35">
      <c r="A2322" s="25" t="s">
        <v>5858</v>
      </c>
      <c r="B2322" s="25" t="s">
        <v>3423</v>
      </c>
      <c r="C2322" s="25" t="s">
        <v>5689</v>
      </c>
      <c r="D2322" s="25" t="s">
        <v>3405</v>
      </c>
      <c r="E2322" s="25">
        <v>43763</v>
      </c>
      <c r="F2322" s="25" t="s">
        <v>3320</v>
      </c>
      <c r="G2322" s="25" t="s">
        <v>3321</v>
      </c>
      <c r="H2322" s="26">
        <v>4</v>
      </c>
      <c r="I2322" s="26">
        <v>75</v>
      </c>
      <c r="J2322" s="22">
        <v>300</v>
      </c>
    </row>
    <row r="2323" spans="1:10" ht="18" x14ac:dyDescent="0.35">
      <c r="A2323" s="25" t="s">
        <v>5859</v>
      </c>
      <c r="B2323" s="25" t="s">
        <v>3555</v>
      </c>
      <c r="C2323" s="25" t="s">
        <v>3404</v>
      </c>
      <c r="D2323" s="25" t="s">
        <v>3405</v>
      </c>
      <c r="E2323" s="25">
        <v>43763</v>
      </c>
      <c r="F2323" s="25" t="s">
        <v>3348</v>
      </c>
      <c r="G2323" s="25" t="s">
        <v>3349</v>
      </c>
      <c r="H2323" s="26">
        <v>7</v>
      </c>
      <c r="I2323" s="26">
        <v>80</v>
      </c>
      <c r="J2323" s="22">
        <v>560</v>
      </c>
    </row>
    <row r="2324" spans="1:10" ht="18" x14ac:dyDescent="0.35">
      <c r="A2324" s="25" t="s">
        <v>5860</v>
      </c>
      <c r="B2324" s="25" t="s">
        <v>3669</v>
      </c>
      <c r="C2324" s="25" t="s">
        <v>3445</v>
      </c>
      <c r="D2324" s="25" t="s">
        <v>3405</v>
      </c>
      <c r="E2324" s="25">
        <v>43763</v>
      </c>
      <c r="F2324" s="25" t="s">
        <v>3348</v>
      </c>
      <c r="G2324" s="25" t="s">
        <v>3321</v>
      </c>
      <c r="H2324" s="26">
        <v>5</v>
      </c>
      <c r="I2324" s="26">
        <v>145</v>
      </c>
      <c r="J2324" s="22">
        <v>725</v>
      </c>
    </row>
    <row r="2325" spans="1:10" ht="18" x14ac:dyDescent="0.35">
      <c r="A2325" s="25" t="s">
        <v>5861</v>
      </c>
      <c r="B2325" s="25" t="s">
        <v>3324</v>
      </c>
      <c r="C2325" s="25" t="s">
        <v>3325</v>
      </c>
      <c r="D2325" s="25" t="s">
        <v>3326</v>
      </c>
      <c r="E2325" s="25">
        <v>43763</v>
      </c>
      <c r="F2325" s="25" t="s">
        <v>3427</v>
      </c>
      <c r="G2325" s="25" t="s">
        <v>3345</v>
      </c>
      <c r="H2325" s="26">
        <v>3</v>
      </c>
      <c r="I2325" s="26">
        <v>65</v>
      </c>
      <c r="J2325" s="22">
        <v>195</v>
      </c>
    </row>
    <row r="2326" spans="1:10" ht="18" x14ac:dyDescent="0.35">
      <c r="A2326" s="25" t="s">
        <v>5862</v>
      </c>
      <c r="B2326" s="25" t="s">
        <v>3324</v>
      </c>
      <c r="C2326" s="25" t="s">
        <v>3325</v>
      </c>
      <c r="D2326" s="25" t="s">
        <v>3326</v>
      </c>
      <c r="E2326" s="25">
        <v>43763</v>
      </c>
      <c r="F2326" s="25" t="s">
        <v>3393</v>
      </c>
      <c r="G2326" s="25" t="s">
        <v>3321</v>
      </c>
      <c r="H2326" s="26">
        <v>4</v>
      </c>
      <c r="I2326" s="26">
        <v>85</v>
      </c>
      <c r="J2326" s="22">
        <v>340</v>
      </c>
    </row>
    <row r="2327" spans="1:10" ht="18" x14ac:dyDescent="0.35">
      <c r="A2327" s="25" t="s">
        <v>5863</v>
      </c>
      <c r="B2327" s="25" t="s">
        <v>3324</v>
      </c>
      <c r="C2327" s="25" t="s">
        <v>3325</v>
      </c>
      <c r="D2327" s="25" t="s">
        <v>3326</v>
      </c>
      <c r="E2327" s="25">
        <v>43763</v>
      </c>
      <c r="F2327" s="25" t="s">
        <v>3369</v>
      </c>
      <c r="G2327" s="25" t="s">
        <v>3321</v>
      </c>
      <c r="H2327" s="26">
        <v>6</v>
      </c>
      <c r="I2327" s="26">
        <v>145</v>
      </c>
      <c r="J2327" s="22">
        <v>870</v>
      </c>
    </row>
    <row r="2328" spans="1:10" ht="18" x14ac:dyDescent="0.35">
      <c r="A2328" s="25" t="s">
        <v>5864</v>
      </c>
      <c r="B2328" s="25" t="s">
        <v>3398</v>
      </c>
      <c r="C2328" s="25" t="s">
        <v>3392</v>
      </c>
      <c r="D2328" s="25" t="s">
        <v>3333</v>
      </c>
      <c r="E2328" s="25">
        <v>43763</v>
      </c>
      <c r="F2328" s="25" t="s">
        <v>3320</v>
      </c>
      <c r="G2328" s="25" t="s">
        <v>3321</v>
      </c>
      <c r="H2328" s="26">
        <v>2</v>
      </c>
      <c r="I2328" s="26">
        <v>75</v>
      </c>
      <c r="J2328" s="22">
        <v>150</v>
      </c>
    </row>
    <row r="2329" spans="1:10" ht="18" x14ac:dyDescent="0.35">
      <c r="A2329" s="25" t="s">
        <v>5865</v>
      </c>
      <c r="B2329" s="25" t="s">
        <v>3391</v>
      </c>
      <c r="C2329" s="25" t="s">
        <v>3392</v>
      </c>
      <c r="D2329" s="25" t="s">
        <v>3333</v>
      </c>
      <c r="E2329" s="25">
        <v>43763</v>
      </c>
      <c r="F2329" s="25" t="s">
        <v>3369</v>
      </c>
      <c r="G2329" s="25" t="s">
        <v>3321</v>
      </c>
      <c r="H2329" s="26">
        <v>1</v>
      </c>
      <c r="I2329" s="26">
        <v>155</v>
      </c>
      <c r="J2329" s="22">
        <v>155</v>
      </c>
    </row>
    <row r="2330" spans="1:10" ht="18" x14ac:dyDescent="0.35">
      <c r="A2330" s="25" t="s">
        <v>5866</v>
      </c>
      <c r="B2330" s="25" t="s">
        <v>3391</v>
      </c>
      <c r="C2330" s="25" t="s">
        <v>3392</v>
      </c>
      <c r="D2330" s="25" t="s">
        <v>3333</v>
      </c>
      <c r="E2330" s="25">
        <v>43763</v>
      </c>
      <c r="F2330" s="25" t="s">
        <v>3406</v>
      </c>
      <c r="G2330" s="25" t="s">
        <v>3321</v>
      </c>
      <c r="H2330" s="26">
        <v>4</v>
      </c>
      <c r="I2330" s="26">
        <v>125</v>
      </c>
      <c r="J2330" s="22">
        <v>500</v>
      </c>
    </row>
    <row r="2331" spans="1:10" ht="18" x14ac:dyDescent="0.35">
      <c r="A2331" s="25" t="s">
        <v>5867</v>
      </c>
      <c r="B2331" s="25" t="s">
        <v>3391</v>
      </c>
      <c r="C2331" s="25" t="s">
        <v>3392</v>
      </c>
      <c r="D2331" s="25" t="s">
        <v>3333</v>
      </c>
      <c r="E2331" s="25">
        <v>43763</v>
      </c>
      <c r="F2331" s="25" t="s">
        <v>3337</v>
      </c>
      <c r="G2331" s="25" t="s">
        <v>3345</v>
      </c>
      <c r="H2331" s="26">
        <v>7</v>
      </c>
      <c r="I2331" s="26">
        <v>115</v>
      </c>
      <c r="J2331" s="22">
        <v>805</v>
      </c>
    </row>
    <row r="2332" spans="1:10" ht="18" x14ac:dyDescent="0.35">
      <c r="A2332" s="25" t="s">
        <v>5868</v>
      </c>
      <c r="B2332" s="25" t="s">
        <v>3468</v>
      </c>
      <c r="C2332" s="25" t="s">
        <v>3392</v>
      </c>
      <c r="D2332" s="25" t="s">
        <v>3333</v>
      </c>
      <c r="E2332" s="25">
        <v>43763</v>
      </c>
      <c r="F2332" s="25" t="s">
        <v>3410</v>
      </c>
      <c r="G2332" s="25" t="s">
        <v>3321</v>
      </c>
      <c r="H2332" s="26">
        <v>3</v>
      </c>
      <c r="I2332" s="26">
        <v>80</v>
      </c>
      <c r="J2332" s="22">
        <v>240</v>
      </c>
    </row>
    <row r="2333" spans="1:10" ht="18" x14ac:dyDescent="0.35">
      <c r="A2333" s="25" t="s">
        <v>5869</v>
      </c>
      <c r="B2333" s="25" t="s">
        <v>3577</v>
      </c>
      <c r="C2333" s="25" t="s">
        <v>3489</v>
      </c>
      <c r="D2333" s="25" t="s">
        <v>3405</v>
      </c>
      <c r="E2333" s="25">
        <v>43763</v>
      </c>
      <c r="F2333" s="25" t="s">
        <v>3348</v>
      </c>
      <c r="G2333" s="25" t="s">
        <v>3349</v>
      </c>
      <c r="H2333" s="26">
        <v>6</v>
      </c>
      <c r="I2333" s="26">
        <v>95</v>
      </c>
      <c r="J2333" s="22">
        <v>570</v>
      </c>
    </row>
    <row r="2334" spans="1:10" ht="18" x14ac:dyDescent="0.35">
      <c r="A2334" s="25" t="s">
        <v>5870</v>
      </c>
      <c r="B2334" s="25" t="s">
        <v>3324</v>
      </c>
      <c r="C2334" s="25" t="s">
        <v>3325</v>
      </c>
      <c r="D2334" s="25" t="s">
        <v>3326</v>
      </c>
      <c r="E2334" s="25">
        <v>43764</v>
      </c>
      <c r="F2334" s="25" t="s">
        <v>3320</v>
      </c>
      <c r="G2334" s="25" t="s">
        <v>3321</v>
      </c>
      <c r="H2334" s="26">
        <v>7</v>
      </c>
      <c r="I2334" s="26">
        <v>65</v>
      </c>
      <c r="J2334" s="22">
        <v>455</v>
      </c>
    </row>
    <row r="2335" spans="1:10" ht="18" x14ac:dyDescent="0.35">
      <c r="A2335" s="25" t="s">
        <v>5871</v>
      </c>
      <c r="B2335" s="25" t="s">
        <v>3324</v>
      </c>
      <c r="C2335" s="25" t="s">
        <v>3325</v>
      </c>
      <c r="D2335" s="25" t="s">
        <v>3326</v>
      </c>
      <c r="E2335" s="25">
        <v>43764</v>
      </c>
      <c r="F2335" s="25" t="s">
        <v>3369</v>
      </c>
      <c r="G2335" s="25" t="s">
        <v>3321</v>
      </c>
      <c r="H2335" s="26">
        <v>5</v>
      </c>
      <c r="I2335" s="26">
        <v>150</v>
      </c>
      <c r="J2335" s="22">
        <v>750</v>
      </c>
    </row>
    <row r="2336" spans="1:10" ht="18" x14ac:dyDescent="0.35">
      <c r="A2336" s="25" t="s">
        <v>5872</v>
      </c>
      <c r="B2336" s="25" t="s">
        <v>3324</v>
      </c>
      <c r="C2336" s="25" t="s">
        <v>3325</v>
      </c>
      <c r="D2336" s="25" t="s">
        <v>3326</v>
      </c>
      <c r="E2336" s="25">
        <v>43764</v>
      </c>
      <c r="F2336" s="25" t="s">
        <v>3471</v>
      </c>
      <c r="G2336" s="25" t="s">
        <v>3321</v>
      </c>
      <c r="H2336" s="26">
        <v>2</v>
      </c>
      <c r="I2336" s="26">
        <v>80</v>
      </c>
      <c r="J2336" s="22">
        <v>160</v>
      </c>
    </row>
    <row r="2337" spans="1:10" ht="18" x14ac:dyDescent="0.35">
      <c r="A2337" s="25" t="s">
        <v>5873</v>
      </c>
      <c r="B2337" s="25" t="s">
        <v>3324</v>
      </c>
      <c r="C2337" s="25" t="s">
        <v>3325</v>
      </c>
      <c r="D2337" s="25" t="s">
        <v>3326</v>
      </c>
      <c r="E2337" s="25">
        <v>43764</v>
      </c>
      <c r="F2337" s="25" t="s">
        <v>3320</v>
      </c>
      <c r="G2337" s="25" t="s">
        <v>3321</v>
      </c>
      <c r="H2337" s="26">
        <v>1</v>
      </c>
      <c r="I2337" s="26">
        <v>55</v>
      </c>
      <c r="J2337" s="22">
        <v>55</v>
      </c>
    </row>
    <row r="2338" spans="1:10" ht="18" x14ac:dyDescent="0.35">
      <c r="A2338" s="25" t="s">
        <v>5874</v>
      </c>
      <c r="B2338" s="25" t="s">
        <v>3546</v>
      </c>
      <c r="C2338" s="25" t="s">
        <v>3485</v>
      </c>
      <c r="D2338" s="25" t="s">
        <v>3486</v>
      </c>
      <c r="E2338" s="25">
        <v>43766</v>
      </c>
      <c r="F2338" s="25" t="s">
        <v>3427</v>
      </c>
      <c r="G2338" s="25" t="s">
        <v>3349</v>
      </c>
      <c r="H2338" s="26">
        <v>4</v>
      </c>
      <c r="I2338" s="26">
        <v>45</v>
      </c>
      <c r="J2338" s="22">
        <v>180</v>
      </c>
    </row>
    <row r="2339" spans="1:10" ht="18" x14ac:dyDescent="0.35">
      <c r="A2339" s="25" t="s">
        <v>5875</v>
      </c>
      <c r="B2339" s="25" t="s">
        <v>3324</v>
      </c>
      <c r="C2339" s="25" t="s">
        <v>3325</v>
      </c>
      <c r="D2339" s="25" t="s">
        <v>3326</v>
      </c>
      <c r="E2339" s="25">
        <v>43766</v>
      </c>
      <c r="F2339" s="25" t="s">
        <v>3369</v>
      </c>
      <c r="G2339" s="25" t="s">
        <v>3321</v>
      </c>
      <c r="H2339" s="26">
        <v>2</v>
      </c>
      <c r="I2339" s="26">
        <v>140</v>
      </c>
      <c r="J2339" s="22">
        <v>280</v>
      </c>
    </row>
    <row r="2340" spans="1:10" ht="18" x14ac:dyDescent="0.35">
      <c r="A2340" s="25" t="s">
        <v>5876</v>
      </c>
      <c r="B2340" s="25" t="s">
        <v>3518</v>
      </c>
      <c r="C2340" s="25" t="s">
        <v>3383</v>
      </c>
      <c r="D2340" s="25" t="s">
        <v>3333</v>
      </c>
      <c r="E2340" s="25">
        <v>43766</v>
      </c>
      <c r="F2340" s="25" t="s">
        <v>3471</v>
      </c>
      <c r="G2340" s="25" t="s">
        <v>3321</v>
      </c>
      <c r="H2340" s="26">
        <v>6</v>
      </c>
      <c r="I2340" s="26">
        <v>55</v>
      </c>
      <c r="J2340" s="22">
        <v>330</v>
      </c>
    </row>
    <row r="2341" spans="1:10" ht="18" x14ac:dyDescent="0.35">
      <c r="A2341" s="25" t="s">
        <v>5877</v>
      </c>
      <c r="B2341" s="25" t="s">
        <v>3518</v>
      </c>
      <c r="C2341" s="25" t="s">
        <v>3383</v>
      </c>
      <c r="D2341" s="25" t="s">
        <v>3333</v>
      </c>
      <c r="E2341" s="25">
        <v>43766</v>
      </c>
      <c r="F2341" s="25" t="s">
        <v>3320</v>
      </c>
      <c r="G2341" s="25" t="s">
        <v>3321</v>
      </c>
      <c r="H2341" s="26">
        <v>1</v>
      </c>
      <c r="I2341" s="26">
        <v>65</v>
      </c>
      <c r="J2341" s="22">
        <v>65</v>
      </c>
    </row>
    <row r="2342" spans="1:10" ht="18" x14ac:dyDescent="0.35">
      <c r="A2342" s="25" t="s">
        <v>5878</v>
      </c>
      <c r="B2342" s="25" t="s">
        <v>3744</v>
      </c>
      <c r="C2342" s="25" t="s">
        <v>3401</v>
      </c>
      <c r="D2342" s="25" t="s">
        <v>3333</v>
      </c>
      <c r="E2342" s="25">
        <v>43766</v>
      </c>
      <c r="F2342" s="25" t="s">
        <v>3327</v>
      </c>
      <c r="G2342" s="25" t="s">
        <v>3321</v>
      </c>
      <c r="H2342" s="26">
        <v>7</v>
      </c>
      <c r="I2342" s="26">
        <v>200</v>
      </c>
      <c r="J2342" s="22">
        <v>1400</v>
      </c>
    </row>
    <row r="2343" spans="1:10" ht="18" x14ac:dyDescent="0.35">
      <c r="A2343" s="25" t="s">
        <v>5879</v>
      </c>
      <c r="B2343" s="25" t="s">
        <v>3744</v>
      </c>
      <c r="C2343" s="25" t="s">
        <v>3401</v>
      </c>
      <c r="D2343" s="25" t="s">
        <v>3333</v>
      </c>
      <c r="E2343" s="25">
        <v>43766</v>
      </c>
      <c r="F2343" s="25" t="s">
        <v>3327</v>
      </c>
      <c r="G2343" s="25" t="s">
        <v>3321</v>
      </c>
      <c r="H2343" s="26">
        <v>6</v>
      </c>
      <c r="I2343" s="26">
        <v>205</v>
      </c>
      <c r="J2343" s="22">
        <v>1230</v>
      </c>
    </row>
    <row r="2344" spans="1:10" ht="18" x14ac:dyDescent="0.35">
      <c r="A2344" s="25" t="s">
        <v>5880</v>
      </c>
      <c r="B2344" s="25" t="s">
        <v>3462</v>
      </c>
      <c r="C2344" s="25" t="s">
        <v>3463</v>
      </c>
      <c r="D2344" s="25" t="s">
        <v>3464</v>
      </c>
      <c r="E2344" s="25">
        <v>43766</v>
      </c>
      <c r="F2344" s="25" t="s">
        <v>3348</v>
      </c>
      <c r="G2344" s="25" t="s">
        <v>3321</v>
      </c>
      <c r="H2344" s="26">
        <v>5</v>
      </c>
      <c r="I2344" s="26">
        <v>120</v>
      </c>
      <c r="J2344" s="22">
        <v>600</v>
      </c>
    </row>
    <row r="2345" spans="1:10" ht="18" x14ac:dyDescent="0.35">
      <c r="A2345" s="25" t="s">
        <v>5881</v>
      </c>
      <c r="B2345" s="25" t="s">
        <v>5137</v>
      </c>
      <c r="C2345" s="25" t="s">
        <v>3404</v>
      </c>
      <c r="D2345" s="25" t="s">
        <v>3405</v>
      </c>
      <c r="E2345" s="25">
        <v>43766</v>
      </c>
      <c r="F2345" s="25" t="s">
        <v>3348</v>
      </c>
      <c r="G2345" s="25" t="s">
        <v>3321</v>
      </c>
      <c r="H2345" s="26">
        <v>2</v>
      </c>
      <c r="I2345" s="26">
        <v>125</v>
      </c>
      <c r="J2345" s="22">
        <v>250</v>
      </c>
    </row>
    <row r="2346" spans="1:10" ht="18" x14ac:dyDescent="0.35">
      <c r="A2346" s="25" t="s">
        <v>5882</v>
      </c>
      <c r="B2346" s="25" t="s">
        <v>3336</v>
      </c>
      <c r="C2346" s="25" t="s">
        <v>5689</v>
      </c>
      <c r="D2346" s="25" t="s">
        <v>3405</v>
      </c>
      <c r="E2346" s="25">
        <v>43768</v>
      </c>
      <c r="F2346" s="25" t="s">
        <v>3337</v>
      </c>
      <c r="G2346" s="25" t="s">
        <v>3321</v>
      </c>
      <c r="H2346" s="26">
        <v>3</v>
      </c>
      <c r="I2346" s="26">
        <v>155</v>
      </c>
      <c r="J2346" s="22">
        <v>465</v>
      </c>
    </row>
    <row r="2347" spans="1:10" ht="18" x14ac:dyDescent="0.35">
      <c r="A2347" s="25" t="s">
        <v>5883</v>
      </c>
      <c r="B2347" s="25" t="s">
        <v>3352</v>
      </c>
      <c r="C2347" s="25" t="s">
        <v>5689</v>
      </c>
      <c r="D2347" s="25" t="s">
        <v>3405</v>
      </c>
      <c r="E2347" s="25">
        <v>43768</v>
      </c>
      <c r="F2347" s="25" t="s">
        <v>3337</v>
      </c>
      <c r="G2347" s="25" t="s">
        <v>3345</v>
      </c>
      <c r="H2347" s="26">
        <v>4</v>
      </c>
      <c r="I2347" s="26">
        <v>130</v>
      </c>
      <c r="J2347" s="22">
        <v>520</v>
      </c>
    </row>
    <row r="2348" spans="1:10" ht="18" x14ac:dyDescent="0.35">
      <c r="A2348" s="25" t="s">
        <v>5884</v>
      </c>
      <c r="B2348" s="25" t="s">
        <v>3344</v>
      </c>
      <c r="C2348" s="25" t="s">
        <v>5689</v>
      </c>
      <c r="D2348" s="25" t="s">
        <v>3405</v>
      </c>
      <c r="E2348" s="25">
        <v>43768</v>
      </c>
      <c r="F2348" s="25" t="s">
        <v>3337</v>
      </c>
      <c r="G2348" s="25" t="s">
        <v>3345</v>
      </c>
      <c r="H2348" s="26">
        <v>7</v>
      </c>
      <c r="I2348" s="26">
        <v>135</v>
      </c>
      <c r="J2348" s="22">
        <v>945</v>
      </c>
    </row>
    <row r="2349" spans="1:10" ht="18" x14ac:dyDescent="0.35">
      <c r="A2349" s="25" t="s">
        <v>5885</v>
      </c>
      <c r="B2349" s="25" t="s">
        <v>3425</v>
      </c>
      <c r="C2349" s="25" t="s">
        <v>5689</v>
      </c>
      <c r="D2349" s="25" t="s">
        <v>3405</v>
      </c>
      <c r="E2349" s="25">
        <v>43768</v>
      </c>
      <c r="F2349" s="25" t="s">
        <v>3320</v>
      </c>
      <c r="G2349" s="25" t="s">
        <v>3321</v>
      </c>
      <c r="H2349" s="26">
        <v>6</v>
      </c>
      <c r="I2349" s="26">
        <v>55</v>
      </c>
      <c r="J2349" s="22">
        <v>330</v>
      </c>
    </row>
    <row r="2350" spans="1:10" ht="18" x14ac:dyDescent="0.35">
      <c r="A2350" s="25" t="s">
        <v>5886</v>
      </c>
      <c r="B2350" s="25" t="s">
        <v>3352</v>
      </c>
      <c r="C2350" s="25" t="s">
        <v>5689</v>
      </c>
      <c r="D2350" s="25" t="s">
        <v>3405</v>
      </c>
      <c r="E2350" s="25">
        <v>43768</v>
      </c>
      <c r="F2350" s="25" t="s">
        <v>3337</v>
      </c>
      <c r="G2350" s="25" t="s">
        <v>3345</v>
      </c>
      <c r="H2350" s="26">
        <v>3</v>
      </c>
      <c r="I2350" s="26">
        <v>115</v>
      </c>
      <c r="J2350" s="22">
        <v>345</v>
      </c>
    </row>
    <row r="2351" spans="1:10" ht="18" x14ac:dyDescent="0.35">
      <c r="A2351" s="25" t="s">
        <v>5887</v>
      </c>
      <c r="B2351" s="25" t="s">
        <v>3658</v>
      </c>
      <c r="C2351" s="25" t="s">
        <v>5689</v>
      </c>
      <c r="D2351" s="25" t="s">
        <v>3405</v>
      </c>
      <c r="E2351" s="25">
        <v>43768</v>
      </c>
      <c r="F2351" s="25" t="s">
        <v>3348</v>
      </c>
      <c r="G2351" s="25" t="s">
        <v>3349</v>
      </c>
      <c r="H2351" s="26">
        <v>4</v>
      </c>
      <c r="I2351" s="26">
        <v>85</v>
      </c>
      <c r="J2351" s="22">
        <v>340</v>
      </c>
    </row>
    <row r="2352" spans="1:10" ht="18" x14ac:dyDescent="0.35">
      <c r="A2352" s="25" t="s">
        <v>5888</v>
      </c>
      <c r="B2352" s="25" t="s">
        <v>3317</v>
      </c>
      <c r="C2352" s="25" t="s">
        <v>5689</v>
      </c>
      <c r="D2352" s="25" t="s">
        <v>3405</v>
      </c>
      <c r="E2352" s="25">
        <v>43768</v>
      </c>
      <c r="F2352" s="25" t="s">
        <v>3320</v>
      </c>
      <c r="G2352" s="25" t="s">
        <v>3321</v>
      </c>
      <c r="H2352" s="26">
        <v>6</v>
      </c>
      <c r="I2352" s="26">
        <v>60</v>
      </c>
      <c r="J2352" s="22">
        <v>360</v>
      </c>
    </row>
    <row r="2353" spans="1:10" ht="18" x14ac:dyDescent="0.35">
      <c r="A2353" s="25" t="s">
        <v>5889</v>
      </c>
      <c r="B2353" s="25" t="s">
        <v>3324</v>
      </c>
      <c r="C2353" s="25" t="s">
        <v>3325</v>
      </c>
      <c r="D2353" s="25" t="s">
        <v>3326</v>
      </c>
      <c r="E2353" s="25">
        <v>43768</v>
      </c>
      <c r="F2353" s="25" t="s">
        <v>3369</v>
      </c>
      <c r="G2353" s="25" t="s">
        <v>3321</v>
      </c>
      <c r="H2353" s="26">
        <v>4</v>
      </c>
      <c r="I2353" s="26">
        <v>150</v>
      </c>
      <c r="J2353" s="22">
        <v>600</v>
      </c>
    </row>
    <row r="2354" spans="1:10" ht="18" x14ac:dyDescent="0.35">
      <c r="A2354" s="25" t="s">
        <v>5890</v>
      </c>
      <c r="B2354" s="25" t="s">
        <v>3324</v>
      </c>
      <c r="C2354" s="25" t="s">
        <v>3325</v>
      </c>
      <c r="D2354" s="25" t="s">
        <v>3326</v>
      </c>
      <c r="E2354" s="25">
        <v>43768</v>
      </c>
      <c r="F2354" s="25" t="s">
        <v>3348</v>
      </c>
      <c r="G2354" s="25" t="s">
        <v>3321</v>
      </c>
      <c r="H2354" s="26">
        <v>3</v>
      </c>
      <c r="I2354" s="26">
        <v>130</v>
      </c>
      <c r="J2354" s="22">
        <v>390</v>
      </c>
    </row>
    <row r="2355" spans="1:10" ht="18" x14ac:dyDescent="0.35">
      <c r="A2355" s="25" t="s">
        <v>5891</v>
      </c>
      <c r="B2355" s="25" t="s">
        <v>3827</v>
      </c>
      <c r="C2355" s="25" t="s">
        <v>3485</v>
      </c>
      <c r="D2355" s="25" t="s">
        <v>3486</v>
      </c>
      <c r="E2355" s="25">
        <v>43768</v>
      </c>
      <c r="F2355" s="25" t="s">
        <v>3320</v>
      </c>
      <c r="G2355" s="25" t="s">
        <v>3321</v>
      </c>
      <c r="H2355" s="26">
        <v>4</v>
      </c>
      <c r="I2355" s="26">
        <v>65</v>
      </c>
      <c r="J2355" s="22">
        <v>260</v>
      </c>
    </row>
    <row r="2356" spans="1:10" ht="18" x14ac:dyDescent="0.35">
      <c r="A2356" s="25" t="s">
        <v>5892</v>
      </c>
      <c r="B2356" s="25" t="s">
        <v>4171</v>
      </c>
      <c r="C2356" s="25" t="s">
        <v>3485</v>
      </c>
      <c r="D2356" s="25" t="s">
        <v>3486</v>
      </c>
      <c r="E2356" s="25">
        <v>43768</v>
      </c>
      <c r="F2356" s="25" t="s">
        <v>3334</v>
      </c>
      <c r="G2356" s="25" t="s">
        <v>3321</v>
      </c>
      <c r="H2356" s="26">
        <v>7</v>
      </c>
      <c r="I2356" s="26">
        <v>80</v>
      </c>
      <c r="J2356" s="22">
        <v>560</v>
      </c>
    </row>
    <row r="2357" spans="1:10" ht="18" x14ac:dyDescent="0.35">
      <c r="A2357" s="25" t="s">
        <v>5893</v>
      </c>
      <c r="B2357" s="25" t="s">
        <v>3324</v>
      </c>
      <c r="C2357" s="25" t="s">
        <v>3325</v>
      </c>
      <c r="D2357" s="25" t="s">
        <v>3326</v>
      </c>
      <c r="E2357" s="25">
        <v>43768</v>
      </c>
      <c r="F2357" s="25" t="s">
        <v>3320</v>
      </c>
      <c r="G2357" s="25" t="s">
        <v>3321</v>
      </c>
      <c r="H2357" s="26">
        <v>5</v>
      </c>
      <c r="I2357" s="26">
        <v>80</v>
      </c>
      <c r="J2357" s="22">
        <v>400</v>
      </c>
    </row>
    <row r="2358" spans="1:10" ht="18" x14ac:dyDescent="0.35">
      <c r="A2358" s="25" t="s">
        <v>5894</v>
      </c>
      <c r="B2358" s="25" t="s">
        <v>3518</v>
      </c>
      <c r="C2358" s="25" t="s">
        <v>3383</v>
      </c>
      <c r="D2358" s="25" t="s">
        <v>3333</v>
      </c>
      <c r="E2358" s="25">
        <v>43768</v>
      </c>
      <c r="F2358" s="25" t="s">
        <v>3471</v>
      </c>
      <c r="G2358" s="25" t="s">
        <v>3321</v>
      </c>
      <c r="H2358" s="26">
        <v>2</v>
      </c>
      <c r="I2358" s="26">
        <v>55</v>
      </c>
      <c r="J2358" s="22">
        <v>110</v>
      </c>
    </row>
    <row r="2359" spans="1:10" ht="18" x14ac:dyDescent="0.35">
      <c r="A2359" s="25" t="s">
        <v>5895</v>
      </c>
      <c r="B2359" s="25" t="s">
        <v>5592</v>
      </c>
      <c r="C2359" s="25" t="s">
        <v>3551</v>
      </c>
      <c r="D2359" s="25" t="s">
        <v>3486</v>
      </c>
      <c r="E2359" s="25">
        <v>43768</v>
      </c>
      <c r="F2359" s="25" t="s">
        <v>3320</v>
      </c>
      <c r="G2359" s="25" t="s">
        <v>3321</v>
      </c>
      <c r="H2359" s="26">
        <v>4</v>
      </c>
      <c r="I2359" s="26">
        <v>70</v>
      </c>
      <c r="J2359" s="22">
        <v>280</v>
      </c>
    </row>
    <row r="2360" spans="1:10" ht="18" x14ac:dyDescent="0.35">
      <c r="A2360" s="25" t="s">
        <v>5896</v>
      </c>
      <c r="B2360" s="25" t="s">
        <v>5841</v>
      </c>
      <c r="C2360" s="25" t="s">
        <v>3551</v>
      </c>
      <c r="D2360" s="25" t="s">
        <v>3486</v>
      </c>
      <c r="E2360" s="25">
        <v>43768</v>
      </c>
      <c r="F2360" s="25" t="s">
        <v>3320</v>
      </c>
      <c r="G2360" s="25" t="s">
        <v>3321</v>
      </c>
      <c r="H2360" s="26">
        <v>5</v>
      </c>
      <c r="I2360" s="26">
        <v>65</v>
      </c>
      <c r="J2360" s="22">
        <v>325</v>
      </c>
    </row>
    <row r="2361" spans="1:10" ht="18" x14ac:dyDescent="0.35">
      <c r="A2361" s="25" t="s">
        <v>5897</v>
      </c>
      <c r="B2361" s="25" t="s">
        <v>3324</v>
      </c>
      <c r="C2361" s="25" t="s">
        <v>3325</v>
      </c>
      <c r="D2361" s="25" t="s">
        <v>3326</v>
      </c>
      <c r="E2361" s="25">
        <v>43768</v>
      </c>
      <c r="F2361" s="25" t="s">
        <v>3369</v>
      </c>
      <c r="G2361" s="25" t="s">
        <v>3321</v>
      </c>
      <c r="H2361" s="26">
        <v>2</v>
      </c>
      <c r="I2361" s="26">
        <v>145</v>
      </c>
      <c r="J2361" s="22">
        <v>290</v>
      </c>
    </row>
    <row r="2362" spans="1:10" ht="18" x14ac:dyDescent="0.35">
      <c r="A2362" s="25" t="s">
        <v>5898</v>
      </c>
      <c r="B2362" s="25" t="s">
        <v>3324</v>
      </c>
      <c r="C2362" s="25" t="s">
        <v>3325</v>
      </c>
      <c r="D2362" s="25" t="s">
        <v>3326</v>
      </c>
      <c r="E2362" s="25">
        <v>43768</v>
      </c>
      <c r="F2362" s="25" t="s">
        <v>3320</v>
      </c>
      <c r="G2362" s="25" t="s">
        <v>3321</v>
      </c>
      <c r="H2362" s="26">
        <v>4</v>
      </c>
      <c r="I2362" s="26">
        <v>75</v>
      </c>
      <c r="J2362" s="22">
        <v>300</v>
      </c>
    </row>
    <row r="2363" spans="1:10" ht="18" x14ac:dyDescent="0.35">
      <c r="A2363" s="25" t="s">
        <v>5899</v>
      </c>
      <c r="B2363" s="25" t="s">
        <v>3324</v>
      </c>
      <c r="C2363" s="25" t="s">
        <v>3325</v>
      </c>
      <c r="D2363" s="25" t="s">
        <v>3326</v>
      </c>
      <c r="E2363" s="25">
        <v>43768</v>
      </c>
      <c r="F2363" s="25" t="s">
        <v>3471</v>
      </c>
      <c r="G2363" s="25" t="s">
        <v>3321</v>
      </c>
      <c r="H2363" s="26">
        <v>5</v>
      </c>
      <c r="I2363" s="26">
        <v>80</v>
      </c>
      <c r="J2363" s="22">
        <v>400</v>
      </c>
    </row>
    <row r="2364" spans="1:10" ht="18" x14ac:dyDescent="0.35">
      <c r="A2364" s="25" t="s">
        <v>5900</v>
      </c>
      <c r="B2364" s="25" t="s">
        <v>3324</v>
      </c>
      <c r="C2364" s="25" t="s">
        <v>3325</v>
      </c>
      <c r="D2364" s="25" t="s">
        <v>3326</v>
      </c>
      <c r="E2364" s="25">
        <v>43768</v>
      </c>
      <c r="F2364" s="25" t="s">
        <v>3427</v>
      </c>
      <c r="G2364" s="25" t="s">
        <v>3321</v>
      </c>
      <c r="H2364" s="26">
        <v>6</v>
      </c>
      <c r="I2364" s="26">
        <v>80</v>
      </c>
      <c r="J2364" s="22">
        <v>480</v>
      </c>
    </row>
    <row r="2365" spans="1:10" ht="18" x14ac:dyDescent="0.35">
      <c r="A2365" s="25" t="s">
        <v>5901</v>
      </c>
      <c r="B2365" s="25" t="s">
        <v>3324</v>
      </c>
      <c r="C2365" s="25" t="s">
        <v>3325</v>
      </c>
      <c r="D2365" s="25" t="s">
        <v>3326</v>
      </c>
      <c r="E2365" s="25">
        <v>43768</v>
      </c>
      <c r="F2365" s="25" t="s">
        <v>3471</v>
      </c>
      <c r="G2365" s="25" t="s">
        <v>3321</v>
      </c>
      <c r="H2365" s="26">
        <v>7</v>
      </c>
      <c r="I2365" s="26">
        <v>60</v>
      </c>
      <c r="J2365" s="22">
        <v>420</v>
      </c>
    </row>
    <row r="2366" spans="1:10" ht="18" x14ac:dyDescent="0.35">
      <c r="A2366" s="25" t="s">
        <v>5902</v>
      </c>
      <c r="B2366" s="25" t="s">
        <v>3324</v>
      </c>
      <c r="C2366" s="25" t="s">
        <v>3325</v>
      </c>
      <c r="D2366" s="25" t="s">
        <v>3326</v>
      </c>
      <c r="E2366" s="25">
        <v>43768</v>
      </c>
      <c r="F2366" s="25" t="s">
        <v>3427</v>
      </c>
      <c r="G2366" s="25" t="s">
        <v>3345</v>
      </c>
      <c r="H2366" s="26">
        <v>1</v>
      </c>
      <c r="I2366" s="26">
        <v>70</v>
      </c>
      <c r="J2366" s="22">
        <v>70</v>
      </c>
    </row>
    <row r="2367" spans="1:10" ht="18" x14ac:dyDescent="0.35">
      <c r="A2367" s="25" t="s">
        <v>5903</v>
      </c>
      <c r="B2367" s="25" t="s">
        <v>3628</v>
      </c>
      <c r="C2367" s="25" t="s">
        <v>3404</v>
      </c>
      <c r="D2367" s="25" t="s">
        <v>3405</v>
      </c>
      <c r="E2367" s="25">
        <v>43768</v>
      </c>
      <c r="F2367" s="25" t="s">
        <v>3348</v>
      </c>
      <c r="G2367" s="25" t="s">
        <v>3345</v>
      </c>
      <c r="H2367" s="26">
        <v>4</v>
      </c>
      <c r="I2367" s="26">
        <v>115</v>
      </c>
      <c r="J2367" s="22">
        <v>460</v>
      </c>
    </row>
    <row r="2368" spans="1:10" ht="18" x14ac:dyDescent="0.35">
      <c r="A2368" s="25" t="s">
        <v>5904</v>
      </c>
      <c r="B2368" s="25" t="s">
        <v>3636</v>
      </c>
      <c r="C2368" s="25" t="s">
        <v>5689</v>
      </c>
      <c r="D2368" s="25" t="s">
        <v>3405</v>
      </c>
      <c r="E2368" s="25">
        <v>43768</v>
      </c>
      <c r="F2368" s="25" t="s">
        <v>3337</v>
      </c>
      <c r="G2368" s="25" t="s">
        <v>3345</v>
      </c>
      <c r="H2368" s="26">
        <v>5</v>
      </c>
      <c r="I2368" s="26">
        <v>135</v>
      </c>
      <c r="J2368" s="22">
        <v>675</v>
      </c>
    </row>
    <row r="2369" spans="1:10" ht="18" x14ac:dyDescent="0.35">
      <c r="A2369" s="25" t="s">
        <v>5905</v>
      </c>
      <c r="B2369" s="25" t="s">
        <v>3591</v>
      </c>
      <c r="C2369" s="25" t="s">
        <v>5689</v>
      </c>
      <c r="D2369" s="25" t="s">
        <v>3405</v>
      </c>
      <c r="E2369" s="25">
        <v>43768</v>
      </c>
      <c r="F2369" s="25" t="s">
        <v>3327</v>
      </c>
      <c r="G2369" s="25" t="s">
        <v>3321</v>
      </c>
      <c r="H2369" s="26">
        <v>6</v>
      </c>
      <c r="I2369" s="26">
        <v>180</v>
      </c>
      <c r="J2369" s="22">
        <v>1080</v>
      </c>
    </row>
    <row r="2370" spans="1:10" ht="18" x14ac:dyDescent="0.35">
      <c r="A2370" s="25" t="s">
        <v>5906</v>
      </c>
      <c r="B2370" s="25" t="s">
        <v>3431</v>
      </c>
      <c r="C2370" s="25" t="s">
        <v>5689</v>
      </c>
      <c r="D2370" s="25" t="s">
        <v>3405</v>
      </c>
      <c r="E2370" s="25">
        <v>43768</v>
      </c>
      <c r="F2370" s="25" t="s">
        <v>3327</v>
      </c>
      <c r="G2370" s="25" t="s">
        <v>3321</v>
      </c>
      <c r="H2370" s="26">
        <v>6</v>
      </c>
      <c r="I2370" s="26">
        <v>190</v>
      </c>
      <c r="J2370" s="22">
        <v>1140</v>
      </c>
    </row>
    <row r="2371" spans="1:10" ht="18" x14ac:dyDescent="0.35">
      <c r="A2371" s="25" t="s">
        <v>5907</v>
      </c>
      <c r="B2371" s="25" t="s">
        <v>3518</v>
      </c>
      <c r="C2371" s="25" t="s">
        <v>3383</v>
      </c>
      <c r="D2371" s="25" t="s">
        <v>3333</v>
      </c>
      <c r="E2371" s="25">
        <v>43768</v>
      </c>
      <c r="F2371" s="25" t="s">
        <v>3471</v>
      </c>
      <c r="G2371" s="25" t="s">
        <v>3321</v>
      </c>
      <c r="H2371" s="26">
        <v>4</v>
      </c>
      <c r="I2371" s="26">
        <v>70</v>
      </c>
      <c r="J2371" s="22">
        <v>280</v>
      </c>
    </row>
    <row r="2372" spans="1:10" ht="18" x14ac:dyDescent="0.35">
      <c r="A2372" s="25" t="s">
        <v>5908</v>
      </c>
      <c r="B2372" s="25" t="s">
        <v>3518</v>
      </c>
      <c r="C2372" s="25" t="s">
        <v>3383</v>
      </c>
      <c r="D2372" s="25" t="s">
        <v>3333</v>
      </c>
      <c r="E2372" s="25">
        <v>43768</v>
      </c>
      <c r="F2372" s="25" t="s">
        <v>3320</v>
      </c>
      <c r="G2372" s="25" t="s">
        <v>3321</v>
      </c>
      <c r="H2372" s="26">
        <v>2</v>
      </c>
      <c r="I2372" s="26">
        <v>75</v>
      </c>
      <c r="J2372" s="22">
        <v>150</v>
      </c>
    </row>
    <row r="2373" spans="1:10" ht="18" x14ac:dyDescent="0.35">
      <c r="A2373" s="25" t="s">
        <v>5909</v>
      </c>
      <c r="B2373" s="25" t="s">
        <v>3577</v>
      </c>
      <c r="C2373" s="25" t="s">
        <v>3489</v>
      </c>
      <c r="D2373" s="25" t="s">
        <v>3405</v>
      </c>
      <c r="E2373" s="25">
        <v>43768</v>
      </c>
      <c r="F2373" s="25" t="s">
        <v>3348</v>
      </c>
      <c r="G2373" s="25" t="s">
        <v>3349</v>
      </c>
      <c r="H2373" s="26">
        <v>6</v>
      </c>
      <c r="I2373" s="26">
        <v>100</v>
      </c>
      <c r="J2373" s="22">
        <v>600</v>
      </c>
    </row>
    <row r="2374" spans="1:10" ht="18" x14ac:dyDescent="0.35">
      <c r="A2374" s="25" t="s">
        <v>5910</v>
      </c>
      <c r="B2374" s="25" t="s">
        <v>3336</v>
      </c>
      <c r="C2374" s="25" t="s">
        <v>5689</v>
      </c>
      <c r="D2374" s="25" t="s">
        <v>3405</v>
      </c>
      <c r="E2374" s="25">
        <v>43769</v>
      </c>
      <c r="F2374" s="25" t="s">
        <v>3337</v>
      </c>
      <c r="G2374" s="25" t="s">
        <v>3321</v>
      </c>
      <c r="H2374" s="26">
        <v>1</v>
      </c>
      <c r="I2374" s="26">
        <v>155</v>
      </c>
      <c r="J2374" s="22">
        <v>155</v>
      </c>
    </row>
    <row r="2375" spans="1:10" ht="18" x14ac:dyDescent="0.35">
      <c r="A2375" s="25" t="s">
        <v>5911</v>
      </c>
      <c r="B2375" s="25" t="s">
        <v>3356</v>
      </c>
      <c r="C2375" s="25" t="s">
        <v>5689</v>
      </c>
      <c r="D2375" s="25" t="s">
        <v>3405</v>
      </c>
      <c r="E2375" s="25">
        <v>43769</v>
      </c>
      <c r="F2375" s="25" t="s">
        <v>3348</v>
      </c>
      <c r="G2375" s="25" t="s">
        <v>3349</v>
      </c>
      <c r="H2375" s="26">
        <v>4</v>
      </c>
      <c r="I2375" s="26">
        <v>95</v>
      </c>
      <c r="J2375" s="22">
        <v>380</v>
      </c>
    </row>
    <row r="2376" spans="1:10" ht="18" x14ac:dyDescent="0.35">
      <c r="A2376" s="25" t="s">
        <v>5912</v>
      </c>
      <c r="B2376" s="25" t="s">
        <v>3356</v>
      </c>
      <c r="C2376" s="25" t="s">
        <v>5689</v>
      </c>
      <c r="D2376" s="25" t="s">
        <v>3405</v>
      </c>
      <c r="E2376" s="25">
        <v>43769</v>
      </c>
      <c r="F2376" s="25" t="s">
        <v>3348</v>
      </c>
      <c r="G2376" s="25" t="s">
        <v>3349</v>
      </c>
      <c r="H2376" s="26">
        <v>7</v>
      </c>
      <c r="I2376" s="26">
        <v>100</v>
      </c>
      <c r="J2376" s="22">
        <v>700</v>
      </c>
    </row>
    <row r="2377" spans="1:10" ht="18" x14ac:dyDescent="0.35">
      <c r="A2377" s="25" t="s">
        <v>5913</v>
      </c>
      <c r="B2377" s="25" t="s">
        <v>3356</v>
      </c>
      <c r="C2377" s="25" t="s">
        <v>5689</v>
      </c>
      <c r="D2377" s="25" t="s">
        <v>3405</v>
      </c>
      <c r="E2377" s="25">
        <v>43769</v>
      </c>
      <c r="F2377" s="25" t="s">
        <v>3348</v>
      </c>
      <c r="G2377" s="25" t="s">
        <v>3349</v>
      </c>
      <c r="H2377" s="26">
        <v>6</v>
      </c>
      <c r="I2377" s="26">
        <v>75</v>
      </c>
      <c r="J2377" s="22">
        <v>450</v>
      </c>
    </row>
    <row r="2378" spans="1:10" ht="18" x14ac:dyDescent="0.35">
      <c r="A2378" s="25" t="s">
        <v>5914</v>
      </c>
      <c r="B2378" s="25" t="s">
        <v>3352</v>
      </c>
      <c r="C2378" s="25" t="s">
        <v>5689</v>
      </c>
      <c r="D2378" s="25" t="s">
        <v>3405</v>
      </c>
      <c r="E2378" s="25">
        <v>43769</v>
      </c>
      <c r="F2378" s="25" t="s">
        <v>3337</v>
      </c>
      <c r="G2378" s="25" t="s">
        <v>3345</v>
      </c>
      <c r="H2378" s="26">
        <v>5</v>
      </c>
      <c r="I2378" s="26">
        <v>115</v>
      </c>
      <c r="J2378" s="22">
        <v>575</v>
      </c>
    </row>
    <row r="2379" spans="1:10" ht="18" x14ac:dyDescent="0.35">
      <c r="A2379" s="25" t="s">
        <v>5915</v>
      </c>
      <c r="B2379" s="25" t="s">
        <v>3352</v>
      </c>
      <c r="C2379" s="25" t="s">
        <v>5689</v>
      </c>
      <c r="D2379" s="25" t="s">
        <v>3405</v>
      </c>
      <c r="E2379" s="25">
        <v>43769</v>
      </c>
      <c r="F2379" s="25" t="s">
        <v>3337</v>
      </c>
      <c r="G2379" s="25" t="s">
        <v>3345</v>
      </c>
      <c r="H2379" s="26">
        <v>2</v>
      </c>
      <c r="I2379" s="26">
        <v>120</v>
      </c>
      <c r="J2379" s="22">
        <v>240</v>
      </c>
    </row>
    <row r="2380" spans="1:10" ht="18" x14ac:dyDescent="0.35">
      <c r="A2380" s="25" t="s">
        <v>5916</v>
      </c>
      <c r="B2380" s="25" t="s">
        <v>3317</v>
      </c>
      <c r="C2380" s="25" t="s">
        <v>5689</v>
      </c>
      <c r="D2380" s="25" t="s">
        <v>3405</v>
      </c>
      <c r="E2380" s="25">
        <v>43769</v>
      </c>
      <c r="F2380" s="25" t="s">
        <v>3320</v>
      </c>
      <c r="G2380" s="25" t="s">
        <v>3321</v>
      </c>
      <c r="H2380" s="26">
        <v>1</v>
      </c>
      <c r="I2380" s="26">
        <v>70</v>
      </c>
      <c r="J2380" s="22">
        <v>70</v>
      </c>
    </row>
    <row r="2381" spans="1:10" ht="18" x14ac:dyDescent="0.35">
      <c r="A2381" s="25" t="s">
        <v>5917</v>
      </c>
      <c r="B2381" s="25" t="s">
        <v>3317</v>
      </c>
      <c r="C2381" s="25" t="s">
        <v>5689</v>
      </c>
      <c r="D2381" s="25" t="s">
        <v>3405</v>
      </c>
      <c r="E2381" s="25">
        <v>43769</v>
      </c>
      <c r="F2381" s="25" t="s">
        <v>3471</v>
      </c>
      <c r="G2381" s="25" t="s">
        <v>3321</v>
      </c>
      <c r="H2381" s="26">
        <v>3</v>
      </c>
      <c r="I2381" s="26">
        <v>75</v>
      </c>
      <c r="J2381" s="22">
        <v>225</v>
      </c>
    </row>
    <row r="2382" spans="1:10" ht="18" x14ac:dyDescent="0.35">
      <c r="A2382" s="25" t="s">
        <v>5918</v>
      </c>
      <c r="B2382" s="25" t="s">
        <v>3360</v>
      </c>
      <c r="C2382" s="25" t="s">
        <v>5689</v>
      </c>
      <c r="D2382" s="25" t="s">
        <v>3405</v>
      </c>
      <c r="E2382" s="25">
        <v>43769</v>
      </c>
      <c r="F2382" s="25" t="s">
        <v>3348</v>
      </c>
      <c r="G2382" s="25" t="s">
        <v>3349</v>
      </c>
      <c r="H2382" s="26">
        <v>4</v>
      </c>
      <c r="I2382" s="26">
        <v>100</v>
      </c>
      <c r="J2382" s="22">
        <v>400</v>
      </c>
    </row>
    <row r="2383" spans="1:10" ht="18" x14ac:dyDescent="0.35">
      <c r="A2383" s="25" t="s">
        <v>5919</v>
      </c>
      <c r="B2383" s="25" t="s">
        <v>3360</v>
      </c>
      <c r="C2383" s="25" t="s">
        <v>5689</v>
      </c>
      <c r="D2383" s="25" t="s">
        <v>3405</v>
      </c>
      <c r="E2383" s="25">
        <v>43769</v>
      </c>
      <c r="F2383" s="25" t="s">
        <v>3348</v>
      </c>
      <c r="G2383" s="25" t="s">
        <v>3349</v>
      </c>
      <c r="H2383" s="26">
        <v>7</v>
      </c>
      <c r="I2383" s="26">
        <v>75</v>
      </c>
      <c r="J2383" s="22">
        <v>525</v>
      </c>
    </row>
    <row r="2384" spans="1:10" ht="18" x14ac:dyDescent="0.35">
      <c r="A2384" s="25" t="s">
        <v>5920</v>
      </c>
      <c r="B2384" s="25" t="s">
        <v>3378</v>
      </c>
      <c r="C2384" s="25" t="s">
        <v>3379</v>
      </c>
      <c r="D2384" s="25" t="s">
        <v>3333</v>
      </c>
      <c r="E2384" s="25">
        <v>43769</v>
      </c>
      <c r="F2384" s="25" t="s">
        <v>3327</v>
      </c>
      <c r="G2384" s="25" t="s">
        <v>3321</v>
      </c>
      <c r="H2384" s="26">
        <v>6</v>
      </c>
      <c r="I2384" s="26">
        <v>205</v>
      </c>
      <c r="J2384" s="22">
        <v>1230</v>
      </c>
    </row>
    <row r="2385" spans="1:10" ht="18" x14ac:dyDescent="0.35">
      <c r="A2385" s="25" t="s">
        <v>5921</v>
      </c>
      <c r="B2385" s="25" t="s">
        <v>3699</v>
      </c>
      <c r="C2385" s="25" t="s">
        <v>3463</v>
      </c>
      <c r="D2385" s="25" t="s">
        <v>3464</v>
      </c>
      <c r="E2385" s="25">
        <v>43769</v>
      </c>
      <c r="F2385" s="25" t="s">
        <v>3369</v>
      </c>
      <c r="G2385" s="25" t="s">
        <v>3321</v>
      </c>
      <c r="H2385" s="26">
        <v>3</v>
      </c>
      <c r="I2385" s="26">
        <v>130</v>
      </c>
      <c r="J2385" s="22">
        <v>390</v>
      </c>
    </row>
    <row r="2386" spans="1:10" ht="18" x14ac:dyDescent="0.35">
      <c r="A2386" s="25" t="s">
        <v>5922</v>
      </c>
      <c r="B2386" s="25" t="s">
        <v>5143</v>
      </c>
      <c r="C2386" s="25" t="s">
        <v>3404</v>
      </c>
      <c r="D2386" s="25" t="s">
        <v>3405</v>
      </c>
      <c r="E2386" s="25">
        <v>43769</v>
      </c>
      <c r="F2386" s="25" t="s">
        <v>3369</v>
      </c>
      <c r="G2386" s="25" t="s">
        <v>3321</v>
      </c>
      <c r="H2386" s="26">
        <v>4</v>
      </c>
      <c r="I2386" s="26">
        <v>150</v>
      </c>
      <c r="J2386" s="22">
        <v>600</v>
      </c>
    </row>
    <row r="2387" spans="1:10" ht="18" x14ac:dyDescent="0.35">
      <c r="A2387" s="25" t="s">
        <v>5923</v>
      </c>
      <c r="B2387" s="25" t="s">
        <v>3583</v>
      </c>
      <c r="C2387" s="25" t="s">
        <v>3584</v>
      </c>
      <c r="D2387" s="25" t="s">
        <v>3333</v>
      </c>
      <c r="E2387" s="25">
        <v>43769</v>
      </c>
      <c r="F2387" s="25" t="s">
        <v>3327</v>
      </c>
      <c r="G2387" s="25" t="s">
        <v>3321</v>
      </c>
      <c r="H2387" s="26">
        <v>4</v>
      </c>
      <c r="I2387" s="26">
        <v>205</v>
      </c>
      <c r="J2387" s="22">
        <v>820</v>
      </c>
    </row>
    <row r="2388" spans="1:10" ht="18" x14ac:dyDescent="0.35">
      <c r="A2388" s="25" t="s">
        <v>5924</v>
      </c>
      <c r="B2388" s="25" t="s">
        <v>4026</v>
      </c>
      <c r="C2388" s="25" t="s">
        <v>3332</v>
      </c>
      <c r="D2388" s="25" t="s">
        <v>3333</v>
      </c>
      <c r="E2388" s="25">
        <v>43769</v>
      </c>
      <c r="F2388" s="25" t="s">
        <v>3327</v>
      </c>
      <c r="G2388" s="25" t="s">
        <v>3321</v>
      </c>
      <c r="H2388" s="26">
        <v>2</v>
      </c>
      <c r="I2388" s="26">
        <v>200</v>
      </c>
      <c r="J2388" s="22">
        <v>400</v>
      </c>
    </row>
    <row r="2389" spans="1:10" ht="18" x14ac:dyDescent="0.35">
      <c r="A2389" s="25" t="s">
        <v>5925</v>
      </c>
      <c r="B2389" s="25" t="s">
        <v>3324</v>
      </c>
      <c r="C2389" s="25" t="s">
        <v>3325</v>
      </c>
      <c r="D2389" s="25" t="s">
        <v>3326</v>
      </c>
      <c r="E2389" s="25">
        <v>43769</v>
      </c>
      <c r="F2389" s="25" t="s">
        <v>3410</v>
      </c>
      <c r="G2389" s="25" t="s">
        <v>3321</v>
      </c>
      <c r="H2389" s="26">
        <v>2</v>
      </c>
      <c r="I2389" s="26">
        <v>75</v>
      </c>
      <c r="J2389" s="22">
        <v>150</v>
      </c>
    </row>
    <row r="2390" spans="1:10" ht="18" x14ac:dyDescent="0.35">
      <c r="A2390" s="25" t="s">
        <v>5926</v>
      </c>
      <c r="B2390" s="25" t="s">
        <v>3324</v>
      </c>
      <c r="C2390" s="25" t="s">
        <v>3325</v>
      </c>
      <c r="D2390" s="25" t="s">
        <v>3326</v>
      </c>
      <c r="E2390" s="25">
        <v>43769</v>
      </c>
      <c r="F2390" s="25" t="s">
        <v>3369</v>
      </c>
      <c r="G2390" s="25" t="s">
        <v>3321</v>
      </c>
      <c r="H2390" s="26">
        <v>3</v>
      </c>
      <c r="I2390" s="26">
        <v>150</v>
      </c>
      <c r="J2390" s="22">
        <v>450</v>
      </c>
    </row>
    <row r="2391" spans="1:10" ht="18" x14ac:dyDescent="0.35">
      <c r="A2391" s="25" t="s">
        <v>5927</v>
      </c>
      <c r="B2391" s="25" t="s">
        <v>3324</v>
      </c>
      <c r="C2391" s="25" t="s">
        <v>3325</v>
      </c>
      <c r="D2391" s="25" t="s">
        <v>3326</v>
      </c>
      <c r="E2391" s="25">
        <v>43769</v>
      </c>
      <c r="F2391" s="25" t="s">
        <v>3369</v>
      </c>
      <c r="G2391" s="25" t="s">
        <v>3321</v>
      </c>
      <c r="H2391" s="26">
        <v>6</v>
      </c>
      <c r="I2391" s="26">
        <v>135</v>
      </c>
      <c r="J2391" s="22">
        <v>810</v>
      </c>
    </row>
    <row r="2392" spans="1:10" ht="18" x14ac:dyDescent="0.35">
      <c r="A2392" s="25" t="s">
        <v>5928</v>
      </c>
      <c r="B2392" s="25" t="s">
        <v>3594</v>
      </c>
      <c r="C2392" s="25" t="s">
        <v>3401</v>
      </c>
      <c r="D2392" s="25" t="s">
        <v>3333</v>
      </c>
      <c r="E2392" s="25">
        <v>43769</v>
      </c>
      <c r="F2392" s="25" t="s">
        <v>3327</v>
      </c>
      <c r="G2392" s="25" t="s">
        <v>3321</v>
      </c>
      <c r="H2392" s="26">
        <v>1</v>
      </c>
      <c r="I2392" s="26">
        <v>195</v>
      </c>
      <c r="J2392" s="22">
        <v>195</v>
      </c>
    </row>
    <row r="2393" spans="1:10" ht="18" x14ac:dyDescent="0.35">
      <c r="A2393" s="25" t="s">
        <v>5929</v>
      </c>
      <c r="B2393" s="25" t="s">
        <v>3677</v>
      </c>
      <c r="C2393" s="25" t="s">
        <v>3401</v>
      </c>
      <c r="D2393" s="25" t="s">
        <v>3333</v>
      </c>
      <c r="E2393" s="25">
        <v>43769</v>
      </c>
      <c r="F2393" s="25" t="s">
        <v>3327</v>
      </c>
      <c r="G2393" s="25" t="s">
        <v>3321</v>
      </c>
      <c r="H2393" s="26">
        <v>4</v>
      </c>
      <c r="I2393" s="26">
        <v>200</v>
      </c>
      <c r="J2393" s="22">
        <v>800</v>
      </c>
    </row>
    <row r="2394" spans="1:10" ht="18" x14ac:dyDescent="0.35">
      <c r="A2394" s="25" t="s">
        <v>5930</v>
      </c>
      <c r="B2394" s="25" t="s">
        <v>3607</v>
      </c>
      <c r="C2394" s="25" t="s">
        <v>3401</v>
      </c>
      <c r="D2394" s="25" t="s">
        <v>3333</v>
      </c>
      <c r="E2394" s="25">
        <v>43769</v>
      </c>
      <c r="F2394" s="25" t="s">
        <v>3369</v>
      </c>
      <c r="G2394" s="25" t="s">
        <v>3349</v>
      </c>
      <c r="H2394" s="26">
        <v>7</v>
      </c>
      <c r="I2394" s="26">
        <v>140</v>
      </c>
      <c r="J2394" s="22">
        <v>980</v>
      </c>
    </row>
    <row r="2395" spans="1:10" ht="18" x14ac:dyDescent="0.35">
      <c r="A2395" s="25" t="s">
        <v>5931</v>
      </c>
      <c r="B2395" s="25" t="s">
        <v>3673</v>
      </c>
      <c r="C2395" s="25" t="s">
        <v>3401</v>
      </c>
      <c r="D2395" s="25" t="s">
        <v>3333</v>
      </c>
      <c r="E2395" s="25">
        <v>43769</v>
      </c>
      <c r="F2395" s="25" t="s">
        <v>3327</v>
      </c>
      <c r="G2395" s="25" t="s">
        <v>3321</v>
      </c>
      <c r="H2395" s="26">
        <v>6</v>
      </c>
      <c r="I2395" s="26">
        <v>180</v>
      </c>
      <c r="J2395" s="22">
        <v>1080</v>
      </c>
    </row>
    <row r="2396" spans="1:10" ht="18" x14ac:dyDescent="0.35">
      <c r="A2396" s="25" t="s">
        <v>5932</v>
      </c>
      <c r="B2396" s="25" t="s">
        <v>3675</v>
      </c>
      <c r="C2396" s="25" t="s">
        <v>3401</v>
      </c>
      <c r="D2396" s="25" t="s">
        <v>3333</v>
      </c>
      <c r="E2396" s="25">
        <v>43769</v>
      </c>
      <c r="F2396" s="25" t="s">
        <v>3369</v>
      </c>
      <c r="G2396" s="25" t="s">
        <v>3321</v>
      </c>
      <c r="H2396" s="26">
        <v>4</v>
      </c>
      <c r="I2396" s="26">
        <v>155</v>
      </c>
      <c r="J2396" s="22">
        <v>620</v>
      </c>
    </row>
    <row r="2397" spans="1:10" ht="18" x14ac:dyDescent="0.35">
      <c r="A2397" s="25" t="s">
        <v>5933</v>
      </c>
      <c r="B2397" s="25" t="s">
        <v>3675</v>
      </c>
      <c r="C2397" s="25" t="s">
        <v>3401</v>
      </c>
      <c r="D2397" s="25" t="s">
        <v>3333</v>
      </c>
      <c r="E2397" s="25">
        <v>43769</v>
      </c>
      <c r="F2397" s="25" t="s">
        <v>3327</v>
      </c>
      <c r="G2397" s="25" t="s">
        <v>3321</v>
      </c>
      <c r="H2397" s="26">
        <v>7</v>
      </c>
      <c r="I2397" s="26">
        <v>180</v>
      </c>
      <c r="J2397" s="22">
        <v>1260</v>
      </c>
    </row>
    <row r="2398" spans="1:10" ht="18" x14ac:dyDescent="0.35">
      <c r="A2398" s="25" t="s">
        <v>5934</v>
      </c>
      <c r="B2398" s="25" t="s">
        <v>3922</v>
      </c>
      <c r="C2398" s="25" t="s">
        <v>3401</v>
      </c>
      <c r="D2398" s="25" t="s">
        <v>3333</v>
      </c>
      <c r="E2398" s="25">
        <v>43769</v>
      </c>
      <c r="F2398" s="25" t="s">
        <v>3434</v>
      </c>
      <c r="G2398" s="25" t="s">
        <v>3345</v>
      </c>
      <c r="H2398" s="26">
        <v>6</v>
      </c>
      <c r="I2398" s="26">
        <v>70</v>
      </c>
      <c r="J2398" s="22">
        <v>420</v>
      </c>
    </row>
    <row r="2399" spans="1:10" ht="18" x14ac:dyDescent="0.35">
      <c r="A2399" s="25" t="s">
        <v>5935</v>
      </c>
      <c r="B2399" s="25" t="s">
        <v>3881</v>
      </c>
      <c r="C2399" s="25" t="s">
        <v>3401</v>
      </c>
      <c r="D2399" s="25" t="s">
        <v>3333</v>
      </c>
      <c r="E2399" s="25">
        <v>43769</v>
      </c>
      <c r="F2399" s="25" t="s">
        <v>3327</v>
      </c>
      <c r="G2399" s="25" t="s">
        <v>3321</v>
      </c>
      <c r="H2399" s="26">
        <v>4</v>
      </c>
      <c r="I2399" s="26">
        <v>195</v>
      </c>
      <c r="J2399" s="22">
        <v>780</v>
      </c>
    </row>
    <row r="2400" spans="1:10" ht="18" x14ac:dyDescent="0.35">
      <c r="A2400" s="25" t="s">
        <v>5936</v>
      </c>
      <c r="B2400" s="25" t="s">
        <v>3566</v>
      </c>
      <c r="C2400" s="25" t="s">
        <v>3401</v>
      </c>
      <c r="D2400" s="25" t="s">
        <v>3333</v>
      </c>
      <c r="E2400" s="25">
        <v>43769</v>
      </c>
      <c r="F2400" s="25" t="s">
        <v>3393</v>
      </c>
      <c r="G2400" s="25" t="s">
        <v>3345</v>
      </c>
      <c r="H2400" s="26">
        <v>2</v>
      </c>
      <c r="I2400" s="26">
        <v>80</v>
      </c>
      <c r="J2400" s="22">
        <v>160</v>
      </c>
    </row>
    <row r="2401" spans="1:10" ht="18" x14ac:dyDescent="0.35">
      <c r="A2401" s="25" t="s">
        <v>5937</v>
      </c>
      <c r="B2401" s="25" t="s">
        <v>3324</v>
      </c>
      <c r="C2401" s="25" t="s">
        <v>3325</v>
      </c>
      <c r="D2401" s="25" t="s">
        <v>3326</v>
      </c>
      <c r="E2401" s="25">
        <v>43769</v>
      </c>
      <c r="F2401" s="25" t="s">
        <v>3406</v>
      </c>
      <c r="G2401" s="25" t="s">
        <v>3321</v>
      </c>
      <c r="H2401" s="26">
        <v>7</v>
      </c>
      <c r="I2401" s="26">
        <v>125</v>
      </c>
      <c r="J2401" s="22">
        <v>875</v>
      </c>
    </row>
    <row r="2402" spans="1:10" ht="18" x14ac:dyDescent="0.35">
      <c r="A2402" s="25" t="s">
        <v>5938</v>
      </c>
      <c r="B2402" s="25" t="s">
        <v>3324</v>
      </c>
      <c r="C2402" s="25" t="s">
        <v>3325</v>
      </c>
      <c r="D2402" s="25" t="s">
        <v>3326</v>
      </c>
      <c r="E2402" s="25">
        <v>43769</v>
      </c>
      <c r="F2402" s="25" t="s">
        <v>3348</v>
      </c>
      <c r="G2402" s="25" t="s">
        <v>3321</v>
      </c>
      <c r="H2402" s="26">
        <v>3</v>
      </c>
      <c r="I2402" s="26">
        <v>145</v>
      </c>
      <c r="J2402" s="22">
        <v>435</v>
      </c>
    </row>
    <row r="2403" spans="1:10" ht="18" x14ac:dyDescent="0.35">
      <c r="A2403" s="25" t="s">
        <v>5939</v>
      </c>
      <c r="B2403" s="25" t="s">
        <v>3677</v>
      </c>
      <c r="C2403" s="25" t="s">
        <v>3401</v>
      </c>
      <c r="D2403" s="25" t="s">
        <v>3333</v>
      </c>
      <c r="E2403" s="25">
        <v>43769</v>
      </c>
      <c r="F2403" s="25" t="s">
        <v>3327</v>
      </c>
      <c r="G2403" s="25" t="s">
        <v>3321</v>
      </c>
      <c r="H2403" s="26">
        <v>6</v>
      </c>
      <c r="I2403" s="26">
        <v>190</v>
      </c>
      <c r="J2403" s="22">
        <v>1140</v>
      </c>
    </row>
    <row r="2404" spans="1:10" ht="18" x14ac:dyDescent="0.35">
      <c r="A2404" s="25" t="s">
        <v>5940</v>
      </c>
      <c r="B2404" s="25" t="s">
        <v>3468</v>
      </c>
      <c r="C2404" s="25" t="s">
        <v>3392</v>
      </c>
      <c r="D2404" s="25" t="s">
        <v>3333</v>
      </c>
      <c r="E2404" s="25">
        <v>43769</v>
      </c>
      <c r="F2404" s="25" t="s">
        <v>3406</v>
      </c>
      <c r="G2404" s="25" t="s">
        <v>3345</v>
      </c>
      <c r="H2404" s="26">
        <v>4</v>
      </c>
      <c r="I2404" s="26">
        <v>100</v>
      </c>
      <c r="J2404" s="22">
        <v>400</v>
      </c>
    </row>
    <row r="2405" spans="1:10" ht="18" x14ac:dyDescent="0.35">
      <c r="A2405" s="25" t="s">
        <v>5941</v>
      </c>
      <c r="B2405" s="25" t="s">
        <v>3391</v>
      </c>
      <c r="C2405" s="25" t="s">
        <v>3392</v>
      </c>
      <c r="D2405" s="25" t="s">
        <v>3333</v>
      </c>
      <c r="E2405" s="25">
        <v>43769</v>
      </c>
      <c r="F2405" s="25" t="s">
        <v>3410</v>
      </c>
      <c r="G2405" s="25" t="s">
        <v>3321</v>
      </c>
      <c r="H2405" s="26">
        <v>5</v>
      </c>
      <c r="I2405" s="26">
        <v>70</v>
      </c>
      <c r="J2405" s="22">
        <v>350</v>
      </c>
    </row>
    <row r="2406" spans="1:10" ht="18" x14ac:dyDescent="0.35">
      <c r="A2406" s="25" t="s">
        <v>5942</v>
      </c>
      <c r="B2406" s="25" t="s">
        <v>3391</v>
      </c>
      <c r="C2406" s="25" t="s">
        <v>3392</v>
      </c>
      <c r="D2406" s="25" t="s">
        <v>3333</v>
      </c>
      <c r="E2406" s="25">
        <v>43769</v>
      </c>
      <c r="F2406" s="25" t="s">
        <v>3406</v>
      </c>
      <c r="G2406" s="25" t="s">
        <v>3321</v>
      </c>
      <c r="H2406" s="26">
        <v>7</v>
      </c>
      <c r="I2406" s="26">
        <v>145</v>
      </c>
      <c r="J2406" s="22">
        <v>1015</v>
      </c>
    </row>
    <row r="2407" spans="1:10" ht="18" x14ac:dyDescent="0.35">
      <c r="A2407" s="25" t="s">
        <v>5943</v>
      </c>
      <c r="B2407" s="25" t="s">
        <v>3391</v>
      </c>
      <c r="C2407" s="25" t="s">
        <v>3392</v>
      </c>
      <c r="D2407" s="25" t="s">
        <v>3333</v>
      </c>
      <c r="E2407" s="25">
        <v>43769</v>
      </c>
      <c r="F2407" s="25" t="s">
        <v>3337</v>
      </c>
      <c r="G2407" s="25" t="s">
        <v>3345</v>
      </c>
      <c r="H2407" s="26">
        <v>2</v>
      </c>
      <c r="I2407" s="26">
        <v>110</v>
      </c>
      <c r="J2407" s="22">
        <v>220</v>
      </c>
    </row>
    <row r="2408" spans="1:10" ht="18" x14ac:dyDescent="0.35">
      <c r="A2408" s="25" t="s">
        <v>5944</v>
      </c>
      <c r="B2408" s="25" t="s">
        <v>3391</v>
      </c>
      <c r="C2408" s="25" t="s">
        <v>3392</v>
      </c>
      <c r="D2408" s="25" t="s">
        <v>3333</v>
      </c>
      <c r="E2408" s="25">
        <v>43769</v>
      </c>
      <c r="F2408" s="25" t="s">
        <v>3406</v>
      </c>
      <c r="G2408" s="25" t="s">
        <v>3321</v>
      </c>
      <c r="H2408" s="26">
        <v>3</v>
      </c>
      <c r="I2408" s="26">
        <v>130</v>
      </c>
      <c r="J2408" s="22">
        <v>390</v>
      </c>
    </row>
    <row r="2409" spans="1:10" ht="18" x14ac:dyDescent="0.35">
      <c r="A2409" s="25" t="s">
        <v>5945</v>
      </c>
      <c r="B2409" s="25" t="s">
        <v>3391</v>
      </c>
      <c r="C2409" s="25" t="s">
        <v>3392</v>
      </c>
      <c r="D2409" s="25" t="s">
        <v>3333</v>
      </c>
      <c r="E2409" s="25">
        <v>43769</v>
      </c>
      <c r="F2409" s="25" t="s">
        <v>3348</v>
      </c>
      <c r="G2409" s="25" t="s">
        <v>3349</v>
      </c>
      <c r="H2409" s="26">
        <v>4</v>
      </c>
      <c r="I2409" s="26">
        <v>85</v>
      </c>
      <c r="J2409" s="22">
        <v>340</v>
      </c>
    </row>
    <row r="2410" spans="1:10" ht="18" x14ac:dyDescent="0.35">
      <c r="A2410" s="25" t="s">
        <v>5946</v>
      </c>
      <c r="B2410" s="25" t="s">
        <v>3391</v>
      </c>
      <c r="C2410" s="25" t="s">
        <v>3392</v>
      </c>
      <c r="D2410" s="25" t="s">
        <v>3333</v>
      </c>
      <c r="E2410" s="25">
        <v>43769</v>
      </c>
      <c r="F2410" s="25" t="s">
        <v>3393</v>
      </c>
      <c r="G2410" s="25" t="s">
        <v>3345</v>
      </c>
      <c r="H2410" s="26">
        <v>6</v>
      </c>
      <c r="I2410" s="26">
        <v>70</v>
      </c>
      <c r="J2410" s="22">
        <v>420</v>
      </c>
    </row>
    <row r="2411" spans="1:10" ht="18" x14ac:dyDescent="0.35">
      <c r="A2411" s="25" t="s">
        <v>5947</v>
      </c>
      <c r="B2411" s="25" t="s">
        <v>3398</v>
      </c>
      <c r="C2411" s="25" t="s">
        <v>3392</v>
      </c>
      <c r="D2411" s="25" t="s">
        <v>3333</v>
      </c>
      <c r="E2411" s="25">
        <v>43769</v>
      </c>
      <c r="F2411" s="25" t="s">
        <v>3337</v>
      </c>
      <c r="G2411" s="25" t="s">
        <v>3349</v>
      </c>
      <c r="H2411" s="26">
        <v>2</v>
      </c>
      <c r="I2411" s="26">
        <v>120</v>
      </c>
      <c r="J2411" s="22">
        <v>240</v>
      </c>
    </row>
    <row r="2412" spans="1:10" ht="18" x14ac:dyDescent="0.35">
      <c r="A2412" s="25" t="s">
        <v>5948</v>
      </c>
      <c r="B2412" s="25" t="s">
        <v>3398</v>
      </c>
      <c r="C2412" s="25" t="s">
        <v>3392</v>
      </c>
      <c r="D2412" s="25" t="s">
        <v>3333</v>
      </c>
      <c r="E2412" s="25">
        <v>43769</v>
      </c>
      <c r="F2412" s="25" t="s">
        <v>3348</v>
      </c>
      <c r="G2412" s="25" t="s">
        <v>3321</v>
      </c>
      <c r="H2412" s="26">
        <v>3</v>
      </c>
      <c r="I2412" s="26">
        <v>120</v>
      </c>
      <c r="J2412" s="22">
        <v>360</v>
      </c>
    </row>
    <row r="2413" spans="1:10" ht="18" x14ac:dyDescent="0.35">
      <c r="A2413" s="25" t="s">
        <v>5949</v>
      </c>
      <c r="B2413" s="25" t="s">
        <v>3398</v>
      </c>
      <c r="C2413" s="25" t="s">
        <v>3392</v>
      </c>
      <c r="D2413" s="25" t="s">
        <v>3333</v>
      </c>
      <c r="E2413" s="25">
        <v>43769</v>
      </c>
      <c r="F2413" s="25" t="s">
        <v>3320</v>
      </c>
      <c r="G2413" s="25" t="s">
        <v>3321</v>
      </c>
      <c r="H2413" s="26">
        <v>4</v>
      </c>
      <c r="I2413" s="26">
        <v>60</v>
      </c>
      <c r="J2413" s="22">
        <v>240</v>
      </c>
    </row>
    <row r="2414" spans="1:10" ht="18" x14ac:dyDescent="0.35">
      <c r="A2414" s="25" t="s">
        <v>5950</v>
      </c>
      <c r="B2414" s="25" t="s">
        <v>3398</v>
      </c>
      <c r="C2414" s="25" t="s">
        <v>3392</v>
      </c>
      <c r="D2414" s="25" t="s">
        <v>3333</v>
      </c>
      <c r="E2414" s="25">
        <v>43769</v>
      </c>
      <c r="F2414" s="25" t="s">
        <v>3320</v>
      </c>
      <c r="G2414" s="25" t="s">
        <v>3321</v>
      </c>
      <c r="H2414" s="26">
        <v>5</v>
      </c>
      <c r="I2414" s="26">
        <v>65</v>
      </c>
      <c r="J2414" s="22">
        <v>325</v>
      </c>
    </row>
    <row r="2415" spans="1:10" ht="18" x14ac:dyDescent="0.35">
      <c r="A2415" s="25" t="s">
        <v>5951</v>
      </c>
      <c r="B2415" s="25" t="s">
        <v>3398</v>
      </c>
      <c r="C2415" s="25" t="s">
        <v>3392</v>
      </c>
      <c r="D2415" s="25" t="s">
        <v>3333</v>
      </c>
      <c r="E2415" s="25">
        <v>43769</v>
      </c>
      <c r="F2415" s="25" t="s">
        <v>3320</v>
      </c>
      <c r="G2415" s="25" t="s">
        <v>3321</v>
      </c>
      <c r="H2415" s="26">
        <v>6</v>
      </c>
      <c r="I2415" s="26">
        <v>70</v>
      </c>
      <c r="J2415" s="22">
        <v>420</v>
      </c>
    </row>
    <row r="2416" spans="1:10" ht="18" x14ac:dyDescent="0.35">
      <c r="A2416" s="25" t="s">
        <v>5952</v>
      </c>
      <c r="B2416" s="25" t="s">
        <v>3398</v>
      </c>
      <c r="C2416" s="25" t="s">
        <v>3392</v>
      </c>
      <c r="D2416" s="25" t="s">
        <v>3333</v>
      </c>
      <c r="E2416" s="25">
        <v>43769</v>
      </c>
      <c r="F2416" s="25" t="s">
        <v>3320</v>
      </c>
      <c r="G2416" s="25" t="s">
        <v>3321</v>
      </c>
      <c r="H2416" s="26">
        <v>2</v>
      </c>
      <c r="I2416" s="26">
        <v>75</v>
      </c>
      <c r="J2416" s="22">
        <v>150</v>
      </c>
    </row>
    <row r="2417" spans="1:10" ht="18" x14ac:dyDescent="0.35">
      <c r="A2417" s="25" t="s">
        <v>5953</v>
      </c>
      <c r="B2417" s="25" t="s">
        <v>3661</v>
      </c>
      <c r="C2417" s="25" t="s">
        <v>3662</v>
      </c>
      <c r="D2417" s="25" t="s">
        <v>3405</v>
      </c>
      <c r="E2417" s="25">
        <v>43769</v>
      </c>
      <c r="F2417" s="25" t="s">
        <v>3348</v>
      </c>
      <c r="G2417" s="25" t="s">
        <v>3349</v>
      </c>
      <c r="H2417" s="26">
        <v>3</v>
      </c>
      <c r="I2417" s="26">
        <v>85</v>
      </c>
      <c r="J2417" s="22">
        <v>255</v>
      </c>
    </row>
    <row r="2418" spans="1:10" ht="18" x14ac:dyDescent="0.35">
      <c r="A2418" s="25" t="s">
        <v>5954</v>
      </c>
      <c r="B2418" s="25" t="s">
        <v>5361</v>
      </c>
      <c r="C2418" s="25" t="s">
        <v>3662</v>
      </c>
      <c r="D2418" s="25" t="s">
        <v>3405</v>
      </c>
      <c r="E2418" s="25">
        <v>43769</v>
      </c>
      <c r="F2418" s="25" t="s">
        <v>3327</v>
      </c>
      <c r="G2418" s="25" t="s">
        <v>3321</v>
      </c>
      <c r="H2418" s="26">
        <v>4</v>
      </c>
      <c r="I2418" s="26">
        <v>185</v>
      </c>
      <c r="J2418" s="22">
        <v>740</v>
      </c>
    </row>
    <row r="2419" spans="1:10" ht="18" x14ac:dyDescent="0.35">
      <c r="A2419" s="25" t="s">
        <v>5955</v>
      </c>
      <c r="B2419" s="25" t="s">
        <v>3611</v>
      </c>
      <c r="C2419" s="25" t="s">
        <v>3485</v>
      </c>
      <c r="D2419" s="25" t="s">
        <v>3486</v>
      </c>
      <c r="E2419" s="25">
        <v>43769</v>
      </c>
      <c r="F2419" s="25" t="s">
        <v>3366</v>
      </c>
      <c r="G2419" s="25" t="s">
        <v>3345</v>
      </c>
      <c r="H2419" s="26">
        <v>6</v>
      </c>
      <c r="I2419" s="26">
        <v>35</v>
      </c>
      <c r="J2419" s="22">
        <v>210</v>
      </c>
    </row>
    <row r="2420" spans="1:10" ht="18" x14ac:dyDescent="0.35">
      <c r="A2420" s="25" t="s">
        <v>5956</v>
      </c>
      <c r="B2420" s="25" t="s">
        <v>3667</v>
      </c>
      <c r="C2420" s="25" t="s">
        <v>3445</v>
      </c>
      <c r="D2420" s="25" t="s">
        <v>3405</v>
      </c>
      <c r="E2420" s="25">
        <v>43769</v>
      </c>
      <c r="F2420" s="25" t="s">
        <v>3348</v>
      </c>
      <c r="G2420" s="25" t="s">
        <v>3349</v>
      </c>
      <c r="H2420" s="26">
        <v>2</v>
      </c>
      <c r="I2420" s="26">
        <v>95</v>
      </c>
      <c r="J2420" s="22">
        <v>190</v>
      </c>
    </row>
    <row r="2421" spans="1:10" ht="18" x14ac:dyDescent="0.35">
      <c r="A2421" s="25" t="s">
        <v>5957</v>
      </c>
      <c r="B2421" s="25" t="s">
        <v>3669</v>
      </c>
      <c r="C2421" s="25" t="s">
        <v>3445</v>
      </c>
      <c r="D2421" s="25" t="s">
        <v>3405</v>
      </c>
      <c r="E2421" s="25">
        <v>43769</v>
      </c>
      <c r="F2421" s="25" t="s">
        <v>3369</v>
      </c>
      <c r="G2421" s="25" t="s">
        <v>3321</v>
      </c>
      <c r="H2421" s="26">
        <v>2</v>
      </c>
      <c r="I2421" s="26">
        <v>135</v>
      </c>
      <c r="J2421" s="22">
        <v>270</v>
      </c>
    </row>
    <row r="2422" spans="1:10" ht="18" x14ac:dyDescent="0.35">
      <c r="A2422" s="25" t="s">
        <v>5958</v>
      </c>
      <c r="B2422" s="25" t="s">
        <v>3630</v>
      </c>
      <c r="C2422" s="25" t="s">
        <v>3401</v>
      </c>
      <c r="D2422" s="25" t="s">
        <v>3333</v>
      </c>
      <c r="E2422" s="25">
        <v>43769</v>
      </c>
      <c r="F2422" s="25" t="s">
        <v>3369</v>
      </c>
      <c r="G2422" s="25" t="s">
        <v>3349</v>
      </c>
      <c r="H2422" s="26">
        <v>3</v>
      </c>
      <c r="I2422" s="26">
        <v>125</v>
      </c>
      <c r="J2422" s="22">
        <v>375</v>
      </c>
    </row>
    <row r="2423" spans="1:10" ht="18" x14ac:dyDescent="0.35">
      <c r="A2423" s="25" t="s">
        <v>5959</v>
      </c>
      <c r="B2423" s="25" t="s">
        <v>3518</v>
      </c>
      <c r="C2423" s="25" t="s">
        <v>3383</v>
      </c>
      <c r="D2423" s="25" t="s">
        <v>3333</v>
      </c>
      <c r="E2423" s="25">
        <v>43769</v>
      </c>
      <c r="F2423" s="25" t="s">
        <v>3509</v>
      </c>
      <c r="G2423" s="25" t="s">
        <v>3349</v>
      </c>
      <c r="H2423" s="26">
        <v>1</v>
      </c>
      <c r="I2423" s="26">
        <v>40</v>
      </c>
      <c r="J2423" s="22">
        <v>40</v>
      </c>
    </row>
    <row r="2424" spans="1:10" ht="18" x14ac:dyDescent="0.35">
      <c r="A2424" s="25" t="s">
        <v>5960</v>
      </c>
      <c r="B2424" s="25" t="s">
        <v>3391</v>
      </c>
      <c r="C2424" s="25" t="s">
        <v>3392</v>
      </c>
      <c r="D2424" s="25" t="s">
        <v>3333</v>
      </c>
      <c r="E2424" s="25">
        <v>43769</v>
      </c>
      <c r="F2424" s="25" t="s">
        <v>3410</v>
      </c>
      <c r="G2424" s="25" t="s">
        <v>3349</v>
      </c>
      <c r="H2424" s="26">
        <v>3</v>
      </c>
      <c r="I2424" s="26">
        <v>45</v>
      </c>
      <c r="J2424" s="22">
        <v>135</v>
      </c>
    </row>
    <row r="2425" spans="1:10" ht="18" x14ac:dyDescent="0.35">
      <c r="A2425" s="25" t="s">
        <v>5961</v>
      </c>
      <c r="B2425" s="25" t="s">
        <v>3708</v>
      </c>
      <c r="C2425" s="25" t="s">
        <v>3383</v>
      </c>
      <c r="D2425" s="25" t="s">
        <v>3333</v>
      </c>
      <c r="E2425" s="25">
        <v>43770</v>
      </c>
      <c r="F2425" s="25" t="s">
        <v>3348</v>
      </c>
      <c r="G2425" s="25" t="s">
        <v>3345</v>
      </c>
      <c r="H2425" s="26">
        <v>4</v>
      </c>
      <c r="I2425" s="26">
        <v>110</v>
      </c>
      <c r="J2425" s="22">
        <v>440</v>
      </c>
    </row>
    <row r="2426" spans="1:10" ht="18" x14ac:dyDescent="0.35">
      <c r="A2426" s="25" t="s">
        <v>5962</v>
      </c>
      <c r="B2426" s="25" t="s">
        <v>3344</v>
      </c>
      <c r="C2426" s="25" t="s">
        <v>5689</v>
      </c>
      <c r="D2426" s="25" t="s">
        <v>3405</v>
      </c>
      <c r="E2426" s="25">
        <v>43773</v>
      </c>
      <c r="F2426" s="25" t="s">
        <v>3337</v>
      </c>
      <c r="G2426" s="25" t="s">
        <v>3345</v>
      </c>
      <c r="H2426" s="26">
        <v>1</v>
      </c>
      <c r="I2426" s="26">
        <v>135</v>
      </c>
      <c r="J2426" s="22">
        <v>135</v>
      </c>
    </row>
    <row r="2427" spans="1:10" ht="18" x14ac:dyDescent="0.35">
      <c r="A2427" s="25" t="s">
        <v>5963</v>
      </c>
      <c r="B2427" s="25" t="s">
        <v>3317</v>
      </c>
      <c r="C2427" s="25" t="s">
        <v>5689</v>
      </c>
      <c r="D2427" s="25" t="s">
        <v>3405</v>
      </c>
      <c r="E2427" s="25">
        <v>43773</v>
      </c>
      <c r="F2427" s="25" t="s">
        <v>3471</v>
      </c>
      <c r="G2427" s="25" t="s">
        <v>3321</v>
      </c>
      <c r="H2427" s="26">
        <v>7</v>
      </c>
      <c r="I2427" s="26">
        <v>60</v>
      </c>
      <c r="J2427" s="22">
        <v>420</v>
      </c>
    </row>
    <row r="2428" spans="1:10" ht="18" x14ac:dyDescent="0.35">
      <c r="A2428" s="25" t="s">
        <v>5964</v>
      </c>
      <c r="B2428" s="25" t="s">
        <v>3368</v>
      </c>
      <c r="C2428" s="25" t="s">
        <v>5689</v>
      </c>
      <c r="D2428" s="25" t="s">
        <v>3405</v>
      </c>
      <c r="E2428" s="25">
        <v>43773</v>
      </c>
      <c r="F2428" s="25" t="s">
        <v>3369</v>
      </c>
      <c r="G2428" s="25" t="s">
        <v>3321</v>
      </c>
      <c r="H2428" s="26">
        <v>6</v>
      </c>
      <c r="I2428" s="26">
        <v>140</v>
      </c>
      <c r="J2428" s="22">
        <v>840</v>
      </c>
    </row>
    <row r="2429" spans="1:10" ht="18" x14ac:dyDescent="0.35">
      <c r="A2429" s="25" t="s">
        <v>5965</v>
      </c>
      <c r="B2429" s="25" t="s">
        <v>3607</v>
      </c>
      <c r="C2429" s="25" t="s">
        <v>3401</v>
      </c>
      <c r="D2429" s="25" t="s">
        <v>3333</v>
      </c>
      <c r="E2429" s="25">
        <v>43773</v>
      </c>
      <c r="F2429" s="25" t="s">
        <v>3369</v>
      </c>
      <c r="G2429" s="25" t="s">
        <v>3349</v>
      </c>
      <c r="H2429" s="26">
        <v>3</v>
      </c>
      <c r="I2429" s="26">
        <v>140</v>
      </c>
      <c r="J2429" s="22">
        <v>420</v>
      </c>
    </row>
    <row r="2430" spans="1:10" ht="18" x14ac:dyDescent="0.35">
      <c r="A2430" s="25" t="s">
        <v>5966</v>
      </c>
      <c r="B2430" s="25" t="s">
        <v>3756</v>
      </c>
      <c r="C2430" s="25" t="s">
        <v>3524</v>
      </c>
      <c r="D2430" s="25" t="s">
        <v>3486</v>
      </c>
      <c r="E2430" s="25">
        <v>43773</v>
      </c>
      <c r="F2430" s="25" t="s">
        <v>3337</v>
      </c>
      <c r="G2430" s="25" t="s">
        <v>3345</v>
      </c>
      <c r="H2430" s="26">
        <v>2</v>
      </c>
      <c r="I2430" s="26">
        <v>115</v>
      </c>
      <c r="J2430" s="22">
        <v>230</v>
      </c>
    </row>
    <row r="2431" spans="1:10" ht="18" x14ac:dyDescent="0.35">
      <c r="A2431" s="25" t="s">
        <v>5967</v>
      </c>
      <c r="B2431" s="25" t="s">
        <v>3602</v>
      </c>
      <c r="C2431" s="25" t="s">
        <v>3401</v>
      </c>
      <c r="D2431" s="25" t="s">
        <v>3333</v>
      </c>
      <c r="E2431" s="25">
        <v>43773</v>
      </c>
      <c r="F2431" s="25" t="s">
        <v>3320</v>
      </c>
      <c r="G2431" s="25" t="s">
        <v>3321</v>
      </c>
      <c r="H2431" s="26">
        <v>1</v>
      </c>
      <c r="I2431" s="26">
        <v>70</v>
      </c>
      <c r="J2431" s="22">
        <v>70</v>
      </c>
    </row>
    <row r="2432" spans="1:10" ht="18" x14ac:dyDescent="0.35">
      <c r="A2432" s="25" t="s">
        <v>5968</v>
      </c>
      <c r="B2432" s="25" t="s">
        <v>5137</v>
      </c>
      <c r="C2432" s="25" t="s">
        <v>3404</v>
      </c>
      <c r="D2432" s="25" t="s">
        <v>3405</v>
      </c>
      <c r="E2432" s="25">
        <v>43773</v>
      </c>
      <c r="F2432" s="25" t="s">
        <v>3509</v>
      </c>
      <c r="G2432" s="25" t="s">
        <v>3321</v>
      </c>
      <c r="H2432" s="26">
        <v>5</v>
      </c>
      <c r="I2432" s="26">
        <v>55</v>
      </c>
      <c r="J2432" s="22">
        <v>275</v>
      </c>
    </row>
    <row r="2433" spans="1:10" ht="18" x14ac:dyDescent="0.35">
      <c r="A2433" s="25" t="s">
        <v>5969</v>
      </c>
      <c r="B2433" s="25" t="s">
        <v>3371</v>
      </c>
      <c r="C2433" s="25" t="s">
        <v>5689</v>
      </c>
      <c r="D2433" s="25" t="s">
        <v>3405</v>
      </c>
      <c r="E2433" s="25">
        <v>43774</v>
      </c>
      <c r="F2433" s="25" t="s">
        <v>3320</v>
      </c>
      <c r="G2433" s="25" t="s">
        <v>3321</v>
      </c>
      <c r="H2433" s="26">
        <v>2</v>
      </c>
      <c r="I2433" s="26">
        <v>65</v>
      </c>
      <c r="J2433" s="22">
        <v>130</v>
      </c>
    </row>
    <row r="2434" spans="1:10" ht="18" x14ac:dyDescent="0.35">
      <c r="A2434" s="25" t="s">
        <v>5970</v>
      </c>
      <c r="B2434" s="25" t="s">
        <v>3356</v>
      </c>
      <c r="C2434" s="25" t="s">
        <v>5689</v>
      </c>
      <c r="D2434" s="25" t="s">
        <v>3405</v>
      </c>
      <c r="E2434" s="25">
        <v>43774</v>
      </c>
      <c r="F2434" s="25" t="s">
        <v>3348</v>
      </c>
      <c r="G2434" s="25" t="s">
        <v>3349</v>
      </c>
      <c r="H2434" s="26">
        <v>1</v>
      </c>
      <c r="I2434" s="26">
        <v>90</v>
      </c>
      <c r="J2434" s="22">
        <v>90</v>
      </c>
    </row>
    <row r="2435" spans="1:10" ht="18" x14ac:dyDescent="0.35">
      <c r="A2435" s="25" t="s">
        <v>5971</v>
      </c>
      <c r="B2435" s="25" t="s">
        <v>3356</v>
      </c>
      <c r="C2435" s="25" t="s">
        <v>5689</v>
      </c>
      <c r="D2435" s="25" t="s">
        <v>3405</v>
      </c>
      <c r="E2435" s="25">
        <v>43774</v>
      </c>
      <c r="F2435" s="25" t="s">
        <v>3337</v>
      </c>
      <c r="G2435" s="25" t="s">
        <v>3349</v>
      </c>
      <c r="H2435" s="26">
        <v>3</v>
      </c>
      <c r="I2435" s="26">
        <v>115</v>
      </c>
      <c r="J2435" s="22">
        <v>345</v>
      </c>
    </row>
    <row r="2436" spans="1:10" ht="18" x14ac:dyDescent="0.35">
      <c r="A2436" s="25" t="s">
        <v>5972</v>
      </c>
      <c r="B2436" s="25" t="s">
        <v>3324</v>
      </c>
      <c r="C2436" s="25" t="s">
        <v>3325</v>
      </c>
      <c r="D2436" s="25" t="s">
        <v>3326</v>
      </c>
      <c r="E2436" s="25">
        <v>43774</v>
      </c>
      <c r="F2436" s="25" t="s">
        <v>3348</v>
      </c>
      <c r="G2436" s="25" t="s">
        <v>3321</v>
      </c>
      <c r="H2436" s="26">
        <v>2</v>
      </c>
      <c r="I2436" s="26">
        <v>120</v>
      </c>
      <c r="J2436" s="22">
        <v>240</v>
      </c>
    </row>
    <row r="2437" spans="1:10" ht="18" x14ac:dyDescent="0.35">
      <c r="A2437" s="25" t="s">
        <v>5973</v>
      </c>
      <c r="B2437" s="25" t="s">
        <v>3317</v>
      </c>
      <c r="C2437" s="25" t="s">
        <v>5689</v>
      </c>
      <c r="D2437" s="25" t="s">
        <v>3405</v>
      </c>
      <c r="E2437" s="25">
        <v>43775</v>
      </c>
      <c r="F2437" s="25" t="s">
        <v>3471</v>
      </c>
      <c r="G2437" s="25" t="s">
        <v>3321</v>
      </c>
      <c r="H2437" s="26">
        <v>4</v>
      </c>
      <c r="I2437" s="26">
        <v>65</v>
      </c>
      <c r="J2437" s="22">
        <v>260</v>
      </c>
    </row>
    <row r="2438" spans="1:10" ht="18" x14ac:dyDescent="0.35">
      <c r="A2438" s="25" t="s">
        <v>5974</v>
      </c>
      <c r="B2438" s="25" t="s">
        <v>3317</v>
      </c>
      <c r="C2438" s="25" t="s">
        <v>5689</v>
      </c>
      <c r="D2438" s="25" t="s">
        <v>3405</v>
      </c>
      <c r="E2438" s="25">
        <v>43775</v>
      </c>
      <c r="F2438" s="25" t="s">
        <v>3320</v>
      </c>
      <c r="G2438" s="25" t="s">
        <v>3321</v>
      </c>
      <c r="H2438" s="26">
        <v>6</v>
      </c>
      <c r="I2438" s="26">
        <v>70</v>
      </c>
      <c r="J2438" s="22">
        <v>420</v>
      </c>
    </row>
    <row r="2439" spans="1:10" ht="18" x14ac:dyDescent="0.35">
      <c r="A2439" s="25" t="s">
        <v>5975</v>
      </c>
      <c r="B2439" s="25" t="s">
        <v>3352</v>
      </c>
      <c r="C2439" s="25" t="s">
        <v>5689</v>
      </c>
      <c r="D2439" s="25" t="s">
        <v>3405</v>
      </c>
      <c r="E2439" s="25">
        <v>43775</v>
      </c>
      <c r="F2439" s="25" t="s">
        <v>3337</v>
      </c>
      <c r="G2439" s="25" t="s">
        <v>3345</v>
      </c>
      <c r="H2439" s="26">
        <v>2</v>
      </c>
      <c r="I2439" s="26">
        <v>135</v>
      </c>
      <c r="J2439" s="22">
        <v>270</v>
      </c>
    </row>
    <row r="2440" spans="1:10" ht="18" x14ac:dyDescent="0.35">
      <c r="A2440" s="25" t="s">
        <v>5976</v>
      </c>
      <c r="B2440" s="25" t="s">
        <v>3317</v>
      </c>
      <c r="C2440" s="25" t="s">
        <v>5689</v>
      </c>
      <c r="D2440" s="25" t="s">
        <v>3405</v>
      </c>
      <c r="E2440" s="25">
        <v>43776</v>
      </c>
      <c r="F2440" s="25" t="s">
        <v>3471</v>
      </c>
      <c r="G2440" s="25" t="s">
        <v>3321</v>
      </c>
      <c r="H2440" s="26">
        <v>2</v>
      </c>
      <c r="I2440" s="26">
        <v>55</v>
      </c>
      <c r="J2440" s="22">
        <v>110</v>
      </c>
    </row>
    <row r="2441" spans="1:10" ht="18" x14ac:dyDescent="0.35">
      <c r="A2441" s="25" t="s">
        <v>5977</v>
      </c>
      <c r="B2441" s="25" t="s">
        <v>3352</v>
      </c>
      <c r="C2441" s="25" t="s">
        <v>5689</v>
      </c>
      <c r="D2441" s="25" t="s">
        <v>3405</v>
      </c>
      <c r="E2441" s="25">
        <v>43776</v>
      </c>
      <c r="F2441" s="25" t="s">
        <v>3434</v>
      </c>
      <c r="G2441" s="25" t="s">
        <v>3321</v>
      </c>
      <c r="H2441" s="26">
        <v>3</v>
      </c>
      <c r="I2441" s="26">
        <v>90</v>
      </c>
      <c r="J2441" s="22">
        <v>270</v>
      </c>
    </row>
    <row r="2442" spans="1:10" ht="18" x14ac:dyDescent="0.35">
      <c r="A2442" s="25" t="s">
        <v>5978</v>
      </c>
      <c r="B2442" s="25" t="s">
        <v>3344</v>
      </c>
      <c r="C2442" s="25" t="s">
        <v>5689</v>
      </c>
      <c r="D2442" s="25" t="s">
        <v>3405</v>
      </c>
      <c r="E2442" s="25">
        <v>43776</v>
      </c>
      <c r="F2442" s="25" t="s">
        <v>3337</v>
      </c>
      <c r="G2442" s="25" t="s">
        <v>3345</v>
      </c>
      <c r="H2442" s="26">
        <v>4</v>
      </c>
      <c r="I2442" s="26">
        <v>120</v>
      </c>
      <c r="J2442" s="22">
        <v>480</v>
      </c>
    </row>
    <row r="2443" spans="1:10" ht="18" x14ac:dyDescent="0.35">
      <c r="A2443" s="25" t="s">
        <v>5979</v>
      </c>
      <c r="B2443" s="25" t="s">
        <v>3658</v>
      </c>
      <c r="C2443" s="25" t="s">
        <v>5689</v>
      </c>
      <c r="D2443" s="25" t="s">
        <v>3405</v>
      </c>
      <c r="E2443" s="25">
        <v>43776</v>
      </c>
      <c r="F2443" s="25" t="s">
        <v>3348</v>
      </c>
      <c r="G2443" s="25" t="s">
        <v>3349</v>
      </c>
      <c r="H2443" s="26">
        <v>1</v>
      </c>
      <c r="I2443" s="26">
        <v>75</v>
      </c>
      <c r="J2443" s="22">
        <v>75</v>
      </c>
    </row>
    <row r="2444" spans="1:10" ht="18" x14ac:dyDescent="0.35">
      <c r="A2444" s="25" t="s">
        <v>5980</v>
      </c>
      <c r="B2444" s="25" t="s">
        <v>3566</v>
      </c>
      <c r="C2444" s="25" t="s">
        <v>3401</v>
      </c>
      <c r="D2444" s="25" t="s">
        <v>3333</v>
      </c>
      <c r="E2444" s="25">
        <v>43776</v>
      </c>
      <c r="F2444" s="25" t="s">
        <v>3327</v>
      </c>
      <c r="G2444" s="25" t="s">
        <v>3321</v>
      </c>
      <c r="H2444" s="26">
        <v>2</v>
      </c>
      <c r="I2444" s="26">
        <v>190</v>
      </c>
      <c r="J2444" s="22">
        <v>380</v>
      </c>
    </row>
    <row r="2445" spans="1:10" ht="18" x14ac:dyDescent="0.35">
      <c r="A2445" s="25" t="s">
        <v>5981</v>
      </c>
      <c r="B2445" s="25" t="s">
        <v>3324</v>
      </c>
      <c r="C2445" s="25" t="s">
        <v>3325</v>
      </c>
      <c r="D2445" s="25" t="s">
        <v>3326</v>
      </c>
      <c r="E2445" s="25">
        <v>43776</v>
      </c>
      <c r="F2445" s="25" t="s">
        <v>3393</v>
      </c>
      <c r="G2445" s="25" t="s">
        <v>3321</v>
      </c>
      <c r="H2445" s="26">
        <v>4</v>
      </c>
      <c r="I2445" s="26">
        <v>95</v>
      </c>
      <c r="J2445" s="22">
        <v>380</v>
      </c>
    </row>
    <row r="2446" spans="1:10" ht="18" x14ac:dyDescent="0.35">
      <c r="A2446" s="25" t="s">
        <v>5982</v>
      </c>
      <c r="B2446" s="25" t="s">
        <v>3450</v>
      </c>
      <c r="C2446" s="25" t="s">
        <v>3383</v>
      </c>
      <c r="D2446" s="25" t="s">
        <v>3333</v>
      </c>
      <c r="E2446" s="25">
        <v>43776</v>
      </c>
      <c r="F2446" s="25" t="s">
        <v>3327</v>
      </c>
      <c r="G2446" s="25" t="s">
        <v>3321</v>
      </c>
      <c r="H2446" s="26">
        <v>5</v>
      </c>
      <c r="I2446" s="26">
        <v>205</v>
      </c>
      <c r="J2446" s="22">
        <v>1025</v>
      </c>
    </row>
    <row r="2447" spans="1:10" ht="18" x14ac:dyDescent="0.35">
      <c r="A2447" s="25" t="s">
        <v>5983</v>
      </c>
      <c r="B2447" s="25" t="s">
        <v>3344</v>
      </c>
      <c r="C2447" s="25" t="s">
        <v>5689</v>
      </c>
      <c r="D2447" s="25" t="s">
        <v>3405</v>
      </c>
      <c r="E2447" s="25">
        <v>43777</v>
      </c>
      <c r="F2447" s="25" t="s">
        <v>3337</v>
      </c>
      <c r="G2447" s="25" t="s">
        <v>3345</v>
      </c>
      <c r="H2447" s="26">
        <v>6</v>
      </c>
      <c r="I2447" s="26">
        <v>135</v>
      </c>
      <c r="J2447" s="22">
        <v>810</v>
      </c>
    </row>
    <row r="2448" spans="1:10" ht="18" x14ac:dyDescent="0.35">
      <c r="A2448" s="25" t="s">
        <v>5984</v>
      </c>
      <c r="B2448" s="25" t="s">
        <v>3669</v>
      </c>
      <c r="C2448" s="25" t="s">
        <v>3445</v>
      </c>
      <c r="D2448" s="25" t="s">
        <v>3405</v>
      </c>
      <c r="E2448" s="25">
        <v>43777</v>
      </c>
      <c r="F2448" s="25" t="s">
        <v>3348</v>
      </c>
      <c r="G2448" s="25" t="s">
        <v>3321</v>
      </c>
      <c r="H2448" s="26">
        <v>4</v>
      </c>
      <c r="I2448" s="26">
        <v>135</v>
      </c>
      <c r="J2448" s="22">
        <v>540</v>
      </c>
    </row>
    <row r="2449" spans="1:10" ht="18" x14ac:dyDescent="0.35">
      <c r="A2449" s="25" t="s">
        <v>5985</v>
      </c>
      <c r="B2449" s="25" t="s">
        <v>3400</v>
      </c>
      <c r="C2449" s="25" t="s">
        <v>3401</v>
      </c>
      <c r="D2449" s="25" t="s">
        <v>3333</v>
      </c>
      <c r="E2449" s="25">
        <v>43777</v>
      </c>
      <c r="F2449" s="25" t="s">
        <v>3327</v>
      </c>
      <c r="G2449" s="25" t="s">
        <v>3321</v>
      </c>
      <c r="H2449" s="26">
        <v>4</v>
      </c>
      <c r="I2449" s="26">
        <v>185</v>
      </c>
      <c r="J2449" s="22">
        <v>740</v>
      </c>
    </row>
    <row r="2450" spans="1:10" ht="18" x14ac:dyDescent="0.35">
      <c r="A2450" s="25" t="s">
        <v>5986</v>
      </c>
      <c r="B2450" s="25" t="s">
        <v>3400</v>
      </c>
      <c r="C2450" s="25" t="s">
        <v>3401</v>
      </c>
      <c r="D2450" s="25" t="s">
        <v>3333</v>
      </c>
      <c r="E2450" s="25">
        <v>43777</v>
      </c>
      <c r="F2450" s="25" t="s">
        <v>3369</v>
      </c>
      <c r="G2450" s="25" t="s">
        <v>3321</v>
      </c>
      <c r="H2450" s="26">
        <v>4</v>
      </c>
      <c r="I2450" s="26">
        <v>145</v>
      </c>
      <c r="J2450" s="22">
        <v>580</v>
      </c>
    </row>
    <row r="2451" spans="1:10" ht="18" x14ac:dyDescent="0.35">
      <c r="A2451" s="25" t="s">
        <v>5987</v>
      </c>
      <c r="B2451" s="25" t="s">
        <v>3398</v>
      </c>
      <c r="C2451" s="25" t="s">
        <v>3392</v>
      </c>
      <c r="D2451" s="25" t="s">
        <v>3333</v>
      </c>
      <c r="E2451" s="25">
        <v>43777</v>
      </c>
      <c r="F2451" s="25" t="s">
        <v>3348</v>
      </c>
      <c r="G2451" s="25" t="s">
        <v>3349</v>
      </c>
      <c r="H2451" s="26">
        <v>2</v>
      </c>
      <c r="I2451" s="26">
        <v>80</v>
      </c>
      <c r="J2451" s="22">
        <v>160</v>
      </c>
    </row>
    <row r="2452" spans="1:10" ht="18" x14ac:dyDescent="0.35">
      <c r="A2452" s="25" t="s">
        <v>5988</v>
      </c>
      <c r="B2452" s="25" t="s">
        <v>3398</v>
      </c>
      <c r="C2452" s="25" t="s">
        <v>3392</v>
      </c>
      <c r="D2452" s="25" t="s">
        <v>3333</v>
      </c>
      <c r="E2452" s="25">
        <v>43777</v>
      </c>
      <c r="F2452" s="25" t="s">
        <v>3348</v>
      </c>
      <c r="G2452" s="25" t="s">
        <v>3321</v>
      </c>
      <c r="H2452" s="26">
        <v>1</v>
      </c>
      <c r="I2452" s="26">
        <v>130</v>
      </c>
      <c r="J2452" s="22">
        <v>130</v>
      </c>
    </row>
    <row r="2453" spans="1:10" ht="18" x14ac:dyDescent="0.35">
      <c r="A2453" s="25" t="s">
        <v>5989</v>
      </c>
      <c r="B2453" s="25" t="s">
        <v>3398</v>
      </c>
      <c r="C2453" s="25" t="s">
        <v>3392</v>
      </c>
      <c r="D2453" s="25" t="s">
        <v>3333</v>
      </c>
      <c r="E2453" s="25">
        <v>43777</v>
      </c>
      <c r="F2453" s="25" t="s">
        <v>3348</v>
      </c>
      <c r="G2453" s="25" t="s">
        <v>3349</v>
      </c>
      <c r="H2453" s="26">
        <v>7</v>
      </c>
      <c r="I2453" s="26">
        <v>95</v>
      </c>
      <c r="J2453" s="22">
        <v>665</v>
      </c>
    </row>
    <row r="2454" spans="1:10" ht="18" x14ac:dyDescent="0.35">
      <c r="A2454" s="25" t="s">
        <v>5990</v>
      </c>
      <c r="B2454" s="25" t="s">
        <v>3324</v>
      </c>
      <c r="C2454" s="25" t="s">
        <v>3325</v>
      </c>
      <c r="D2454" s="25" t="s">
        <v>3326</v>
      </c>
      <c r="E2454" s="25">
        <v>43780</v>
      </c>
      <c r="F2454" s="25" t="s">
        <v>3369</v>
      </c>
      <c r="G2454" s="25" t="s">
        <v>3321</v>
      </c>
      <c r="H2454" s="26">
        <v>3</v>
      </c>
      <c r="I2454" s="26">
        <v>155</v>
      </c>
      <c r="J2454" s="22">
        <v>465</v>
      </c>
    </row>
    <row r="2455" spans="1:10" ht="18" x14ac:dyDescent="0.35">
      <c r="A2455" s="25" t="s">
        <v>5991</v>
      </c>
      <c r="B2455" s="25" t="s">
        <v>3324</v>
      </c>
      <c r="C2455" s="25" t="s">
        <v>3325</v>
      </c>
      <c r="D2455" s="25" t="s">
        <v>3326</v>
      </c>
      <c r="E2455" s="25">
        <v>43780</v>
      </c>
      <c r="F2455" s="25" t="s">
        <v>3393</v>
      </c>
      <c r="G2455" s="25" t="s">
        <v>3345</v>
      </c>
      <c r="H2455" s="26">
        <v>4</v>
      </c>
      <c r="I2455" s="26">
        <v>55</v>
      </c>
      <c r="J2455" s="22">
        <v>220</v>
      </c>
    </row>
    <row r="2456" spans="1:10" ht="18" x14ac:dyDescent="0.35">
      <c r="A2456" s="25" t="s">
        <v>5992</v>
      </c>
      <c r="B2456" s="25" t="s">
        <v>3484</v>
      </c>
      <c r="C2456" s="25" t="s">
        <v>3485</v>
      </c>
      <c r="D2456" s="25" t="s">
        <v>3486</v>
      </c>
      <c r="E2456" s="25">
        <v>43780</v>
      </c>
      <c r="F2456" s="25" t="s">
        <v>3334</v>
      </c>
      <c r="G2456" s="25" t="s">
        <v>3321</v>
      </c>
      <c r="H2456" s="26">
        <v>4</v>
      </c>
      <c r="I2456" s="26">
        <v>70</v>
      </c>
      <c r="J2456" s="22">
        <v>280</v>
      </c>
    </row>
    <row r="2457" spans="1:10" ht="18" x14ac:dyDescent="0.35">
      <c r="A2457" s="25" t="s">
        <v>5993</v>
      </c>
      <c r="B2457" s="25" t="s">
        <v>3756</v>
      </c>
      <c r="C2457" s="25" t="s">
        <v>3524</v>
      </c>
      <c r="D2457" s="25" t="s">
        <v>3486</v>
      </c>
      <c r="E2457" s="25">
        <v>43780</v>
      </c>
      <c r="F2457" s="25" t="s">
        <v>3337</v>
      </c>
      <c r="G2457" s="25" t="s">
        <v>3345</v>
      </c>
      <c r="H2457" s="26">
        <v>1</v>
      </c>
      <c r="I2457" s="26">
        <v>135</v>
      </c>
      <c r="J2457" s="22">
        <v>135</v>
      </c>
    </row>
    <row r="2458" spans="1:10" ht="18" x14ac:dyDescent="0.35">
      <c r="A2458" s="25" t="s">
        <v>5994</v>
      </c>
      <c r="B2458" s="25" t="s">
        <v>3363</v>
      </c>
      <c r="C2458" s="25" t="s">
        <v>3364</v>
      </c>
      <c r="D2458" s="25" t="s">
        <v>3365</v>
      </c>
      <c r="E2458" s="25">
        <v>43780</v>
      </c>
      <c r="F2458" s="25" t="s">
        <v>3366</v>
      </c>
      <c r="G2458" s="25" t="s">
        <v>3345</v>
      </c>
      <c r="H2458" s="26">
        <v>4</v>
      </c>
      <c r="I2458" s="26">
        <v>25</v>
      </c>
      <c r="J2458" s="22">
        <v>100</v>
      </c>
    </row>
    <row r="2459" spans="1:10" ht="18" x14ac:dyDescent="0.35">
      <c r="A2459" s="25" t="s">
        <v>5995</v>
      </c>
      <c r="B2459" s="25" t="s">
        <v>3391</v>
      </c>
      <c r="C2459" s="25" t="s">
        <v>3392</v>
      </c>
      <c r="D2459" s="25" t="s">
        <v>3333</v>
      </c>
      <c r="E2459" s="25">
        <v>43780</v>
      </c>
      <c r="F2459" s="25" t="s">
        <v>3348</v>
      </c>
      <c r="G2459" s="25" t="s">
        <v>3349</v>
      </c>
      <c r="H2459" s="26">
        <v>6</v>
      </c>
      <c r="I2459" s="26">
        <v>85</v>
      </c>
      <c r="J2459" s="22">
        <v>510</v>
      </c>
    </row>
    <row r="2460" spans="1:10" ht="18" x14ac:dyDescent="0.35">
      <c r="A2460" s="25" t="s">
        <v>5996</v>
      </c>
      <c r="B2460" s="25" t="s">
        <v>3391</v>
      </c>
      <c r="C2460" s="25" t="s">
        <v>3392</v>
      </c>
      <c r="D2460" s="25" t="s">
        <v>3333</v>
      </c>
      <c r="E2460" s="25">
        <v>43780</v>
      </c>
      <c r="F2460" s="25" t="s">
        <v>3348</v>
      </c>
      <c r="G2460" s="25" t="s">
        <v>3349</v>
      </c>
      <c r="H2460" s="26">
        <v>5</v>
      </c>
      <c r="I2460" s="26">
        <v>90</v>
      </c>
      <c r="J2460" s="22">
        <v>450</v>
      </c>
    </row>
    <row r="2461" spans="1:10" ht="18" x14ac:dyDescent="0.35">
      <c r="A2461" s="25" t="s">
        <v>5997</v>
      </c>
      <c r="B2461" s="25" t="s">
        <v>3391</v>
      </c>
      <c r="C2461" s="25" t="s">
        <v>3392</v>
      </c>
      <c r="D2461" s="25" t="s">
        <v>3333</v>
      </c>
      <c r="E2461" s="25">
        <v>43780</v>
      </c>
      <c r="F2461" s="25" t="s">
        <v>3348</v>
      </c>
      <c r="G2461" s="25" t="s">
        <v>3349</v>
      </c>
      <c r="H2461" s="26">
        <v>2</v>
      </c>
      <c r="I2461" s="26">
        <v>95</v>
      </c>
      <c r="J2461" s="22">
        <v>190</v>
      </c>
    </row>
    <row r="2462" spans="1:10" ht="18" x14ac:dyDescent="0.35">
      <c r="A2462" s="25" t="s">
        <v>5998</v>
      </c>
      <c r="B2462" s="25" t="s">
        <v>3391</v>
      </c>
      <c r="C2462" s="25" t="s">
        <v>3392</v>
      </c>
      <c r="D2462" s="25" t="s">
        <v>3333</v>
      </c>
      <c r="E2462" s="25">
        <v>43780</v>
      </c>
      <c r="F2462" s="25" t="s">
        <v>3369</v>
      </c>
      <c r="G2462" s="25" t="s">
        <v>3321</v>
      </c>
      <c r="H2462" s="26">
        <v>1</v>
      </c>
      <c r="I2462" s="26">
        <v>155</v>
      </c>
      <c r="J2462" s="22">
        <v>155</v>
      </c>
    </row>
    <row r="2463" spans="1:10" ht="18" x14ac:dyDescent="0.35">
      <c r="A2463" s="25" t="s">
        <v>5999</v>
      </c>
      <c r="B2463" s="25" t="s">
        <v>3391</v>
      </c>
      <c r="C2463" s="25" t="s">
        <v>3392</v>
      </c>
      <c r="D2463" s="25" t="s">
        <v>3333</v>
      </c>
      <c r="E2463" s="25">
        <v>43780</v>
      </c>
      <c r="F2463" s="25" t="s">
        <v>3348</v>
      </c>
      <c r="G2463" s="25" t="s">
        <v>3349</v>
      </c>
      <c r="H2463" s="26">
        <v>3</v>
      </c>
      <c r="I2463" s="26">
        <v>75</v>
      </c>
      <c r="J2463" s="22">
        <v>225</v>
      </c>
    </row>
    <row r="2464" spans="1:10" ht="18" x14ac:dyDescent="0.35">
      <c r="A2464" s="25" t="s">
        <v>6000</v>
      </c>
      <c r="B2464" s="25" t="s">
        <v>6001</v>
      </c>
      <c r="C2464" s="25" t="s">
        <v>3332</v>
      </c>
      <c r="D2464" s="25" t="s">
        <v>3333</v>
      </c>
      <c r="E2464" s="25">
        <v>43780</v>
      </c>
      <c r="F2464" s="25" t="s">
        <v>3369</v>
      </c>
      <c r="G2464" s="25" t="s">
        <v>3349</v>
      </c>
      <c r="H2464" s="26">
        <v>2</v>
      </c>
      <c r="I2464" s="26">
        <v>120</v>
      </c>
      <c r="J2464" s="22">
        <v>240</v>
      </c>
    </row>
    <row r="2465" spans="1:10" ht="18" x14ac:dyDescent="0.35">
      <c r="A2465" s="25" t="s">
        <v>6002</v>
      </c>
      <c r="B2465" s="25" t="s">
        <v>3385</v>
      </c>
      <c r="C2465" s="25" t="s">
        <v>3386</v>
      </c>
      <c r="D2465" s="25" t="s">
        <v>3333</v>
      </c>
      <c r="E2465" s="25">
        <v>43780</v>
      </c>
      <c r="F2465" s="25" t="s">
        <v>3327</v>
      </c>
      <c r="G2465" s="25" t="s">
        <v>3321</v>
      </c>
      <c r="H2465" s="26">
        <v>2</v>
      </c>
      <c r="I2465" s="26">
        <v>200</v>
      </c>
      <c r="J2465" s="22">
        <v>400</v>
      </c>
    </row>
    <row r="2466" spans="1:10" ht="18" x14ac:dyDescent="0.35">
      <c r="A2466" s="25" t="s">
        <v>6003</v>
      </c>
      <c r="B2466" s="25" t="s">
        <v>3385</v>
      </c>
      <c r="C2466" s="25" t="s">
        <v>3386</v>
      </c>
      <c r="D2466" s="25" t="s">
        <v>3333</v>
      </c>
      <c r="E2466" s="25">
        <v>43780</v>
      </c>
      <c r="F2466" s="25" t="s">
        <v>3327</v>
      </c>
      <c r="G2466" s="25" t="s">
        <v>3321</v>
      </c>
      <c r="H2466" s="26">
        <v>1</v>
      </c>
      <c r="I2466" s="26">
        <v>205</v>
      </c>
      <c r="J2466" s="22">
        <v>205</v>
      </c>
    </row>
    <row r="2467" spans="1:10" ht="18" x14ac:dyDescent="0.35">
      <c r="A2467" s="25" t="s">
        <v>6004</v>
      </c>
      <c r="B2467" s="25" t="s">
        <v>5665</v>
      </c>
      <c r="C2467" s="25" t="s">
        <v>5689</v>
      </c>
      <c r="D2467" s="25" t="s">
        <v>3405</v>
      </c>
      <c r="E2467" s="25">
        <v>43781</v>
      </c>
      <c r="F2467" s="25" t="s">
        <v>3471</v>
      </c>
      <c r="G2467" s="25" t="s">
        <v>3345</v>
      </c>
      <c r="H2467" s="26">
        <v>3</v>
      </c>
      <c r="I2467" s="26">
        <v>60</v>
      </c>
      <c r="J2467" s="22">
        <v>180</v>
      </c>
    </row>
    <row r="2468" spans="1:10" ht="18" x14ac:dyDescent="0.35">
      <c r="A2468" s="25" t="s">
        <v>6005</v>
      </c>
      <c r="B2468" s="25" t="s">
        <v>3368</v>
      </c>
      <c r="C2468" s="25" t="s">
        <v>5689</v>
      </c>
      <c r="D2468" s="25" t="s">
        <v>3405</v>
      </c>
      <c r="E2468" s="25">
        <v>43781</v>
      </c>
      <c r="F2468" s="25" t="s">
        <v>3434</v>
      </c>
      <c r="G2468" s="25" t="s">
        <v>3349</v>
      </c>
      <c r="H2468" s="26">
        <v>4</v>
      </c>
      <c r="I2468" s="26">
        <v>50</v>
      </c>
      <c r="J2468" s="22">
        <v>200</v>
      </c>
    </row>
    <row r="2469" spans="1:10" ht="18" x14ac:dyDescent="0.35">
      <c r="A2469" s="25" t="s">
        <v>6006</v>
      </c>
      <c r="B2469" s="25" t="s">
        <v>3371</v>
      </c>
      <c r="C2469" s="25" t="s">
        <v>5689</v>
      </c>
      <c r="D2469" s="25" t="s">
        <v>3405</v>
      </c>
      <c r="E2469" s="25">
        <v>43781</v>
      </c>
      <c r="F2469" s="25" t="s">
        <v>3320</v>
      </c>
      <c r="G2469" s="25" t="s">
        <v>3321</v>
      </c>
      <c r="H2469" s="26">
        <v>7</v>
      </c>
      <c r="I2469" s="26">
        <v>65</v>
      </c>
      <c r="J2469" s="22">
        <v>455</v>
      </c>
    </row>
    <row r="2470" spans="1:10" ht="18" x14ac:dyDescent="0.35">
      <c r="A2470" s="25" t="s">
        <v>6007</v>
      </c>
      <c r="B2470" s="25" t="s">
        <v>3511</v>
      </c>
      <c r="C2470" s="25" t="s">
        <v>5689</v>
      </c>
      <c r="D2470" s="25" t="s">
        <v>3405</v>
      </c>
      <c r="E2470" s="25">
        <v>43781</v>
      </c>
      <c r="F2470" s="25" t="s">
        <v>3337</v>
      </c>
      <c r="G2470" s="25" t="s">
        <v>3345</v>
      </c>
      <c r="H2470" s="26">
        <v>6</v>
      </c>
      <c r="I2470" s="26">
        <v>125</v>
      </c>
      <c r="J2470" s="22">
        <v>750</v>
      </c>
    </row>
    <row r="2471" spans="1:10" ht="18" x14ac:dyDescent="0.35">
      <c r="A2471" s="25" t="s">
        <v>6008</v>
      </c>
      <c r="B2471" s="25" t="s">
        <v>3636</v>
      </c>
      <c r="C2471" s="25" t="s">
        <v>5689</v>
      </c>
      <c r="D2471" s="25" t="s">
        <v>3405</v>
      </c>
      <c r="E2471" s="25">
        <v>43781</v>
      </c>
      <c r="F2471" s="25" t="s">
        <v>3337</v>
      </c>
      <c r="G2471" s="25" t="s">
        <v>3345</v>
      </c>
      <c r="H2471" s="26">
        <v>1</v>
      </c>
      <c r="I2471" s="26">
        <v>120</v>
      </c>
      <c r="J2471" s="22">
        <v>120</v>
      </c>
    </row>
    <row r="2472" spans="1:10" ht="18" x14ac:dyDescent="0.35">
      <c r="A2472" s="25" t="s">
        <v>6009</v>
      </c>
      <c r="B2472" s="25" t="s">
        <v>3797</v>
      </c>
      <c r="C2472" s="25" t="s">
        <v>5689</v>
      </c>
      <c r="D2472" s="25" t="s">
        <v>3405</v>
      </c>
      <c r="E2472" s="25">
        <v>43782</v>
      </c>
      <c r="F2472" s="25" t="s">
        <v>3337</v>
      </c>
      <c r="G2472" s="25" t="s">
        <v>3349</v>
      </c>
      <c r="H2472" s="26">
        <v>4</v>
      </c>
      <c r="I2472" s="26">
        <v>115</v>
      </c>
      <c r="J2472" s="22">
        <v>460</v>
      </c>
    </row>
    <row r="2473" spans="1:10" ht="18" x14ac:dyDescent="0.35">
      <c r="A2473" s="25" t="s">
        <v>6010</v>
      </c>
      <c r="B2473" s="25" t="s">
        <v>3423</v>
      </c>
      <c r="C2473" s="25" t="s">
        <v>5689</v>
      </c>
      <c r="D2473" s="25" t="s">
        <v>3405</v>
      </c>
      <c r="E2473" s="25">
        <v>43782</v>
      </c>
      <c r="F2473" s="25" t="s">
        <v>3320</v>
      </c>
      <c r="G2473" s="25" t="s">
        <v>3321</v>
      </c>
      <c r="H2473" s="26">
        <v>6</v>
      </c>
      <c r="I2473" s="26">
        <v>80</v>
      </c>
      <c r="J2473" s="22">
        <v>480</v>
      </c>
    </row>
    <row r="2474" spans="1:10" ht="18" x14ac:dyDescent="0.35">
      <c r="A2474" s="25" t="s">
        <v>6011</v>
      </c>
      <c r="B2474" s="25" t="s">
        <v>3344</v>
      </c>
      <c r="C2474" s="25" t="s">
        <v>5689</v>
      </c>
      <c r="D2474" s="25" t="s">
        <v>3405</v>
      </c>
      <c r="E2474" s="25">
        <v>43782</v>
      </c>
      <c r="F2474" s="25" t="s">
        <v>3337</v>
      </c>
      <c r="G2474" s="25" t="s">
        <v>3345</v>
      </c>
      <c r="H2474" s="26">
        <v>5</v>
      </c>
      <c r="I2474" s="26">
        <v>120</v>
      </c>
      <c r="J2474" s="22">
        <v>600</v>
      </c>
    </row>
    <row r="2475" spans="1:10" ht="18" x14ac:dyDescent="0.35">
      <c r="A2475" s="25" t="s">
        <v>6012</v>
      </c>
      <c r="B2475" s="25" t="s">
        <v>3797</v>
      </c>
      <c r="C2475" s="25" t="s">
        <v>5689</v>
      </c>
      <c r="D2475" s="25" t="s">
        <v>3405</v>
      </c>
      <c r="E2475" s="25">
        <v>43782</v>
      </c>
      <c r="F2475" s="25" t="s">
        <v>3337</v>
      </c>
      <c r="G2475" s="25" t="s">
        <v>3349</v>
      </c>
      <c r="H2475" s="26">
        <v>5</v>
      </c>
      <c r="I2475" s="26">
        <v>120</v>
      </c>
      <c r="J2475" s="22">
        <v>600</v>
      </c>
    </row>
    <row r="2476" spans="1:10" ht="18" x14ac:dyDescent="0.35">
      <c r="A2476" s="25" t="s">
        <v>6013</v>
      </c>
      <c r="B2476" s="25" t="s">
        <v>3336</v>
      </c>
      <c r="C2476" s="25" t="s">
        <v>5689</v>
      </c>
      <c r="D2476" s="25" t="s">
        <v>3405</v>
      </c>
      <c r="E2476" s="25">
        <v>43782</v>
      </c>
      <c r="F2476" s="25" t="s">
        <v>3337</v>
      </c>
      <c r="G2476" s="25" t="s">
        <v>3321</v>
      </c>
      <c r="H2476" s="26">
        <v>6</v>
      </c>
      <c r="I2476" s="26">
        <v>140</v>
      </c>
      <c r="J2476" s="22">
        <v>840</v>
      </c>
    </row>
    <row r="2477" spans="1:10" ht="18" x14ac:dyDescent="0.35">
      <c r="A2477" s="25" t="s">
        <v>6014</v>
      </c>
      <c r="B2477" s="25" t="s">
        <v>3317</v>
      </c>
      <c r="C2477" s="25" t="s">
        <v>5689</v>
      </c>
      <c r="D2477" s="25" t="s">
        <v>3405</v>
      </c>
      <c r="E2477" s="25">
        <v>43782</v>
      </c>
      <c r="F2477" s="25" t="s">
        <v>3320</v>
      </c>
      <c r="G2477" s="25" t="s">
        <v>3321</v>
      </c>
      <c r="H2477" s="26">
        <v>7</v>
      </c>
      <c r="I2477" s="26">
        <v>60</v>
      </c>
      <c r="J2477" s="22">
        <v>420</v>
      </c>
    </row>
    <row r="2478" spans="1:10" ht="18" x14ac:dyDescent="0.35">
      <c r="A2478" s="25" t="s">
        <v>6015</v>
      </c>
      <c r="B2478" s="25" t="s">
        <v>3352</v>
      </c>
      <c r="C2478" s="25" t="s">
        <v>5689</v>
      </c>
      <c r="D2478" s="25" t="s">
        <v>3405</v>
      </c>
      <c r="E2478" s="25">
        <v>43782</v>
      </c>
      <c r="F2478" s="25" t="s">
        <v>3337</v>
      </c>
      <c r="G2478" s="25" t="s">
        <v>3345</v>
      </c>
      <c r="H2478" s="26">
        <v>1</v>
      </c>
      <c r="I2478" s="26">
        <v>120</v>
      </c>
      <c r="J2478" s="22">
        <v>120</v>
      </c>
    </row>
    <row r="2479" spans="1:10" ht="18" x14ac:dyDescent="0.35">
      <c r="A2479" s="25" t="s">
        <v>6016</v>
      </c>
      <c r="B2479" s="25" t="s">
        <v>3352</v>
      </c>
      <c r="C2479" s="25" t="s">
        <v>5689</v>
      </c>
      <c r="D2479" s="25" t="s">
        <v>3405</v>
      </c>
      <c r="E2479" s="25">
        <v>43782</v>
      </c>
      <c r="F2479" s="25" t="s">
        <v>3337</v>
      </c>
      <c r="G2479" s="25" t="s">
        <v>3345</v>
      </c>
      <c r="H2479" s="26">
        <v>2</v>
      </c>
      <c r="I2479" s="26">
        <v>125</v>
      </c>
      <c r="J2479" s="22">
        <v>250</v>
      </c>
    </row>
    <row r="2480" spans="1:10" ht="18" x14ac:dyDescent="0.35">
      <c r="A2480" s="25" t="s">
        <v>6017</v>
      </c>
      <c r="B2480" s="25" t="s">
        <v>3356</v>
      </c>
      <c r="C2480" s="25" t="s">
        <v>5689</v>
      </c>
      <c r="D2480" s="25" t="s">
        <v>3405</v>
      </c>
      <c r="E2480" s="25">
        <v>43782</v>
      </c>
      <c r="F2480" s="25" t="s">
        <v>3348</v>
      </c>
      <c r="G2480" s="25" t="s">
        <v>3349</v>
      </c>
      <c r="H2480" s="26">
        <v>3</v>
      </c>
      <c r="I2480" s="26">
        <v>95</v>
      </c>
      <c r="J2480" s="22">
        <v>285</v>
      </c>
    </row>
    <row r="2481" spans="1:10" ht="18" x14ac:dyDescent="0.35">
      <c r="A2481" s="25" t="s">
        <v>6018</v>
      </c>
      <c r="B2481" s="25" t="s">
        <v>3356</v>
      </c>
      <c r="C2481" s="25" t="s">
        <v>5689</v>
      </c>
      <c r="D2481" s="25" t="s">
        <v>3405</v>
      </c>
      <c r="E2481" s="25">
        <v>43782</v>
      </c>
      <c r="F2481" s="25" t="s">
        <v>3348</v>
      </c>
      <c r="G2481" s="25" t="s">
        <v>3349</v>
      </c>
      <c r="H2481" s="26">
        <v>4</v>
      </c>
      <c r="I2481" s="26">
        <v>100</v>
      </c>
      <c r="J2481" s="22">
        <v>400</v>
      </c>
    </row>
    <row r="2482" spans="1:10" ht="18" x14ac:dyDescent="0.35">
      <c r="A2482" s="25" t="s">
        <v>6019</v>
      </c>
      <c r="B2482" s="25" t="s">
        <v>3356</v>
      </c>
      <c r="C2482" s="25" t="s">
        <v>5689</v>
      </c>
      <c r="D2482" s="25" t="s">
        <v>3405</v>
      </c>
      <c r="E2482" s="25">
        <v>43782</v>
      </c>
      <c r="F2482" s="25" t="s">
        <v>3348</v>
      </c>
      <c r="G2482" s="25" t="s">
        <v>3349</v>
      </c>
      <c r="H2482" s="26">
        <v>6</v>
      </c>
      <c r="I2482" s="26">
        <v>75</v>
      </c>
      <c r="J2482" s="22">
        <v>450</v>
      </c>
    </row>
    <row r="2483" spans="1:10" ht="18" x14ac:dyDescent="0.35">
      <c r="A2483" s="25" t="s">
        <v>6020</v>
      </c>
      <c r="B2483" s="25" t="s">
        <v>3324</v>
      </c>
      <c r="C2483" s="25" t="s">
        <v>3325</v>
      </c>
      <c r="D2483" s="25" t="s">
        <v>3326</v>
      </c>
      <c r="E2483" s="25">
        <v>43782</v>
      </c>
      <c r="F2483" s="25" t="s">
        <v>3434</v>
      </c>
      <c r="G2483" s="25" t="s">
        <v>3345</v>
      </c>
      <c r="H2483" s="26">
        <v>5</v>
      </c>
      <c r="I2483" s="26">
        <v>65</v>
      </c>
      <c r="J2483" s="22">
        <v>325</v>
      </c>
    </row>
    <row r="2484" spans="1:10" ht="18" x14ac:dyDescent="0.35">
      <c r="A2484" s="25" t="s">
        <v>6021</v>
      </c>
      <c r="B2484" s="25" t="s">
        <v>3385</v>
      </c>
      <c r="C2484" s="25" t="s">
        <v>3386</v>
      </c>
      <c r="D2484" s="25" t="s">
        <v>3333</v>
      </c>
      <c r="E2484" s="25">
        <v>43782</v>
      </c>
      <c r="F2484" s="25" t="s">
        <v>3327</v>
      </c>
      <c r="G2484" s="25" t="s">
        <v>3321</v>
      </c>
      <c r="H2484" s="26">
        <v>7</v>
      </c>
      <c r="I2484" s="26">
        <v>190</v>
      </c>
      <c r="J2484" s="22">
        <v>1330</v>
      </c>
    </row>
    <row r="2485" spans="1:10" ht="18" x14ac:dyDescent="0.35">
      <c r="A2485" s="25" t="s">
        <v>6022</v>
      </c>
      <c r="B2485" s="25" t="s">
        <v>3385</v>
      </c>
      <c r="C2485" s="25" t="s">
        <v>3386</v>
      </c>
      <c r="D2485" s="25" t="s">
        <v>3333</v>
      </c>
      <c r="E2485" s="25">
        <v>43782</v>
      </c>
      <c r="F2485" s="25" t="s">
        <v>3327</v>
      </c>
      <c r="G2485" s="25" t="s">
        <v>3321</v>
      </c>
      <c r="H2485" s="26">
        <v>1</v>
      </c>
      <c r="I2485" s="26">
        <v>195</v>
      </c>
      <c r="J2485" s="22">
        <v>195</v>
      </c>
    </row>
    <row r="2486" spans="1:10" ht="18" x14ac:dyDescent="0.35">
      <c r="A2486" s="25" t="s">
        <v>6023</v>
      </c>
      <c r="B2486" s="25" t="s">
        <v>3385</v>
      </c>
      <c r="C2486" s="25" t="s">
        <v>3386</v>
      </c>
      <c r="D2486" s="25" t="s">
        <v>3333</v>
      </c>
      <c r="E2486" s="25">
        <v>43782</v>
      </c>
      <c r="F2486" s="25" t="s">
        <v>3327</v>
      </c>
      <c r="G2486" s="25" t="s">
        <v>3321</v>
      </c>
      <c r="H2486" s="26">
        <v>2</v>
      </c>
      <c r="I2486" s="26">
        <v>200</v>
      </c>
      <c r="J2486" s="22">
        <v>400</v>
      </c>
    </row>
    <row r="2487" spans="1:10" ht="18" x14ac:dyDescent="0.35">
      <c r="A2487" s="25" t="s">
        <v>6024</v>
      </c>
      <c r="B2487" s="25" t="s">
        <v>3742</v>
      </c>
      <c r="C2487" s="25" t="s">
        <v>3445</v>
      </c>
      <c r="D2487" s="25" t="s">
        <v>3405</v>
      </c>
      <c r="E2487" s="25">
        <v>43782</v>
      </c>
      <c r="F2487" s="25" t="s">
        <v>3337</v>
      </c>
      <c r="G2487" s="25" t="s">
        <v>3321</v>
      </c>
      <c r="H2487" s="26">
        <v>3</v>
      </c>
      <c r="I2487" s="26">
        <v>165</v>
      </c>
      <c r="J2487" s="22">
        <v>495</v>
      </c>
    </row>
    <row r="2488" spans="1:10" ht="18" x14ac:dyDescent="0.35">
      <c r="A2488" s="25" t="s">
        <v>6025</v>
      </c>
      <c r="B2488" s="25" t="s">
        <v>3324</v>
      </c>
      <c r="C2488" s="25" t="s">
        <v>3325</v>
      </c>
      <c r="D2488" s="25" t="s">
        <v>3326</v>
      </c>
      <c r="E2488" s="25">
        <v>43782</v>
      </c>
      <c r="F2488" s="25" t="s">
        <v>3369</v>
      </c>
      <c r="G2488" s="25" t="s">
        <v>3321</v>
      </c>
      <c r="H2488" s="26">
        <v>6</v>
      </c>
      <c r="I2488" s="26">
        <v>135</v>
      </c>
      <c r="J2488" s="22">
        <v>810</v>
      </c>
    </row>
    <row r="2489" spans="1:10" ht="18" x14ac:dyDescent="0.35">
      <c r="A2489" s="25" t="s">
        <v>6026</v>
      </c>
      <c r="B2489" s="25" t="s">
        <v>3324</v>
      </c>
      <c r="C2489" s="25" t="s">
        <v>3325</v>
      </c>
      <c r="D2489" s="25" t="s">
        <v>3326</v>
      </c>
      <c r="E2489" s="25">
        <v>43782</v>
      </c>
      <c r="F2489" s="25" t="s">
        <v>3337</v>
      </c>
      <c r="G2489" s="25" t="s">
        <v>3321</v>
      </c>
      <c r="H2489" s="26">
        <v>4</v>
      </c>
      <c r="I2489" s="26">
        <v>150</v>
      </c>
      <c r="J2489" s="22">
        <v>600</v>
      </c>
    </row>
    <row r="2490" spans="1:10" ht="18" x14ac:dyDescent="0.35">
      <c r="A2490" s="25" t="s">
        <v>6027</v>
      </c>
      <c r="B2490" s="25" t="s">
        <v>3324</v>
      </c>
      <c r="C2490" s="25" t="s">
        <v>3325</v>
      </c>
      <c r="D2490" s="25" t="s">
        <v>3326</v>
      </c>
      <c r="E2490" s="25">
        <v>43782</v>
      </c>
      <c r="F2490" s="25" t="s">
        <v>3427</v>
      </c>
      <c r="G2490" s="25" t="s">
        <v>3321</v>
      </c>
      <c r="H2490" s="26">
        <v>4</v>
      </c>
      <c r="I2490" s="26">
        <v>105</v>
      </c>
      <c r="J2490" s="22">
        <v>420</v>
      </c>
    </row>
    <row r="2491" spans="1:10" ht="18" x14ac:dyDescent="0.35">
      <c r="A2491" s="25" t="s">
        <v>6028</v>
      </c>
      <c r="B2491" s="25" t="s">
        <v>3324</v>
      </c>
      <c r="C2491" s="25" t="s">
        <v>3325</v>
      </c>
      <c r="D2491" s="25" t="s">
        <v>3326</v>
      </c>
      <c r="E2491" s="25">
        <v>43782</v>
      </c>
      <c r="F2491" s="25" t="s">
        <v>3337</v>
      </c>
      <c r="G2491" s="25" t="s">
        <v>3321</v>
      </c>
      <c r="H2491" s="26">
        <v>2</v>
      </c>
      <c r="I2491" s="26">
        <v>150</v>
      </c>
      <c r="J2491" s="22">
        <v>300</v>
      </c>
    </row>
    <row r="2492" spans="1:10" ht="18" x14ac:dyDescent="0.35">
      <c r="A2492" s="25" t="s">
        <v>6029</v>
      </c>
      <c r="B2492" s="25" t="s">
        <v>3347</v>
      </c>
      <c r="C2492" s="25" t="s">
        <v>5689</v>
      </c>
      <c r="D2492" s="25" t="s">
        <v>3405</v>
      </c>
      <c r="E2492" s="25">
        <v>43783</v>
      </c>
      <c r="F2492" s="25" t="s">
        <v>3471</v>
      </c>
      <c r="G2492" s="25" t="s">
        <v>3321</v>
      </c>
      <c r="H2492" s="26">
        <v>7</v>
      </c>
      <c r="I2492" s="26">
        <v>80</v>
      </c>
      <c r="J2492" s="22">
        <v>560</v>
      </c>
    </row>
    <row r="2493" spans="1:10" ht="18" x14ac:dyDescent="0.35">
      <c r="A2493" s="25" t="s">
        <v>6030</v>
      </c>
      <c r="B2493" s="25" t="s">
        <v>3347</v>
      </c>
      <c r="C2493" s="25" t="s">
        <v>5689</v>
      </c>
      <c r="D2493" s="25" t="s">
        <v>3405</v>
      </c>
      <c r="E2493" s="25">
        <v>43783</v>
      </c>
      <c r="F2493" s="25" t="s">
        <v>3471</v>
      </c>
      <c r="G2493" s="25" t="s">
        <v>3321</v>
      </c>
      <c r="H2493" s="26">
        <v>6</v>
      </c>
      <c r="I2493" s="26">
        <v>55</v>
      </c>
      <c r="J2493" s="22">
        <v>330</v>
      </c>
    </row>
    <row r="2494" spans="1:10" ht="18" x14ac:dyDescent="0.35">
      <c r="A2494" s="25" t="s">
        <v>6031</v>
      </c>
      <c r="B2494" s="25" t="s">
        <v>3347</v>
      </c>
      <c r="C2494" s="25" t="s">
        <v>5689</v>
      </c>
      <c r="D2494" s="25" t="s">
        <v>3405</v>
      </c>
      <c r="E2494" s="25">
        <v>43783</v>
      </c>
      <c r="F2494" s="25" t="s">
        <v>3337</v>
      </c>
      <c r="G2494" s="25" t="s">
        <v>3349</v>
      </c>
      <c r="H2494" s="26">
        <v>5</v>
      </c>
      <c r="I2494" s="26">
        <v>100</v>
      </c>
      <c r="J2494" s="22">
        <v>500</v>
      </c>
    </row>
    <row r="2495" spans="1:10" ht="18" x14ac:dyDescent="0.35">
      <c r="A2495" s="25" t="s">
        <v>6032</v>
      </c>
      <c r="B2495" s="25" t="s">
        <v>3462</v>
      </c>
      <c r="C2495" s="25" t="s">
        <v>3463</v>
      </c>
      <c r="D2495" s="25" t="s">
        <v>3464</v>
      </c>
      <c r="E2495" s="25">
        <v>43783</v>
      </c>
      <c r="F2495" s="25" t="s">
        <v>3348</v>
      </c>
      <c r="G2495" s="25" t="s">
        <v>3321</v>
      </c>
      <c r="H2495" s="26">
        <v>4</v>
      </c>
      <c r="I2495" s="26">
        <v>140</v>
      </c>
      <c r="J2495" s="22">
        <v>560</v>
      </c>
    </row>
    <row r="2496" spans="1:10" ht="18" x14ac:dyDescent="0.35">
      <c r="A2496" s="25" t="s">
        <v>6033</v>
      </c>
      <c r="B2496" s="25" t="s">
        <v>3324</v>
      </c>
      <c r="C2496" s="25" t="s">
        <v>3325</v>
      </c>
      <c r="D2496" s="25" t="s">
        <v>3326</v>
      </c>
      <c r="E2496" s="25">
        <v>43783</v>
      </c>
      <c r="F2496" s="25" t="s">
        <v>3427</v>
      </c>
      <c r="G2496" s="25" t="s">
        <v>3321</v>
      </c>
      <c r="H2496" s="26">
        <v>4</v>
      </c>
      <c r="I2496" s="26">
        <v>90</v>
      </c>
      <c r="J2496" s="22">
        <v>360</v>
      </c>
    </row>
    <row r="2497" spans="1:10" ht="18" x14ac:dyDescent="0.35">
      <c r="A2497" s="25" t="s">
        <v>6034</v>
      </c>
      <c r="B2497" s="25" t="s">
        <v>3324</v>
      </c>
      <c r="C2497" s="25" t="s">
        <v>3325</v>
      </c>
      <c r="D2497" s="25" t="s">
        <v>3326</v>
      </c>
      <c r="E2497" s="25">
        <v>43783</v>
      </c>
      <c r="F2497" s="25" t="s">
        <v>3427</v>
      </c>
      <c r="G2497" s="25" t="s">
        <v>3321</v>
      </c>
      <c r="H2497" s="26">
        <v>2</v>
      </c>
      <c r="I2497" s="26">
        <v>105</v>
      </c>
      <c r="J2497" s="22">
        <v>210</v>
      </c>
    </row>
    <row r="2498" spans="1:10" ht="18" x14ac:dyDescent="0.35">
      <c r="A2498" s="25" t="s">
        <v>6035</v>
      </c>
      <c r="B2498" s="25" t="s">
        <v>3797</v>
      </c>
      <c r="C2498" s="25" t="s">
        <v>5689</v>
      </c>
      <c r="D2498" s="25" t="s">
        <v>3405</v>
      </c>
      <c r="E2498" s="25">
        <v>43783</v>
      </c>
      <c r="F2498" s="25" t="s">
        <v>3348</v>
      </c>
      <c r="G2498" s="25" t="s">
        <v>3321</v>
      </c>
      <c r="H2498" s="26">
        <v>3</v>
      </c>
      <c r="I2498" s="26">
        <v>120</v>
      </c>
      <c r="J2498" s="22">
        <v>360</v>
      </c>
    </row>
    <row r="2499" spans="1:10" ht="18" x14ac:dyDescent="0.35">
      <c r="A2499" s="25" t="s">
        <v>6036</v>
      </c>
      <c r="B2499" s="25" t="s">
        <v>3708</v>
      </c>
      <c r="C2499" s="25" t="s">
        <v>3383</v>
      </c>
      <c r="D2499" s="25" t="s">
        <v>3333</v>
      </c>
      <c r="E2499" s="25">
        <v>43783</v>
      </c>
      <c r="F2499" s="25" t="s">
        <v>3348</v>
      </c>
      <c r="G2499" s="25" t="s">
        <v>3345</v>
      </c>
      <c r="H2499" s="26">
        <v>4</v>
      </c>
      <c r="I2499" s="26">
        <v>90</v>
      </c>
      <c r="J2499" s="22">
        <v>360</v>
      </c>
    </row>
    <row r="2500" spans="1:10" ht="18" x14ac:dyDescent="0.35">
      <c r="A2500" s="25" t="s">
        <v>6037</v>
      </c>
      <c r="B2500" s="25" t="s">
        <v>3664</v>
      </c>
      <c r="C2500" s="25" t="s">
        <v>3401</v>
      </c>
      <c r="D2500" s="25" t="s">
        <v>3333</v>
      </c>
      <c r="E2500" s="25">
        <v>43783</v>
      </c>
      <c r="F2500" s="25" t="s">
        <v>3369</v>
      </c>
      <c r="G2500" s="25" t="s">
        <v>3321</v>
      </c>
      <c r="H2500" s="26">
        <v>6</v>
      </c>
      <c r="I2500" s="26">
        <v>140</v>
      </c>
      <c r="J2500" s="22">
        <v>840</v>
      </c>
    </row>
    <row r="2501" spans="1:10" ht="18" x14ac:dyDescent="0.35">
      <c r="A2501" s="25" t="s">
        <v>6038</v>
      </c>
      <c r="B2501" s="25" t="s">
        <v>3508</v>
      </c>
      <c r="C2501" s="25" t="s">
        <v>3445</v>
      </c>
      <c r="D2501" s="25" t="s">
        <v>3405</v>
      </c>
      <c r="E2501" s="25">
        <v>43783</v>
      </c>
      <c r="F2501" s="25" t="s">
        <v>3327</v>
      </c>
      <c r="G2501" s="25" t="s">
        <v>3321</v>
      </c>
      <c r="H2501" s="26">
        <v>2</v>
      </c>
      <c r="I2501" s="26">
        <v>200</v>
      </c>
      <c r="J2501" s="22">
        <v>400</v>
      </c>
    </row>
    <row r="2502" spans="1:10" ht="18" x14ac:dyDescent="0.35">
      <c r="A2502" s="25" t="s">
        <v>6039</v>
      </c>
      <c r="B2502" s="25" t="s">
        <v>3658</v>
      </c>
      <c r="C2502" s="25" t="s">
        <v>5689</v>
      </c>
      <c r="D2502" s="25" t="s">
        <v>3405</v>
      </c>
      <c r="E2502" s="25">
        <v>43784</v>
      </c>
      <c r="F2502" s="25" t="s">
        <v>3348</v>
      </c>
      <c r="G2502" s="25" t="s">
        <v>3349</v>
      </c>
      <c r="H2502" s="26">
        <v>4</v>
      </c>
      <c r="I2502" s="26">
        <v>100</v>
      </c>
      <c r="J2502" s="22">
        <v>400</v>
      </c>
    </row>
    <row r="2503" spans="1:10" ht="18" x14ac:dyDescent="0.35">
      <c r="A2503" s="25" t="s">
        <v>6040</v>
      </c>
      <c r="B2503" s="25" t="s">
        <v>3630</v>
      </c>
      <c r="C2503" s="25" t="s">
        <v>3401</v>
      </c>
      <c r="D2503" s="25" t="s">
        <v>3333</v>
      </c>
      <c r="E2503" s="25">
        <v>43784</v>
      </c>
      <c r="F2503" s="25" t="s">
        <v>3427</v>
      </c>
      <c r="G2503" s="25" t="s">
        <v>3321</v>
      </c>
      <c r="H2503" s="26">
        <v>6</v>
      </c>
      <c r="I2503" s="26">
        <v>105</v>
      </c>
      <c r="J2503" s="22">
        <v>630</v>
      </c>
    </row>
    <row r="2504" spans="1:10" ht="18" x14ac:dyDescent="0.35">
      <c r="A2504" s="25" t="s">
        <v>6041</v>
      </c>
      <c r="B2504" s="25" t="s">
        <v>3630</v>
      </c>
      <c r="C2504" s="25" t="s">
        <v>3401</v>
      </c>
      <c r="D2504" s="25" t="s">
        <v>3333</v>
      </c>
      <c r="E2504" s="25">
        <v>43784</v>
      </c>
      <c r="F2504" s="25" t="s">
        <v>3369</v>
      </c>
      <c r="G2504" s="25" t="s">
        <v>3349</v>
      </c>
      <c r="H2504" s="26">
        <v>1</v>
      </c>
      <c r="I2504" s="26">
        <v>120</v>
      </c>
      <c r="J2504" s="22">
        <v>120</v>
      </c>
    </row>
    <row r="2505" spans="1:10" ht="18" x14ac:dyDescent="0.35">
      <c r="A2505" s="25" t="s">
        <v>6042</v>
      </c>
      <c r="B2505" s="25" t="s">
        <v>6043</v>
      </c>
      <c r="C2505" s="25" t="s">
        <v>3401</v>
      </c>
      <c r="D2505" s="25" t="s">
        <v>3333</v>
      </c>
      <c r="E2505" s="25">
        <v>43784</v>
      </c>
      <c r="F2505" s="25" t="s">
        <v>3327</v>
      </c>
      <c r="G2505" s="25" t="s">
        <v>3321</v>
      </c>
      <c r="H2505" s="26">
        <v>4</v>
      </c>
      <c r="I2505" s="26">
        <v>190</v>
      </c>
      <c r="J2505" s="22">
        <v>760</v>
      </c>
    </row>
    <row r="2506" spans="1:10" ht="18" x14ac:dyDescent="0.35">
      <c r="A2506" s="25" t="s">
        <v>6044</v>
      </c>
      <c r="B2506" s="25" t="s">
        <v>6045</v>
      </c>
      <c r="C2506" s="25" t="s">
        <v>3401</v>
      </c>
      <c r="D2506" s="25" t="s">
        <v>3333</v>
      </c>
      <c r="E2506" s="25">
        <v>43784</v>
      </c>
      <c r="F2506" s="25" t="s">
        <v>3327</v>
      </c>
      <c r="G2506" s="25" t="s">
        <v>3321</v>
      </c>
      <c r="H2506" s="26">
        <v>7</v>
      </c>
      <c r="I2506" s="26">
        <v>195</v>
      </c>
      <c r="J2506" s="22">
        <v>1365</v>
      </c>
    </row>
    <row r="2507" spans="1:10" ht="18" x14ac:dyDescent="0.35">
      <c r="A2507" s="25" t="s">
        <v>6046</v>
      </c>
      <c r="B2507" s="25" t="s">
        <v>3408</v>
      </c>
      <c r="C2507" s="25" t="s">
        <v>3401</v>
      </c>
      <c r="D2507" s="25" t="s">
        <v>3333</v>
      </c>
      <c r="E2507" s="25">
        <v>43784</v>
      </c>
      <c r="F2507" s="25" t="s">
        <v>3369</v>
      </c>
      <c r="G2507" s="25" t="s">
        <v>3349</v>
      </c>
      <c r="H2507" s="26">
        <v>6</v>
      </c>
      <c r="I2507" s="26">
        <v>135</v>
      </c>
      <c r="J2507" s="22">
        <v>810</v>
      </c>
    </row>
    <row r="2508" spans="1:10" ht="18" x14ac:dyDescent="0.35">
      <c r="A2508" s="25" t="s">
        <v>6047</v>
      </c>
      <c r="B2508" s="25" t="s">
        <v>3881</v>
      </c>
      <c r="C2508" s="25" t="s">
        <v>3401</v>
      </c>
      <c r="D2508" s="25" t="s">
        <v>3333</v>
      </c>
      <c r="E2508" s="25">
        <v>43784</v>
      </c>
      <c r="F2508" s="25" t="s">
        <v>3369</v>
      </c>
      <c r="G2508" s="25" t="s">
        <v>3349</v>
      </c>
      <c r="H2508" s="26">
        <v>5</v>
      </c>
      <c r="I2508" s="26">
        <v>140</v>
      </c>
      <c r="J2508" s="22">
        <v>700</v>
      </c>
    </row>
    <row r="2509" spans="1:10" ht="18" x14ac:dyDescent="0.35">
      <c r="A2509" s="25" t="s">
        <v>6048</v>
      </c>
      <c r="B2509" s="25" t="s">
        <v>3400</v>
      </c>
      <c r="C2509" s="25" t="s">
        <v>3401</v>
      </c>
      <c r="D2509" s="25" t="s">
        <v>3333</v>
      </c>
      <c r="E2509" s="25">
        <v>43784</v>
      </c>
      <c r="F2509" s="25" t="s">
        <v>3327</v>
      </c>
      <c r="G2509" s="25" t="s">
        <v>3321</v>
      </c>
      <c r="H2509" s="26">
        <v>2</v>
      </c>
      <c r="I2509" s="26">
        <v>180</v>
      </c>
      <c r="J2509" s="22">
        <v>360</v>
      </c>
    </row>
    <row r="2510" spans="1:10" ht="18" x14ac:dyDescent="0.35">
      <c r="A2510" s="25" t="s">
        <v>6049</v>
      </c>
      <c r="B2510" s="25" t="s">
        <v>3624</v>
      </c>
      <c r="C2510" s="25" t="s">
        <v>3401</v>
      </c>
      <c r="D2510" s="25" t="s">
        <v>3333</v>
      </c>
      <c r="E2510" s="25">
        <v>43784</v>
      </c>
      <c r="F2510" s="25" t="s">
        <v>3327</v>
      </c>
      <c r="G2510" s="25" t="s">
        <v>3321</v>
      </c>
      <c r="H2510" s="26">
        <v>1</v>
      </c>
      <c r="I2510" s="26">
        <v>185</v>
      </c>
      <c r="J2510" s="22">
        <v>185</v>
      </c>
    </row>
    <row r="2511" spans="1:10" ht="18" x14ac:dyDescent="0.35">
      <c r="A2511" s="25" t="s">
        <v>6050</v>
      </c>
      <c r="B2511" s="25" t="s">
        <v>3607</v>
      </c>
      <c r="C2511" s="25" t="s">
        <v>3401</v>
      </c>
      <c r="D2511" s="25" t="s">
        <v>3333</v>
      </c>
      <c r="E2511" s="25">
        <v>43784</v>
      </c>
      <c r="F2511" s="25" t="s">
        <v>3369</v>
      </c>
      <c r="G2511" s="25" t="s">
        <v>3349</v>
      </c>
      <c r="H2511" s="26">
        <v>7</v>
      </c>
      <c r="I2511" s="26">
        <v>135</v>
      </c>
      <c r="J2511" s="22">
        <v>945</v>
      </c>
    </row>
    <row r="2512" spans="1:10" ht="18" x14ac:dyDescent="0.35">
      <c r="A2512" s="25" t="s">
        <v>6051</v>
      </c>
      <c r="B2512" s="25" t="s">
        <v>3448</v>
      </c>
      <c r="C2512" s="25" t="s">
        <v>3445</v>
      </c>
      <c r="D2512" s="25" t="s">
        <v>3405</v>
      </c>
      <c r="E2512" s="25">
        <v>43784</v>
      </c>
      <c r="F2512" s="25" t="s">
        <v>3348</v>
      </c>
      <c r="G2512" s="25" t="s">
        <v>3349</v>
      </c>
      <c r="H2512" s="26">
        <v>5</v>
      </c>
      <c r="I2512" s="26">
        <v>100</v>
      </c>
      <c r="J2512" s="22">
        <v>500</v>
      </c>
    </row>
    <row r="2513" spans="1:10" ht="18" x14ac:dyDescent="0.35">
      <c r="A2513" s="25" t="s">
        <v>6052</v>
      </c>
      <c r="B2513" s="25" t="s">
        <v>3391</v>
      </c>
      <c r="C2513" s="25" t="s">
        <v>3392</v>
      </c>
      <c r="D2513" s="25" t="s">
        <v>3333</v>
      </c>
      <c r="E2513" s="25">
        <v>43784</v>
      </c>
      <c r="F2513" s="25" t="s">
        <v>3337</v>
      </c>
      <c r="G2513" s="25" t="s">
        <v>3349</v>
      </c>
      <c r="H2513" s="26">
        <v>4</v>
      </c>
      <c r="I2513" s="26">
        <v>120</v>
      </c>
      <c r="J2513" s="22">
        <v>480</v>
      </c>
    </row>
    <row r="2514" spans="1:10" ht="18" x14ac:dyDescent="0.35">
      <c r="A2514" s="25" t="s">
        <v>6053</v>
      </c>
      <c r="B2514" s="25" t="s">
        <v>3495</v>
      </c>
      <c r="C2514" s="25" t="s">
        <v>5689</v>
      </c>
      <c r="D2514" s="25" t="s">
        <v>3405</v>
      </c>
      <c r="E2514" s="25">
        <v>43784</v>
      </c>
      <c r="F2514" s="25" t="s">
        <v>3348</v>
      </c>
      <c r="G2514" s="25" t="s">
        <v>3349</v>
      </c>
      <c r="H2514" s="26">
        <v>6</v>
      </c>
      <c r="I2514" s="26">
        <v>75</v>
      </c>
      <c r="J2514" s="22">
        <v>450</v>
      </c>
    </row>
    <row r="2515" spans="1:10" ht="18" x14ac:dyDescent="0.35">
      <c r="A2515" s="25" t="s">
        <v>6054</v>
      </c>
      <c r="B2515" s="25" t="s">
        <v>3391</v>
      </c>
      <c r="C2515" s="25" t="s">
        <v>3392</v>
      </c>
      <c r="D2515" s="25" t="s">
        <v>3333</v>
      </c>
      <c r="E2515" s="25">
        <v>43784</v>
      </c>
      <c r="F2515" s="25" t="s">
        <v>3348</v>
      </c>
      <c r="G2515" s="25" t="s">
        <v>3349</v>
      </c>
      <c r="H2515" s="26">
        <v>4</v>
      </c>
      <c r="I2515" s="26">
        <v>80</v>
      </c>
      <c r="J2515" s="22">
        <v>320</v>
      </c>
    </row>
    <row r="2516" spans="1:10" ht="18" x14ac:dyDescent="0.35">
      <c r="A2516" s="25" t="s">
        <v>6055</v>
      </c>
      <c r="B2516" s="25" t="s">
        <v>3495</v>
      </c>
      <c r="C2516" s="25" t="s">
        <v>5689</v>
      </c>
      <c r="D2516" s="25" t="s">
        <v>3405</v>
      </c>
      <c r="E2516" s="25">
        <v>43784</v>
      </c>
      <c r="F2516" s="25" t="s">
        <v>3348</v>
      </c>
      <c r="G2516" s="25" t="s">
        <v>3349</v>
      </c>
      <c r="H2516" s="26">
        <v>2</v>
      </c>
      <c r="I2516" s="26">
        <v>85</v>
      </c>
      <c r="J2516" s="22">
        <v>170</v>
      </c>
    </row>
    <row r="2517" spans="1:10" ht="18" x14ac:dyDescent="0.35">
      <c r="A2517" s="25" t="s">
        <v>6056</v>
      </c>
      <c r="B2517" s="25" t="s">
        <v>3391</v>
      </c>
      <c r="C2517" s="25" t="s">
        <v>3392</v>
      </c>
      <c r="D2517" s="25" t="s">
        <v>3333</v>
      </c>
      <c r="E2517" s="25">
        <v>43784</v>
      </c>
      <c r="F2517" s="25" t="s">
        <v>3348</v>
      </c>
      <c r="G2517" s="25" t="s">
        <v>3321</v>
      </c>
      <c r="H2517" s="26">
        <v>3</v>
      </c>
      <c r="I2517" s="26">
        <v>135</v>
      </c>
      <c r="J2517" s="22">
        <v>405</v>
      </c>
    </row>
    <row r="2518" spans="1:10" ht="18" x14ac:dyDescent="0.35">
      <c r="A2518" s="25" t="s">
        <v>6057</v>
      </c>
      <c r="B2518" s="25" t="s">
        <v>3391</v>
      </c>
      <c r="C2518" s="25" t="s">
        <v>3392</v>
      </c>
      <c r="D2518" s="25" t="s">
        <v>3333</v>
      </c>
      <c r="E2518" s="25">
        <v>43784</v>
      </c>
      <c r="F2518" s="25" t="s">
        <v>3348</v>
      </c>
      <c r="G2518" s="25" t="s">
        <v>3321</v>
      </c>
      <c r="H2518" s="26">
        <v>4</v>
      </c>
      <c r="I2518" s="26">
        <v>140</v>
      </c>
      <c r="J2518" s="22">
        <v>560</v>
      </c>
    </row>
    <row r="2519" spans="1:10" ht="18" x14ac:dyDescent="0.35">
      <c r="A2519" s="25" t="s">
        <v>6058</v>
      </c>
      <c r="B2519" s="25" t="s">
        <v>3398</v>
      </c>
      <c r="C2519" s="25" t="s">
        <v>3392</v>
      </c>
      <c r="D2519" s="25" t="s">
        <v>3333</v>
      </c>
      <c r="E2519" s="25">
        <v>43784</v>
      </c>
      <c r="F2519" s="25" t="s">
        <v>3337</v>
      </c>
      <c r="G2519" s="25" t="s">
        <v>3349</v>
      </c>
      <c r="H2519" s="26">
        <v>6</v>
      </c>
      <c r="I2519" s="26">
        <v>95</v>
      </c>
      <c r="J2519" s="22">
        <v>570</v>
      </c>
    </row>
    <row r="2520" spans="1:10" ht="18" x14ac:dyDescent="0.35">
      <c r="A2520" s="25" t="s">
        <v>6059</v>
      </c>
      <c r="B2520" s="25" t="s">
        <v>3398</v>
      </c>
      <c r="C2520" s="25" t="s">
        <v>3392</v>
      </c>
      <c r="D2520" s="25" t="s">
        <v>3333</v>
      </c>
      <c r="E2520" s="25">
        <v>43784</v>
      </c>
      <c r="F2520" s="25" t="s">
        <v>3348</v>
      </c>
      <c r="G2520" s="25" t="s">
        <v>3349</v>
      </c>
      <c r="H2520" s="26">
        <v>7</v>
      </c>
      <c r="I2520" s="26">
        <v>95</v>
      </c>
      <c r="J2520" s="22">
        <v>665</v>
      </c>
    </row>
    <row r="2521" spans="1:10" ht="18" x14ac:dyDescent="0.35">
      <c r="A2521" s="25" t="s">
        <v>6060</v>
      </c>
      <c r="B2521" s="25" t="s">
        <v>3398</v>
      </c>
      <c r="C2521" s="25" t="s">
        <v>3392</v>
      </c>
      <c r="D2521" s="25" t="s">
        <v>3333</v>
      </c>
      <c r="E2521" s="25">
        <v>43784</v>
      </c>
      <c r="F2521" s="25" t="s">
        <v>3348</v>
      </c>
      <c r="G2521" s="25" t="s">
        <v>3321</v>
      </c>
      <c r="H2521" s="26">
        <v>2</v>
      </c>
      <c r="I2521" s="26">
        <v>125</v>
      </c>
      <c r="J2521" s="22">
        <v>250</v>
      </c>
    </row>
    <row r="2522" spans="1:10" ht="18" x14ac:dyDescent="0.35">
      <c r="A2522" s="25" t="s">
        <v>6061</v>
      </c>
      <c r="B2522" s="25" t="s">
        <v>3398</v>
      </c>
      <c r="C2522" s="25" t="s">
        <v>3392</v>
      </c>
      <c r="D2522" s="25" t="s">
        <v>3333</v>
      </c>
      <c r="E2522" s="25">
        <v>43784</v>
      </c>
      <c r="F2522" s="25" t="s">
        <v>3348</v>
      </c>
      <c r="G2522" s="25" t="s">
        <v>3349</v>
      </c>
      <c r="H2522" s="26">
        <v>1</v>
      </c>
      <c r="I2522" s="26">
        <v>85</v>
      </c>
      <c r="J2522" s="22">
        <v>85</v>
      </c>
    </row>
    <row r="2523" spans="1:10" ht="18" x14ac:dyDescent="0.35">
      <c r="A2523" s="25" t="s">
        <v>6062</v>
      </c>
      <c r="B2523" s="25" t="s">
        <v>3636</v>
      </c>
      <c r="C2523" s="25" t="s">
        <v>5689</v>
      </c>
      <c r="D2523" s="25" t="s">
        <v>3405</v>
      </c>
      <c r="E2523" s="25">
        <v>43784</v>
      </c>
      <c r="F2523" s="25" t="s">
        <v>3337</v>
      </c>
      <c r="G2523" s="25" t="s">
        <v>3345</v>
      </c>
      <c r="H2523" s="26">
        <v>3</v>
      </c>
      <c r="I2523" s="26">
        <v>125</v>
      </c>
      <c r="J2523" s="22">
        <v>375</v>
      </c>
    </row>
    <row r="2524" spans="1:10" ht="18" x14ac:dyDescent="0.35">
      <c r="A2524" s="25" t="s">
        <v>6063</v>
      </c>
      <c r="B2524" s="25" t="s">
        <v>3373</v>
      </c>
      <c r="C2524" s="25" t="s">
        <v>3374</v>
      </c>
      <c r="D2524" s="25" t="s">
        <v>3375</v>
      </c>
      <c r="E2524" s="25">
        <v>43784</v>
      </c>
      <c r="F2524" s="25" t="s">
        <v>3337</v>
      </c>
      <c r="G2524" s="25" t="s">
        <v>3345</v>
      </c>
      <c r="H2524" s="26">
        <v>3</v>
      </c>
      <c r="I2524" s="26">
        <v>115</v>
      </c>
      <c r="J2524" s="22">
        <v>345</v>
      </c>
    </row>
    <row r="2525" spans="1:10" ht="18" x14ac:dyDescent="0.35">
      <c r="A2525" s="25" t="s">
        <v>6064</v>
      </c>
      <c r="B2525" s="25" t="s">
        <v>3630</v>
      </c>
      <c r="C2525" s="25" t="s">
        <v>3401</v>
      </c>
      <c r="D2525" s="25" t="s">
        <v>3333</v>
      </c>
      <c r="E2525" s="25">
        <v>43784</v>
      </c>
      <c r="F2525" s="25" t="s">
        <v>3427</v>
      </c>
      <c r="G2525" s="25" t="s">
        <v>3321</v>
      </c>
      <c r="H2525" s="26">
        <v>4</v>
      </c>
      <c r="I2525" s="26">
        <v>105</v>
      </c>
      <c r="J2525" s="22">
        <v>420</v>
      </c>
    </row>
    <row r="2526" spans="1:10" ht="18" x14ac:dyDescent="0.35">
      <c r="A2526" s="25" t="s">
        <v>6065</v>
      </c>
      <c r="B2526" s="25" t="s">
        <v>3352</v>
      </c>
      <c r="C2526" s="25" t="s">
        <v>5689</v>
      </c>
      <c r="D2526" s="25" t="s">
        <v>3405</v>
      </c>
      <c r="E2526" s="25">
        <v>43784</v>
      </c>
      <c r="F2526" s="25" t="s">
        <v>3337</v>
      </c>
      <c r="G2526" s="25" t="s">
        <v>3345</v>
      </c>
      <c r="H2526" s="26">
        <v>5</v>
      </c>
      <c r="I2526" s="26">
        <v>110</v>
      </c>
      <c r="J2526" s="22">
        <v>550</v>
      </c>
    </row>
    <row r="2527" spans="1:10" ht="18" x14ac:dyDescent="0.35">
      <c r="A2527" s="25" t="s">
        <v>6066</v>
      </c>
      <c r="B2527" s="25" t="s">
        <v>5143</v>
      </c>
      <c r="C2527" s="25" t="s">
        <v>3404</v>
      </c>
      <c r="D2527" s="25" t="s">
        <v>3405</v>
      </c>
      <c r="E2527" s="25">
        <v>43784</v>
      </c>
      <c r="F2527" s="25" t="s">
        <v>3393</v>
      </c>
      <c r="G2527" s="25" t="s">
        <v>3321</v>
      </c>
      <c r="H2527" s="26">
        <v>4</v>
      </c>
      <c r="I2527" s="26">
        <v>90</v>
      </c>
      <c r="J2527" s="22">
        <v>360</v>
      </c>
    </row>
    <row r="2528" spans="1:10" ht="18" x14ac:dyDescent="0.35">
      <c r="A2528" s="25" t="s">
        <v>6067</v>
      </c>
      <c r="B2528" s="25" t="s">
        <v>4193</v>
      </c>
      <c r="C2528" s="25" t="s">
        <v>3401</v>
      </c>
      <c r="D2528" s="25" t="s">
        <v>3333</v>
      </c>
      <c r="E2528" s="25">
        <v>43784</v>
      </c>
      <c r="F2528" s="25" t="s">
        <v>3427</v>
      </c>
      <c r="G2528" s="25" t="s">
        <v>3345</v>
      </c>
      <c r="H2528" s="26">
        <v>2</v>
      </c>
      <c r="I2528" s="26">
        <v>85</v>
      </c>
      <c r="J2528" s="22">
        <v>170</v>
      </c>
    </row>
    <row r="2529" spans="1:10" ht="18" x14ac:dyDescent="0.35">
      <c r="A2529" s="25" t="s">
        <v>6068</v>
      </c>
      <c r="B2529" s="25" t="s">
        <v>3717</v>
      </c>
      <c r="C2529" s="25" t="s">
        <v>3401</v>
      </c>
      <c r="D2529" s="25" t="s">
        <v>3333</v>
      </c>
      <c r="E2529" s="25">
        <v>43784</v>
      </c>
      <c r="F2529" s="25" t="s">
        <v>3410</v>
      </c>
      <c r="G2529" s="25" t="s">
        <v>3345</v>
      </c>
      <c r="H2529" s="26">
        <v>7</v>
      </c>
      <c r="I2529" s="26">
        <v>55</v>
      </c>
      <c r="J2529" s="22">
        <v>385</v>
      </c>
    </row>
    <row r="2530" spans="1:10" ht="18" x14ac:dyDescent="0.35">
      <c r="A2530" s="25" t="s">
        <v>6069</v>
      </c>
      <c r="B2530" s="25" t="s">
        <v>3602</v>
      </c>
      <c r="C2530" s="25" t="s">
        <v>3401</v>
      </c>
      <c r="D2530" s="25" t="s">
        <v>3333</v>
      </c>
      <c r="E2530" s="25">
        <v>43784</v>
      </c>
      <c r="F2530" s="25" t="s">
        <v>3509</v>
      </c>
      <c r="G2530" s="25" t="s">
        <v>3345</v>
      </c>
      <c r="H2530" s="26">
        <v>1</v>
      </c>
      <c r="I2530" s="26">
        <v>50</v>
      </c>
      <c r="J2530" s="22">
        <v>50</v>
      </c>
    </row>
    <row r="2531" spans="1:10" ht="18" x14ac:dyDescent="0.35">
      <c r="A2531" s="25" t="s">
        <v>6070</v>
      </c>
      <c r="B2531" s="25" t="s">
        <v>3373</v>
      </c>
      <c r="C2531" s="25" t="s">
        <v>3374</v>
      </c>
      <c r="D2531" s="25" t="s">
        <v>3375</v>
      </c>
      <c r="E2531" s="25">
        <v>43785</v>
      </c>
      <c r="F2531" s="25" t="s">
        <v>3337</v>
      </c>
      <c r="G2531" s="25" t="s">
        <v>3345</v>
      </c>
      <c r="H2531" s="26">
        <v>3</v>
      </c>
      <c r="I2531" s="26">
        <v>110</v>
      </c>
      <c r="J2531" s="22">
        <v>330</v>
      </c>
    </row>
    <row r="2532" spans="1:10" ht="18" x14ac:dyDescent="0.35">
      <c r="A2532" s="25" t="s">
        <v>6071</v>
      </c>
      <c r="B2532" s="25" t="s">
        <v>3360</v>
      </c>
      <c r="C2532" s="25" t="s">
        <v>5689</v>
      </c>
      <c r="D2532" s="25" t="s">
        <v>3405</v>
      </c>
      <c r="E2532" s="25">
        <v>43787</v>
      </c>
      <c r="F2532" s="25" t="s">
        <v>3348</v>
      </c>
      <c r="G2532" s="25" t="s">
        <v>3349</v>
      </c>
      <c r="H2532" s="26">
        <v>4</v>
      </c>
      <c r="I2532" s="26">
        <v>80</v>
      </c>
      <c r="J2532" s="22">
        <v>320</v>
      </c>
    </row>
    <row r="2533" spans="1:10" ht="18" x14ac:dyDescent="0.35">
      <c r="A2533" s="25" t="s">
        <v>6072</v>
      </c>
      <c r="B2533" s="25" t="s">
        <v>3317</v>
      </c>
      <c r="C2533" s="25" t="s">
        <v>5689</v>
      </c>
      <c r="D2533" s="25" t="s">
        <v>3405</v>
      </c>
      <c r="E2533" s="25">
        <v>43787</v>
      </c>
      <c r="F2533" s="25" t="s">
        <v>3320</v>
      </c>
      <c r="G2533" s="25" t="s">
        <v>3321</v>
      </c>
      <c r="H2533" s="26">
        <v>6</v>
      </c>
      <c r="I2533" s="26">
        <v>65</v>
      </c>
      <c r="J2533" s="22">
        <v>390</v>
      </c>
    </row>
    <row r="2534" spans="1:10" ht="18" x14ac:dyDescent="0.35">
      <c r="A2534" s="25" t="s">
        <v>6073</v>
      </c>
      <c r="B2534" s="25" t="s">
        <v>3371</v>
      </c>
      <c r="C2534" s="25" t="s">
        <v>5689</v>
      </c>
      <c r="D2534" s="25" t="s">
        <v>3405</v>
      </c>
      <c r="E2534" s="25">
        <v>43787</v>
      </c>
      <c r="F2534" s="25" t="s">
        <v>3471</v>
      </c>
      <c r="G2534" s="25" t="s">
        <v>3321</v>
      </c>
      <c r="H2534" s="26">
        <v>4</v>
      </c>
      <c r="I2534" s="26">
        <v>70</v>
      </c>
      <c r="J2534" s="22">
        <v>280</v>
      </c>
    </row>
    <row r="2535" spans="1:10" ht="18" x14ac:dyDescent="0.35">
      <c r="A2535" s="25" t="s">
        <v>6074</v>
      </c>
      <c r="B2535" s="25" t="s">
        <v>3360</v>
      </c>
      <c r="C2535" s="25" t="s">
        <v>5689</v>
      </c>
      <c r="D2535" s="25" t="s">
        <v>3405</v>
      </c>
      <c r="E2535" s="25">
        <v>43787</v>
      </c>
      <c r="F2535" s="25" t="s">
        <v>3348</v>
      </c>
      <c r="G2535" s="25" t="s">
        <v>3349</v>
      </c>
      <c r="H2535" s="26">
        <v>2</v>
      </c>
      <c r="I2535" s="26">
        <v>95</v>
      </c>
      <c r="J2535" s="22">
        <v>190</v>
      </c>
    </row>
    <row r="2536" spans="1:10" ht="18" x14ac:dyDescent="0.35">
      <c r="A2536" s="25" t="s">
        <v>6075</v>
      </c>
      <c r="B2536" s="25" t="s">
        <v>3360</v>
      </c>
      <c r="C2536" s="25" t="s">
        <v>5689</v>
      </c>
      <c r="D2536" s="25" t="s">
        <v>3405</v>
      </c>
      <c r="E2536" s="25">
        <v>43787</v>
      </c>
      <c r="F2536" s="25" t="s">
        <v>3348</v>
      </c>
      <c r="G2536" s="25" t="s">
        <v>3349</v>
      </c>
      <c r="H2536" s="26">
        <v>3</v>
      </c>
      <c r="I2536" s="26">
        <v>100</v>
      </c>
      <c r="J2536" s="22">
        <v>300</v>
      </c>
    </row>
    <row r="2537" spans="1:10" ht="18" x14ac:dyDescent="0.35">
      <c r="A2537" s="25" t="s">
        <v>6076</v>
      </c>
      <c r="B2537" s="25" t="s">
        <v>3661</v>
      </c>
      <c r="C2537" s="25" t="s">
        <v>3662</v>
      </c>
      <c r="D2537" s="25" t="s">
        <v>3405</v>
      </c>
      <c r="E2537" s="25">
        <v>43787</v>
      </c>
      <c r="F2537" s="25" t="s">
        <v>3348</v>
      </c>
      <c r="G2537" s="25" t="s">
        <v>3349</v>
      </c>
      <c r="H2537" s="26">
        <v>2</v>
      </c>
      <c r="I2537" s="26">
        <v>90</v>
      </c>
      <c r="J2537" s="22">
        <v>180</v>
      </c>
    </row>
    <row r="2538" spans="1:10" ht="18" x14ac:dyDescent="0.35">
      <c r="A2538" s="25" t="s">
        <v>6077</v>
      </c>
      <c r="B2538" s="25" t="s">
        <v>3484</v>
      </c>
      <c r="C2538" s="25" t="s">
        <v>3485</v>
      </c>
      <c r="D2538" s="25" t="s">
        <v>3486</v>
      </c>
      <c r="E2538" s="25">
        <v>43787</v>
      </c>
      <c r="F2538" s="25" t="s">
        <v>3334</v>
      </c>
      <c r="G2538" s="25" t="s">
        <v>3321</v>
      </c>
      <c r="H2538" s="26">
        <v>4</v>
      </c>
      <c r="I2538" s="26">
        <v>90</v>
      </c>
      <c r="J2538" s="22">
        <v>360</v>
      </c>
    </row>
    <row r="2539" spans="1:10" ht="18" x14ac:dyDescent="0.35">
      <c r="A2539" s="25" t="s">
        <v>6078</v>
      </c>
      <c r="B2539" s="25" t="s">
        <v>3324</v>
      </c>
      <c r="C2539" s="25" t="s">
        <v>3325</v>
      </c>
      <c r="D2539" s="25" t="s">
        <v>3326</v>
      </c>
      <c r="E2539" s="25">
        <v>43787</v>
      </c>
      <c r="F2539" s="25" t="s">
        <v>3427</v>
      </c>
      <c r="G2539" s="25" t="s">
        <v>3345</v>
      </c>
      <c r="H2539" s="26">
        <v>1</v>
      </c>
      <c r="I2539" s="26">
        <v>75</v>
      </c>
      <c r="J2539" s="22">
        <v>75</v>
      </c>
    </row>
    <row r="2540" spans="1:10" ht="18" x14ac:dyDescent="0.35">
      <c r="A2540" s="25" t="s">
        <v>6079</v>
      </c>
      <c r="B2540" s="25" t="s">
        <v>3324</v>
      </c>
      <c r="C2540" s="25" t="s">
        <v>3325</v>
      </c>
      <c r="D2540" s="25" t="s">
        <v>3326</v>
      </c>
      <c r="E2540" s="25">
        <v>43787</v>
      </c>
      <c r="F2540" s="25" t="s">
        <v>3393</v>
      </c>
      <c r="G2540" s="25" t="s">
        <v>3321</v>
      </c>
      <c r="H2540" s="26">
        <v>4</v>
      </c>
      <c r="I2540" s="26">
        <v>95</v>
      </c>
      <c r="J2540" s="22">
        <v>380</v>
      </c>
    </row>
    <row r="2541" spans="1:10" ht="18" x14ac:dyDescent="0.35">
      <c r="A2541" s="25" t="s">
        <v>6080</v>
      </c>
      <c r="B2541" s="25" t="s">
        <v>3324</v>
      </c>
      <c r="C2541" s="25" t="s">
        <v>3325</v>
      </c>
      <c r="D2541" s="25" t="s">
        <v>3326</v>
      </c>
      <c r="E2541" s="25">
        <v>43787</v>
      </c>
      <c r="F2541" s="25" t="s">
        <v>3410</v>
      </c>
      <c r="G2541" s="25" t="s">
        <v>3321</v>
      </c>
      <c r="H2541" s="26">
        <v>7</v>
      </c>
      <c r="I2541" s="26">
        <v>85</v>
      </c>
      <c r="J2541" s="22">
        <v>595</v>
      </c>
    </row>
    <row r="2542" spans="1:10" ht="18" x14ac:dyDescent="0.35">
      <c r="A2542" s="25" t="s">
        <v>6081</v>
      </c>
      <c r="B2542" s="25" t="s">
        <v>3675</v>
      </c>
      <c r="C2542" s="25" t="s">
        <v>3401</v>
      </c>
      <c r="D2542" s="25" t="s">
        <v>3333</v>
      </c>
      <c r="E2542" s="25">
        <v>43787</v>
      </c>
      <c r="F2542" s="25" t="s">
        <v>3327</v>
      </c>
      <c r="G2542" s="25" t="s">
        <v>3321</v>
      </c>
      <c r="H2542" s="26">
        <v>5</v>
      </c>
      <c r="I2542" s="26">
        <v>185</v>
      </c>
      <c r="J2542" s="22">
        <v>925</v>
      </c>
    </row>
    <row r="2543" spans="1:10" ht="18" x14ac:dyDescent="0.35">
      <c r="A2543" s="25" t="s">
        <v>6082</v>
      </c>
      <c r="B2543" s="25" t="s">
        <v>3661</v>
      </c>
      <c r="C2543" s="25" t="s">
        <v>3662</v>
      </c>
      <c r="D2543" s="25" t="s">
        <v>3405</v>
      </c>
      <c r="E2543" s="25">
        <v>43787</v>
      </c>
      <c r="F2543" s="25" t="s">
        <v>3471</v>
      </c>
      <c r="G2543" s="25" t="s">
        <v>3349</v>
      </c>
      <c r="H2543" s="26">
        <v>2</v>
      </c>
      <c r="I2543" s="26">
        <v>40</v>
      </c>
      <c r="J2543" s="22">
        <v>80</v>
      </c>
    </row>
    <row r="2544" spans="1:10" ht="18" x14ac:dyDescent="0.35">
      <c r="A2544" s="25" t="s">
        <v>6083</v>
      </c>
      <c r="B2544" s="25" t="s">
        <v>3667</v>
      </c>
      <c r="C2544" s="25" t="s">
        <v>3445</v>
      </c>
      <c r="D2544" s="25" t="s">
        <v>3405</v>
      </c>
      <c r="E2544" s="25">
        <v>43787</v>
      </c>
      <c r="F2544" s="25" t="s">
        <v>3348</v>
      </c>
      <c r="G2544" s="25" t="s">
        <v>3349</v>
      </c>
      <c r="H2544" s="26">
        <v>1</v>
      </c>
      <c r="I2544" s="26">
        <v>95</v>
      </c>
      <c r="J2544" s="22">
        <v>95</v>
      </c>
    </row>
    <row r="2545" spans="1:10" ht="18" x14ac:dyDescent="0.35">
      <c r="A2545" s="25" t="s">
        <v>6084</v>
      </c>
      <c r="B2545" s="25" t="s">
        <v>4798</v>
      </c>
      <c r="C2545" s="25" t="s">
        <v>5689</v>
      </c>
      <c r="D2545" s="25" t="s">
        <v>3405</v>
      </c>
      <c r="E2545" s="25">
        <v>43788</v>
      </c>
      <c r="F2545" s="25" t="s">
        <v>3471</v>
      </c>
      <c r="G2545" s="25" t="s">
        <v>3321</v>
      </c>
      <c r="H2545" s="26">
        <v>4</v>
      </c>
      <c r="I2545" s="26">
        <v>105</v>
      </c>
      <c r="J2545" s="22">
        <v>420</v>
      </c>
    </row>
    <row r="2546" spans="1:10" ht="18" x14ac:dyDescent="0.35">
      <c r="A2546" s="25" t="s">
        <v>6085</v>
      </c>
      <c r="B2546" s="25" t="s">
        <v>3572</v>
      </c>
      <c r="C2546" s="25" t="s">
        <v>5689</v>
      </c>
      <c r="D2546" s="25" t="s">
        <v>3405</v>
      </c>
      <c r="E2546" s="25">
        <v>43788</v>
      </c>
      <c r="F2546" s="25" t="s">
        <v>3434</v>
      </c>
      <c r="G2546" s="25" t="s">
        <v>3349</v>
      </c>
      <c r="H2546" s="26">
        <v>7</v>
      </c>
      <c r="I2546" s="26">
        <v>45</v>
      </c>
      <c r="J2546" s="22">
        <v>315</v>
      </c>
    </row>
    <row r="2547" spans="1:10" ht="18" x14ac:dyDescent="0.35">
      <c r="A2547" s="25" t="s">
        <v>6086</v>
      </c>
      <c r="B2547" s="25" t="s">
        <v>3368</v>
      </c>
      <c r="C2547" s="25" t="s">
        <v>5689</v>
      </c>
      <c r="D2547" s="25" t="s">
        <v>3405</v>
      </c>
      <c r="E2547" s="25">
        <v>43788</v>
      </c>
      <c r="F2547" s="25" t="s">
        <v>3327</v>
      </c>
      <c r="G2547" s="25" t="s">
        <v>3321</v>
      </c>
      <c r="H2547" s="26">
        <v>6</v>
      </c>
      <c r="I2547" s="26">
        <v>185</v>
      </c>
      <c r="J2547" s="22">
        <v>1110</v>
      </c>
    </row>
    <row r="2548" spans="1:10" ht="18" x14ac:dyDescent="0.35">
      <c r="A2548" s="25" t="s">
        <v>6087</v>
      </c>
      <c r="B2548" s="25" t="s">
        <v>3344</v>
      </c>
      <c r="C2548" s="25" t="s">
        <v>5689</v>
      </c>
      <c r="D2548" s="25" t="s">
        <v>3405</v>
      </c>
      <c r="E2548" s="25">
        <v>43788</v>
      </c>
      <c r="F2548" s="25" t="s">
        <v>3337</v>
      </c>
      <c r="G2548" s="25" t="s">
        <v>3345</v>
      </c>
      <c r="H2548" s="26">
        <v>5</v>
      </c>
      <c r="I2548" s="26">
        <v>120</v>
      </c>
      <c r="J2548" s="22">
        <v>600</v>
      </c>
    </row>
    <row r="2549" spans="1:10" ht="18" x14ac:dyDescent="0.35">
      <c r="A2549" s="25" t="s">
        <v>6088</v>
      </c>
      <c r="B2549" s="25" t="s">
        <v>3770</v>
      </c>
      <c r="C2549" s="25" t="s">
        <v>5689</v>
      </c>
      <c r="D2549" s="25" t="s">
        <v>3405</v>
      </c>
      <c r="E2549" s="25">
        <v>43788</v>
      </c>
      <c r="F2549" s="25" t="s">
        <v>3320</v>
      </c>
      <c r="G2549" s="25" t="s">
        <v>3321</v>
      </c>
      <c r="H2549" s="26">
        <v>1</v>
      </c>
      <c r="I2549" s="26">
        <v>75</v>
      </c>
      <c r="J2549" s="22">
        <v>75</v>
      </c>
    </row>
    <row r="2550" spans="1:10" ht="18" x14ac:dyDescent="0.35">
      <c r="A2550" s="25" t="s">
        <v>6089</v>
      </c>
      <c r="B2550" s="25" t="s">
        <v>3356</v>
      </c>
      <c r="C2550" s="25" t="s">
        <v>5689</v>
      </c>
      <c r="D2550" s="25" t="s">
        <v>3405</v>
      </c>
      <c r="E2550" s="25">
        <v>43788</v>
      </c>
      <c r="F2550" s="25" t="s">
        <v>3348</v>
      </c>
      <c r="G2550" s="25" t="s">
        <v>3349</v>
      </c>
      <c r="H2550" s="26">
        <v>3</v>
      </c>
      <c r="I2550" s="26">
        <v>100</v>
      </c>
      <c r="J2550" s="22">
        <v>300</v>
      </c>
    </row>
    <row r="2551" spans="1:10" ht="18" x14ac:dyDescent="0.35">
      <c r="A2551" s="25" t="s">
        <v>6090</v>
      </c>
      <c r="B2551" s="25" t="s">
        <v>3356</v>
      </c>
      <c r="C2551" s="25" t="s">
        <v>5689</v>
      </c>
      <c r="D2551" s="25" t="s">
        <v>3405</v>
      </c>
      <c r="E2551" s="25">
        <v>43788</v>
      </c>
      <c r="F2551" s="25" t="s">
        <v>3348</v>
      </c>
      <c r="G2551" s="25" t="s">
        <v>3349</v>
      </c>
      <c r="H2551" s="26">
        <v>4</v>
      </c>
      <c r="I2551" s="26">
        <v>75</v>
      </c>
      <c r="J2551" s="22">
        <v>300</v>
      </c>
    </row>
    <row r="2552" spans="1:10" ht="18" x14ac:dyDescent="0.35">
      <c r="A2552" s="25" t="s">
        <v>6091</v>
      </c>
      <c r="B2552" s="25" t="s">
        <v>3356</v>
      </c>
      <c r="C2552" s="25" t="s">
        <v>5689</v>
      </c>
      <c r="D2552" s="25" t="s">
        <v>3405</v>
      </c>
      <c r="E2552" s="25">
        <v>43788</v>
      </c>
      <c r="F2552" s="25" t="s">
        <v>3348</v>
      </c>
      <c r="G2552" s="25" t="s">
        <v>3349</v>
      </c>
      <c r="H2552" s="26">
        <v>6</v>
      </c>
      <c r="I2552" s="26">
        <v>85</v>
      </c>
      <c r="J2552" s="22">
        <v>510</v>
      </c>
    </row>
    <row r="2553" spans="1:10" ht="18" x14ac:dyDescent="0.35">
      <c r="A2553" s="25" t="s">
        <v>6092</v>
      </c>
      <c r="B2553" s="25" t="s">
        <v>3347</v>
      </c>
      <c r="C2553" s="25" t="s">
        <v>5689</v>
      </c>
      <c r="D2553" s="25" t="s">
        <v>3405</v>
      </c>
      <c r="E2553" s="25">
        <v>43788</v>
      </c>
      <c r="F2553" s="25" t="s">
        <v>3348</v>
      </c>
      <c r="G2553" s="25" t="s">
        <v>3349</v>
      </c>
      <c r="H2553" s="26">
        <v>3</v>
      </c>
      <c r="I2553" s="26">
        <v>90</v>
      </c>
      <c r="J2553" s="22">
        <v>270</v>
      </c>
    </row>
    <row r="2554" spans="1:10" ht="18" x14ac:dyDescent="0.35">
      <c r="A2554" s="25" t="s">
        <v>6093</v>
      </c>
      <c r="B2554" s="25" t="s">
        <v>3347</v>
      </c>
      <c r="C2554" s="25" t="s">
        <v>5689</v>
      </c>
      <c r="D2554" s="25" t="s">
        <v>3405</v>
      </c>
      <c r="E2554" s="25">
        <v>43788</v>
      </c>
      <c r="F2554" s="25" t="s">
        <v>3348</v>
      </c>
      <c r="G2554" s="25" t="s">
        <v>3349</v>
      </c>
      <c r="H2554" s="26">
        <v>4</v>
      </c>
      <c r="I2554" s="26">
        <v>95</v>
      </c>
      <c r="J2554" s="22">
        <v>380</v>
      </c>
    </row>
    <row r="2555" spans="1:10" ht="18" x14ac:dyDescent="0.35">
      <c r="A2555" s="25" t="s">
        <v>6094</v>
      </c>
      <c r="B2555" s="25" t="s">
        <v>3437</v>
      </c>
      <c r="C2555" s="25" t="s">
        <v>5689</v>
      </c>
      <c r="D2555" s="25" t="s">
        <v>3405</v>
      </c>
      <c r="E2555" s="25">
        <v>43789</v>
      </c>
      <c r="F2555" s="25" t="s">
        <v>3348</v>
      </c>
      <c r="G2555" s="25" t="s">
        <v>3349</v>
      </c>
      <c r="H2555" s="26">
        <v>4</v>
      </c>
      <c r="I2555" s="26">
        <v>75</v>
      </c>
      <c r="J2555" s="22">
        <v>300</v>
      </c>
    </row>
    <row r="2556" spans="1:10" ht="18" x14ac:dyDescent="0.35">
      <c r="A2556" s="25" t="s">
        <v>6095</v>
      </c>
      <c r="B2556" s="25" t="s">
        <v>3425</v>
      </c>
      <c r="C2556" s="25" t="s">
        <v>5689</v>
      </c>
      <c r="D2556" s="25" t="s">
        <v>3405</v>
      </c>
      <c r="E2556" s="25">
        <v>43789</v>
      </c>
      <c r="F2556" s="25" t="s">
        <v>3320</v>
      </c>
      <c r="G2556" s="25" t="s">
        <v>3321</v>
      </c>
      <c r="H2556" s="26">
        <v>2</v>
      </c>
      <c r="I2556" s="26">
        <v>60</v>
      </c>
      <c r="J2556" s="22">
        <v>120</v>
      </c>
    </row>
    <row r="2557" spans="1:10" ht="18" x14ac:dyDescent="0.35">
      <c r="A2557" s="25" t="s">
        <v>6096</v>
      </c>
      <c r="B2557" s="25" t="s">
        <v>3317</v>
      </c>
      <c r="C2557" s="25" t="s">
        <v>5689</v>
      </c>
      <c r="D2557" s="25" t="s">
        <v>3405</v>
      </c>
      <c r="E2557" s="25">
        <v>43789</v>
      </c>
      <c r="F2557" s="25" t="s">
        <v>3471</v>
      </c>
      <c r="G2557" s="25" t="s">
        <v>3321</v>
      </c>
      <c r="H2557" s="26">
        <v>3</v>
      </c>
      <c r="I2557" s="26">
        <v>65</v>
      </c>
      <c r="J2557" s="22">
        <v>195</v>
      </c>
    </row>
    <row r="2558" spans="1:10" ht="18" x14ac:dyDescent="0.35">
      <c r="A2558" s="25" t="s">
        <v>6097</v>
      </c>
      <c r="B2558" s="25" t="s">
        <v>3344</v>
      </c>
      <c r="C2558" s="25" t="s">
        <v>5689</v>
      </c>
      <c r="D2558" s="25" t="s">
        <v>3405</v>
      </c>
      <c r="E2558" s="25">
        <v>43789</v>
      </c>
      <c r="F2558" s="25" t="s">
        <v>3337</v>
      </c>
      <c r="G2558" s="25" t="s">
        <v>3345</v>
      </c>
      <c r="H2558" s="26">
        <v>4</v>
      </c>
      <c r="I2558" s="26">
        <v>125</v>
      </c>
      <c r="J2558" s="22">
        <v>500</v>
      </c>
    </row>
    <row r="2559" spans="1:10" ht="18" x14ac:dyDescent="0.35">
      <c r="A2559" s="25" t="s">
        <v>6098</v>
      </c>
      <c r="B2559" s="25" t="s">
        <v>3378</v>
      </c>
      <c r="C2559" s="25" t="s">
        <v>3379</v>
      </c>
      <c r="D2559" s="25" t="s">
        <v>3333</v>
      </c>
      <c r="E2559" s="25">
        <v>43789</v>
      </c>
      <c r="F2559" s="25" t="s">
        <v>3410</v>
      </c>
      <c r="G2559" s="25" t="s">
        <v>3345</v>
      </c>
      <c r="H2559" s="26">
        <v>6</v>
      </c>
      <c r="I2559" s="26">
        <v>45</v>
      </c>
      <c r="J2559" s="22">
        <v>270</v>
      </c>
    </row>
    <row r="2560" spans="1:10" ht="18" x14ac:dyDescent="0.35">
      <c r="A2560" s="25" t="s">
        <v>6099</v>
      </c>
      <c r="B2560" s="25" t="s">
        <v>3378</v>
      </c>
      <c r="C2560" s="25" t="s">
        <v>3379</v>
      </c>
      <c r="D2560" s="25" t="s">
        <v>3333</v>
      </c>
      <c r="E2560" s="25">
        <v>43789</v>
      </c>
      <c r="F2560" s="25" t="s">
        <v>3369</v>
      </c>
      <c r="G2560" s="25" t="s">
        <v>3321</v>
      </c>
      <c r="H2560" s="26">
        <v>7</v>
      </c>
      <c r="I2560" s="26">
        <v>140</v>
      </c>
      <c r="J2560" s="22">
        <v>980</v>
      </c>
    </row>
    <row r="2561" spans="1:10" ht="18" x14ac:dyDescent="0.35">
      <c r="A2561" s="25" t="s">
        <v>6100</v>
      </c>
      <c r="B2561" s="25" t="s">
        <v>3667</v>
      </c>
      <c r="C2561" s="25" t="s">
        <v>3445</v>
      </c>
      <c r="D2561" s="25" t="s">
        <v>3405</v>
      </c>
      <c r="E2561" s="25">
        <v>43789</v>
      </c>
      <c r="F2561" s="25" t="s">
        <v>3348</v>
      </c>
      <c r="G2561" s="25" t="s">
        <v>3349</v>
      </c>
      <c r="H2561" s="26">
        <v>1</v>
      </c>
      <c r="I2561" s="26">
        <v>90</v>
      </c>
      <c r="J2561" s="22">
        <v>90</v>
      </c>
    </row>
    <row r="2562" spans="1:10" ht="18" x14ac:dyDescent="0.35">
      <c r="A2562" s="25" t="s">
        <v>6101</v>
      </c>
      <c r="B2562" s="25" t="s">
        <v>3768</v>
      </c>
      <c r="C2562" s="25" t="s">
        <v>3445</v>
      </c>
      <c r="D2562" s="25" t="s">
        <v>3405</v>
      </c>
      <c r="E2562" s="25">
        <v>43789</v>
      </c>
      <c r="F2562" s="25" t="s">
        <v>3348</v>
      </c>
      <c r="G2562" s="25" t="s">
        <v>3349</v>
      </c>
      <c r="H2562" s="26">
        <v>3</v>
      </c>
      <c r="I2562" s="26">
        <v>95</v>
      </c>
      <c r="J2562" s="22">
        <v>285</v>
      </c>
    </row>
    <row r="2563" spans="1:10" ht="18" x14ac:dyDescent="0.35">
      <c r="A2563" s="25" t="s">
        <v>6102</v>
      </c>
      <c r="B2563" s="25" t="s">
        <v>3518</v>
      </c>
      <c r="C2563" s="25" t="s">
        <v>3383</v>
      </c>
      <c r="D2563" s="25" t="s">
        <v>3333</v>
      </c>
      <c r="E2563" s="25">
        <v>43789</v>
      </c>
      <c r="F2563" s="25" t="s">
        <v>3320</v>
      </c>
      <c r="G2563" s="25" t="s">
        <v>3321</v>
      </c>
      <c r="H2563" s="26">
        <v>3</v>
      </c>
      <c r="I2563" s="26">
        <v>75</v>
      </c>
      <c r="J2563" s="22">
        <v>225</v>
      </c>
    </row>
    <row r="2564" spans="1:10" ht="18" x14ac:dyDescent="0.35">
      <c r="A2564" s="25" t="s">
        <v>6103</v>
      </c>
      <c r="B2564" s="25" t="s">
        <v>3360</v>
      </c>
      <c r="C2564" s="25" t="s">
        <v>5689</v>
      </c>
      <c r="D2564" s="25" t="s">
        <v>3405</v>
      </c>
      <c r="E2564" s="25">
        <v>43790</v>
      </c>
      <c r="F2564" s="25" t="s">
        <v>3337</v>
      </c>
      <c r="G2564" s="25" t="s">
        <v>3349</v>
      </c>
      <c r="H2564" s="26">
        <v>2</v>
      </c>
      <c r="I2564" s="26">
        <v>110</v>
      </c>
      <c r="J2564" s="22">
        <v>220</v>
      </c>
    </row>
    <row r="2565" spans="1:10" ht="18" x14ac:dyDescent="0.35">
      <c r="A2565" s="25" t="s">
        <v>6104</v>
      </c>
      <c r="B2565" s="25" t="s">
        <v>3344</v>
      </c>
      <c r="C2565" s="25" t="s">
        <v>5689</v>
      </c>
      <c r="D2565" s="25" t="s">
        <v>3405</v>
      </c>
      <c r="E2565" s="25">
        <v>43790</v>
      </c>
      <c r="F2565" s="25" t="s">
        <v>3337</v>
      </c>
      <c r="G2565" s="25" t="s">
        <v>3345</v>
      </c>
      <c r="H2565" s="26">
        <v>4</v>
      </c>
      <c r="I2565" s="26">
        <v>135</v>
      </c>
      <c r="J2565" s="22">
        <v>540</v>
      </c>
    </row>
    <row r="2566" spans="1:10" ht="18" x14ac:dyDescent="0.35">
      <c r="A2566" s="25" t="s">
        <v>6105</v>
      </c>
      <c r="B2566" s="25" t="s">
        <v>3462</v>
      </c>
      <c r="C2566" s="25" t="s">
        <v>3463</v>
      </c>
      <c r="D2566" s="25" t="s">
        <v>3464</v>
      </c>
      <c r="E2566" s="25">
        <v>43790</v>
      </c>
      <c r="F2566" s="25" t="s">
        <v>3348</v>
      </c>
      <c r="G2566" s="25" t="s">
        <v>3321</v>
      </c>
      <c r="H2566" s="26">
        <v>6</v>
      </c>
      <c r="I2566" s="26">
        <v>140</v>
      </c>
      <c r="J2566" s="22">
        <v>840</v>
      </c>
    </row>
    <row r="2567" spans="1:10" ht="18" x14ac:dyDescent="0.35">
      <c r="A2567" s="25" t="s">
        <v>6106</v>
      </c>
      <c r="B2567" s="25" t="s">
        <v>3462</v>
      </c>
      <c r="C2567" s="25" t="s">
        <v>3463</v>
      </c>
      <c r="D2567" s="25" t="s">
        <v>3464</v>
      </c>
      <c r="E2567" s="25">
        <v>43790</v>
      </c>
      <c r="F2567" s="25" t="s">
        <v>3334</v>
      </c>
      <c r="G2567" s="25" t="s">
        <v>3321</v>
      </c>
      <c r="H2567" s="26">
        <v>1</v>
      </c>
      <c r="I2567" s="26">
        <v>65</v>
      </c>
      <c r="J2567" s="22">
        <v>65</v>
      </c>
    </row>
    <row r="2568" spans="1:10" ht="18" x14ac:dyDescent="0.35">
      <c r="A2568" s="25" t="s">
        <v>6107</v>
      </c>
      <c r="B2568" s="25" t="s">
        <v>3827</v>
      </c>
      <c r="C2568" s="25" t="s">
        <v>3485</v>
      </c>
      <c r="D2568" s="25" t="s">
        <v>3486</v>
      </c>
      <c r="E2568" s="25">
        <v>43790</v>
      </c>
      <c r="F2568" s="25" t="s">
        <v>3348</v>
      </c>
      <c r="G2568" s="25" t="s">
        <v>3349</v>
      </c>
      <c r="H2568" s="26">
        <v>6</v>
      </c>
      <c r="I2568" s="26">
        <v>90</v>
      </c>
      <c r="J2568" s="22">
        <v>540</v>
      </c>
    </row>
    <row r="2569" spans="1:10" ht="18" x14ac:dyDescent="0.35">
      <c r="A2569" s="25" t="s">
        <v>6108</v>
      </c>
      <c r="B2569" s="25" t="s">
        <v>3484</v>
      </c>
      <c r="C2569" s="25" t="s">
        <v>3485</v>
      </c>
      <c r="D2569" s="25" t="s">
        <v>3486</v>
      </c>
      <c r="E2569" s="25">
        <v>43790</v>
      </c>
      <c r="F2569" s="25" t="s">
        <v>3334</v>
      </c>
      <c r="G2569" s="25" t="s">
        <v>3321</v>
      </c>
      <c r="H2569" s="26">
        <v>6</v>
      </c>
      <c r="I2569" s="26">
        <v>85</v>
      </c>
      <c r="J2569" s="22">
        <v>510</v>
      </c>
    </row>
    <row r="2570" spans="1:10" ht="18" x14ac:dyDescent="0.35">
      <c r="A2570" s="25" t="s">
        <v>6109</v>
      </c>
      <c r="B2570" s="25" t="s">
        <v>3827</v>
      </c>
      <c r="C2570" s="25" t="s">
        <v>3485</v>
      </c>
      <c r="D2570" s="25" t="s">
        <v>3486</v>
      </c>
      <c r="E2570" s="25">
        <v>43790</v>
      </c>
      <c r="F2570" s="25" t="s">
        <v>3320</v>
      </c>
      <c r="G2570" s="25" t="s">
        <v>3321</v>
      </c>
      <c r="H2570" s="26">
        <v>6</v>
      </c>
      <c r="I2570" s="26">
        <v>80</v>
      </c>
      <c r="J2570" s="22">
        <v>480</v>
      </c>
    </row>
    <row r="2571" spans="1:10" ht="18" x14ac:dyDescent="0.35">
      <c r="A2571" s="25" t="s">
        <v>6110</v>
      </c>
      <c r="B2571" s="25" t="s">
        <v>3398</v>
      </c>
      <c r="C2571" s="25" t="s">
        <v>3392</v>
      </c>
      <c r="D2571" s="25" t="s">
        <v>3333</v>
      </c>
      <c r="E2571" s="25">
        <v>43790</v>
      </c>
      <c r="F2571" s="25" t="s">
        <v>3393</v>
      </c>
      <c r="G2571" s="25" t="s">
        <v>3321</v>
      </c>
      <c r="H2571" s="26">
        <v>7</v>
      </c>
      <c r="I2571" s="26">
        <v>75</v>
      </c>
      <c r="J2571" s="22">
        <v>525</v>
      </c>
    </row>
    <row r="2572" spans="1:10" ht="18" x14ac:dyDescent="0.35">
      <c r="A2572" s="25" t="s">
        <v>6111</v>
      </c>
      <c r="B2572" s="25" t="s">
        <v>3398</v>
      </c>
      <c r="C2572" s="25" t="s">
        <v>3392</v>
      </c>
      <c r="D2572" s="25" t="s">
        <v>3333</v>
      </c>
      <c r="E2572" s="25">
        <v>43790</v>
      </c>
      <c r="F2572" s="25" t="s">
        <v>3393</v>
      </c>
      <c r="G2572" s="25" t="s">
        <v>3321</v>
      </c>
      <c r="H2572" s="26">
        <v>3</v>
      </c>
      <c r="I2572" s="26">
        <v>90</v>
      </c>
      <c r="J2572" s="22">
        <v>270</v>
      </c>
    </row>
    <row r="2573" spans="1:10" ht="18" x14ac:dyDescent="0.35">
      <c r="A2573" s="25" t="s">
        <v>6112</v>
      </c>
      <c r="B2573" s="25" t="s">
        <v>3324</v>
      </c>
      <c r="C2573" s="25" t="s">
        <v>3325</v>
      </c>
      <c r="D2573" s="25" t="s">
        <v>3326</v>
      </c>
      <c r="E2573" s="25">
        <v>43790</v>
      </c>
      <c r="F2573" s="25" t="s">
        <v>3427</v>
      </c>
      <c r="G2573" s="25" t="s">
        <v>3345</v>
      </c>
      <c r="H2573" s="26">
        <v>4</v>
      </c>
      <c r="I2573" s="26">
        <v>80</v>
      </c>
      <c r="J2573" s="22">
        <v>320</v>
      </c>
    </row>
    <row r="2574" spans="1:10" ht="18" x14ac:dyDescent="0.35">
      <c r="A2574" s="25" t="s">
        <v>6113</v>
      </c>
      <c r="B2574" s="25" t="s">
        <v>3324</v>
      </c>
      <c r="C2574" s="25" t="s">
        <v>3325</v>
      </c>
      <c r="D2574" s="25" t="s">
        <v>3326</v>
      </c>
      <c r="E2574" s="25">
        <v>43790</v>
      </c>
      <c r="F2574" s="25" t="s">
        <v>3406</v>
      </c>
      <c r="G2574" s="25" t="s">
        <v>3345</v>
      </c>
      <c r="H2574" s="26">
        <v>7</v>
      </c>
      <c r="I2574" s="26">
        <v>110</v>
      </c>
      <c r="J2574" s="22">
        <v>770</v>
      </c>
    </row>
    <row r="2575" spans="1:10" ht="18" x14ac:dyDescent="0.35">
      <c r="A2575" s="25" t="s">
        <v>6114</v>
      </c>
      <c r="B2575" s="25" t="s">
        <v>6115</v>
      </c>
      <c r="C2575" s="25" t="s">
        <v>5049</v>
      </c>
      <c r="D2575" s="25" t="s">
        <v>3365</v>
      </c>
      <c r="E2575" s="25">
        <v>43790</v>
      </c>
      <c r="F2575" s="25" t="s">
        <v>3406</v>
      </c>
      <c r="G2575" s="25" t="s">
        <v>3321</v>
      </c>
      <c r="H2575" s="26">
        <v>2</v>
      </c>
      <c r="I2575" s="26">
        <v>125</v>
      </c>
      <c r="J2575" s="22">
        <v>250</v>
      </c>
    </row>
    <row r="2576" spans="1:10" ht="18" x14ac:dyDescent="0.35">
      <c r="A2576" s="25" t="s">
        <v>6116</v>
      </c>
      <c r="B2576" s="25" t="s">
        <v>3371</v>
      </c>
      <c r="C2576" s="25" t="s">
        <v>5689</v>
      </c>
      <c r="D2576" s="25" t="s">
        <v>3405</v>
      </c>
      <c r="E2576" s="25">
        <v>43791</v>
      </c>
      <c r="F2576" s="25" t="s">
        <v>3320</v>
      </c>
      <c r="G2576" s="25" t="s">
        <v>3321</v>
      </c>
      <c r="H2576" s="26">
        <v>1</v>
      </c>
      <c r="I2576" s="26">
        <v>60</v>
      </c>
      <c r="J2576" s="22">
        <v>60</v>
      </c>
    </row>
    <row r="2577" spans="1:10" ht="18" x14ac:dyDescent="0.35">
      <c r="A2577" s="25" t="s">
        <v>6117</v>
      </c>
      <c r="B2577" s="25" t="s">
        <v>3344</v>
      </c>
      <c r="C2577" s="25" t="s">
        <v>5689</v>
      </c>
      <c r="D2577" s="25" t="s">
        <v>3405</v>
      </c>
      <c r="E2577" s="25">
        <v>43791</v>
      </c>
      <c r="F2577" s="25" t="s">
        <v>3337</v>
      </c>
      <c r="G2577" s="25" t="s">
        <v>3345</v>
      </c>
      <c r="H2577" s="26">
        <v>3</v>
      </c>
      <c r="I2577" s="26">
        <v>120</v>
      </c>
      <c r="J2577" s="22">
        <v>360</v>
      </c>
    </row>
    <row r="2578" spans="1:10" ht="18" x14ac:dyDescent="0.35">
      <c r="A2578" s="25" t="s">
        <v>6118</v>
      </c>
      <c r="B2578" s="25" t="s">
        <v>3344</v>
      </c>
      <c r="C2578" s="25" t="s">
        <v>5689</v>
      </c>
      <c r="D2578" s="25" t="s">
        <v>3405</v>
      </c>
      <c r="E2578" s="25">
        <v>43791</v>
      </c>
      <c r="F2578" s="25" t="s">
        <v>3337</v>
      </c>
      <c r="G2578" s="25" t="s">
        <v>3345</v>
      </c>
      <c r="H2578" s="26">
        <v>7</v>
      </c>
      <c r="I2578" s="26">
        <v>130</v>
      </c>
      <c r="J2578" s="22">
        <v>910</v>
      </c>
    </row>
    <row r="2579" spans="1:10" ht="18" x14ac:dyDescent="0.35">
      <c r="A2579" s="25" t="s">
        <v>6119</v>
      </c>
      <c r="B2579" s="25" t="s">
        <v>3356</v>
      </c>
      <c r="C2579" s="25" t="s">
        <v>5689</v>
      </c>
      <c r="D2579" s="25" t="s">
        <v>3405</v>
      </c>
      <c r="E2579" s="25">
        <v>43791</v>
      </c>
      <c r="F2579" s="25" t="s">
        <v>3348</v>
      </c>
      <c r="G2579" s="25" t="s">
        <v>3349</v>
      </c>
      <c r="H2579" s="26">
        <v>6</v>
      </c>
      <c r="I2579" s="26">
        <v>100</v>
      </c>
      <c r="J2579" s="22">
        <v>600</v>
      </c>
    </row>
    <row r="2580" spans="1:10" ht="18" x14ac:dyDescent="0.35">
      <c r="A2580" s="25" t="s">
        <v>6120</v>
      </c>
      <c r="B2580" s="25" t="s">
        <v>3356</v>
      </c>
      <c r="C2580" s="25" t="s">
        <v>5689</v>
      </c>
      <c r="D2580" s="25" t="s">
        <v>3405</v>
      </c>
      <c r="E2580" s="25">
        <v>43791</v>
      </c>
      <c r="F2580" s="25" t="s">
        <v>3348</v>
      </c>
      <c r="G2580" s="25" t="s">
        <v>3349</v>
      </c>
      <c r="H2580" s="26">
        <v>3</v>
      </c>
      <c r="I2580" s="26">
        <v>75</v>
      </c>
      <c r="J2580" s="22">
        <v>225</v>
      </c>
    </row>
    <row r="2581" spans="1:10" ht="18" x14ac:dyDescent="0.35">
      <c r="A2581" s="25" t="s">
        <v>6121</v>
      </c>
      <c r="B2581" s="25" t="s">
        <v>3555</v>
      </c>
      <c r="C2581" s="25" t="s">
        <v>3404</v>
      </c>
      <c r="D2581" s="25" t="s">
        <v>3405</v>
      </c>
      <c r="E2581" s="25">
        <v>43791</v>
      </c>
      <c r="F2581" s="25" t="s">
        <v>3348</v>
      </c>
      <c r="G2581" s="25" t="s">
        <v>3349</v>
      </c>
      <c r="H2581" s="26">
        <v>2</v>
      </c>
      <c r="I2581" s="26">
        <v>85</v>
      </c>
      <c r="J2581" s="22">
        <v>170</v>
      </c>
    </row>
    <row r="2582" spans="1:10" ht="18" x14ac:dyDescent="0.35">
      <c r="A2582" s="25" t="s">
        <v>6122</v>
      </c>
      <c r="B2582" s="25" t="s">
        <v>3444</v>
      </c>
      <c r="C2582" s="25" t="s">
        <v>3445</v>
      </c>
      <c r="D2582" s="25" t="s">
        <v>3405</v>
      </c>
      <c r="E2582" s="25">
        <v>43791</v>
      </c>
      <c r="F2582" s="25" t="s">
        <v>3337</v>
      </c>
      <c r="G2582" s="25" t="s">
        <v>3321</v>
      </c>
      <c r="H2582" s="26">
        <v>6</v>
      </c>
      <c r="I2582" s="26">
        <v>140</v>
      </c>
      <c r="J2582" s="22">
        <v>840</v>
      </c>
    </row>
    <row r="2583" spans="1:10" ht="18" x14ac:dyDescent="0.35">
      <c r="A2583" s="25" t="s">
        <v>6123</v>
      </c>
      <c r="B2583" s="25" t="s">
        <v>3398</v>
      </c>
      <c r="C2583" s="25" t="s">
        <v>3392</v>
      </c>
      <c r="D2583" s="25" t="s">
        <v>3333</v>
      </c>
      <c r="E2583" s="25">
        <v>43791</v>
      </c>
      <c r="F2583" s="25" t="s">
        <v>3320</v>
      </c>
      <c r="G2583" s="25" t="s">
        <v>3321</v>
      </c>
      <c r="H2583" s="26">
        <v>5</v>
      </c>
      <c r="I2583" s="26">
        <v>60</v>
      </c>
      <c r="J2583" s="22">
        <v>300</v>
      </c>
    </row>
    <row r="2584" spans="1:10" ht="18" x14ac:dyDescent="0.35">
      <c r="A2584" s="25" t="s">
        <v>6124</v>
      </c>
      <c r="B2584" s="25" t="s">
        <v>3398</v>
      </c>
      <c r="C2584" s="25" t="s">
        <v>3392</v>
      </c>
      <c r="D2584" s="25" t="s">
        <v>3333</v>
      </c>
      <c r="E2584" s="25">
        <v>43791</v>
      </c>
      <c r="F2584" s="25" t="s">
        <v>3393</v>
      </c>
      <c r="G2584" s="25" t="s">
        <v>3321</v>
      </c>
      <c r="H2584" s="26">
        <v>2</v>
      </c>
      <c r="I2584" s="26">
        <v>85</v>
      </c>
      <c r="J2584" s="22">
        <v>170</v>
      </c>
    </row>
    <row r="2585" spans="1:10" ht="18" x14ac:dyDescent="0.35">
      <c r="A2585" s="25" t="s">
        <v>6125</v>
      </c>
      <c r="B2585" s="25" t="s">
        <v>3398</v>
      </c>
      <c r="C2585" s="25" t="s">
        <v>3392</v>
      </c>
      <c r="D2585" s="25" t="s">
        <v>3333</v>
      </c>
      <c r="E2585" s="25">
        <v>43791</v>
      </c>
      <c r="F2585" s="25" t="s">
        <v>3393</v>
      </c>
      <c r="G2585" s="25" t="s">
        <v>3321</v>
      </c>
      <c r="H2585" s="26">
        <v>1</v>
      </c>
      <c r="I2585" s="26">
        <v>90</v>
      </c>
      <c r="J2585" s="22">
        <v>90</v>
      </c>
    </row>
    <row r="2586" spans="1:10" ht="18" x14ac:dyDescent="0.35">
      <c r="A2586" s="25" t="s">
        <v>6126</v>
      </c>
      <c r="B2586" s="25" t="s">
        <v>3391</v>
      </c>
      <c r="C2586" s="25" t="s">
        <v>3392</v>
      </c>
      <c r="D2586" s="25" t="s">
        <v>3333</v>
      </c>
      <c r="E2586" s="25">
        <v>43791</v>
      </c>
      <c r="F2586" s="25" t="s">
        <v>3393</v>
      </c>
      <c r="G2586" s="25" t="s">
        <v>3345</v>
      </c>
      <c r="H2586" s="26">
        <v>7</v>
      </c>
      <c r="I2586" s="26">
        <v>55</v>
      </c>
      <c r="J2586" s="22">
        <v>385</v>
      </c>
    </row>
    <row r="2587" spans="1:10" ht="18" x14ac:dyDescent="0.35">
      <c r="A2587" s="25" t="s">
        <v>6127</v>
      </c>
      <c r="B2587" s="25" t="s">
        <v>3391</v>
      </c>
      <c r="C2587" s="25" t="s">
        <v>3392</v>
      </c>
      <c r="D2587" s="25" t="s">
        <v>3333</v>
      </c>
      <c r="E2587" s="25">
        <v>43791</v>
      </c>
      <c r="F2587" s="25" t="s">
        <v>3393</v>
      </c>
      <c r="G2587" s="25" t="s">
        <v>3345</v>
      </c>
      <c r="H2587" s="26">
        <v>4</v>
      </c>
      <c r="I2587" s="26">
        <v>70</v>
      </c>
      <c r="J2587" s="22">
        <v>280</v>
      </c>
    </row>
    <row r="2588" spans="1:10" ht="18" x14ac:dyDescent="0.35">
      <c r="A2588" s="25" t="s">
        <v>6128</v>
      </c>
      <c r="B2588" s="25" t="s">
        <v>3391</v>
      </c>
      <c r="C2588" s="25" t="s">
        <v>3392</v>
      </c>
      <c r="D2588" s="25" t="s">
        <v>3333</v>
      </c>
      <c r="E2588" s="25">
        <v>43791</v>
      </c>
      <c r="F2588" s="25" t="s">
        <v>3427</v>
      </c>
      <c r="G2588" s="25" t="s">
        <v>3345</v>
      </c>
      <c r="H2588" s="26">
        <v>5</v>
      </c>
      <c r="I2588" s="26">
        <v>80</v>
      </c>
      <c r="J2588" s="22">
        <v>400</v>
      </c>
    </row>
    <row r="2589" spans="1:10" ht="18" x14ac:dyDescent="0.35">
      <c r="A2589" s="25" t="s">
        <v>6129</v>
      </c>
      <c r="B2589" s="25" t="s">
        <v>3391</v>
      </c>
      <c r="C2589" s="25" t="s">
        <v>3392</v>
      </c>
      <c r="D2589" s="25" t="s">
        <v>3333</v>
      </c>
      <c r="E2589" s="25">
        <v>43791</v>
      </c>
      <c r="F2589" s="25" t="s">
        <v>3393</v>
      </c>
      <c r="G2589" s="25" t="s">
        <v>3345</v>
      </c>
      <c r="H2589" s="26">
        <v>4</v>
      </c>
      <c r="I2589" s="26">
        <v>55</v>
      </c>
      <c r="J2589" s="22">
        <v>220</v>
      </c>
    </row>
    <row r="2590" spans="1:10" ht="18" x14ac:dyDescent="0.35">
      <c r="A2590" s="25" t="s">
        <v>6130</v>
      </c>
      <c r="B2590" s="25" t="s">
        <v>5361</v>
      </c>
      <c r="C2590" s="25" t="s">
        <v>3662</v>
      </c>
      <c r="D2590" s="25" t="s">
        <v>3405</v>
      </c>
      <c r="E2590" s="25">
        <v>43791</v>
      </c>
      <c r="F2590" s="25" t="s">
        <v>3337</v>
      </c>
      <c r="G2590" s="25" t="s">
        <v>3321</v>
      </c>
      <c r="H2590" s="26">
        <v>5</v>
      </c>
      <c r="I2590" s="26">
        <v>145</v>
      </c>
      <c r="J2590" s="22">
        <v>725</v>
      </c>
    </row>
    <row r="2591" spans="1:10" ht="18" x14ac:dyDescent="0.35">
      <c r="A2591" s="25" t="s">
        <v>6131</v>
      </c>
      <c r="B2591" s="25" t="s">
        <v>3448</v>
      </c>
      <c r="C2591" s="25" t="s">
        <v>3445</v>
      </c>
      <c r="D2591" s="25" t="s">
        <v>3405</v>
      </c>
      <c r="E2591" s="25">
        <v>43791</v>
      </c>
      <c r="F2591" s="25" t="s">
        <v>3348</v>
      </c>
      <c r="G2591" s="25" t="s">
        <v>3349</v>
      </c>
      <c r="H2591" s="26">
        <v>6</v>
      </c>
      <c r="I2591" s="26">
        <v>85</v>
      </c>
      <c r="J2591" s="22">
        <v>510</v>
      </c>
    </row>
    <row r="2592" spans="1:10" ht="18" x14ac:dyDescent="0.35">
      <c r="A2592" s="25" t="s">
        <v>6132</v>
      </c>
      <c r="B2592" s="25" t="s">
        <v>3378</v>
      </c>
      <c r="C2592" s="25" t="s">
        <v>3379</v>
      </c>
      <c r="D2592" s="25" t="s">
        <v>3333</v>
      </c>
      <c r="E2592" s="25">
        <v>43791</v>
      </c>
      <c r="F2592" s="25" t="s">
        <v>3327</v>
      </c>
      <c r="G2592" s="25" t="s">
        <v>3321</v>
      </c>
      <c r="H2592" s="26">
        <v>2</v>
      </c>
      <c r="I2592" s="26">
        <v>205</v>
      </c>
      <c r="J2592" s="22">
        <v>410</v>
      </c>
    </row>
    <row r="2593" spans="1:10" ht="18" x14ac:dyDescent="0.35">
      <c r="A2593" s="25" t="s">
        <v>6133</v>
      </c>
      <c r="B2593" s="25" t="s">
        <v>3378</v>
      </c>
      <c r="C2593" s="25" t="s">
        <v>3379</v>
      </c>
      <c r="D2593" s="25" t="s">
        <v>3333</v>
      </c>
      <c r="E2593" s="25">
        <v>43791</v>
      </c>
      <c r="F2593" s="25" t="s">
        <v>3327</v>
      </c>
      <c r="G2593" s="25" t="s">
        <v>3321</v>
      </c>
      <c r="H2593" s="26">
        <v>3</v>
      </c>
      <c r="I2593" s="26">
        <v>180</v>
      </c>
      <c r="J2593" s="22">
        <v>540</v>
      </c>
    </row>
    <row r="2594" spans="1:10" ht="18" x14ac:dyDescent="0.35">
      <c r="A2594" s="25" t="s">
        <v>6134</v>
      </c>
      <c r="B2594" s="25" t="s">
        <v>3488</v>
      </c>
      <c r="C2594" s="25" t="s">
        <v>3489</v>
      </c>
      <c r="D2594" s="25" t="s">
        <v>3405</v>
      </c>
      <c r="E2594" s="25">
        <v>43791</v>
      </c>
      <c r="F2594" s="25" t="s">
        <v>3348</v>
      </c>
      <c r="G2594" s="25" t="s">
        <v>3345</v>
      </c>
      <c r="H2594" s="26">
        <v>4</v>
      </c>
      <c r="I2594" s="26">
        <v>95</v>
      </c>
      <c r="J2594" s="22">
        <v>380</v>
      </c>
    </row>
    <row r="2595" spans="1:10" ht="18" x14ac:dyDescent="0.35">
      <c r="A2595" s="25" t="s">
        <v>6135</v>
      </c>
      <c r="B2595" s="25" t="s">
        <v>3518</v>
      </c>
      <c r="C2595" s="25" t="s">
        <v>3383</v>
      </c>
      <c r="D2595" s="25" t="s">
        <v>3333</v>
      </c>
      <c r="E2595" s="25">
        <v>43791</v>
      </c>
      <c r="F2595" s="25" t="s">
        <v>3320</v>
      </c>
      <c r="G2595" s="25" t="s">
        <v>3321</v>
      </c>
      <c r="H2595" s="26">
        <v>4</v>
      </c>
      <c r="I2595" s="26">
        <v>60</v>
      </c>
      <c r="J2595" s="22">
        <v>240</v>
      </c>
    </row>
    <row r="2596" spans="1:10" ht="18" x14ac:dyDescent="0.35">
      <c r="A2596" s="25" t="s">
        <v>6136</v>
      </c>
      <c r="B2596" s="25" t="s">
        <v>3518</v>
      </c>
      <c r="C2596" s="25" t="s">
        <v>3383</v>
      </c>
      <c r="D2596" s="25" t="s">
        <v>3333</v>
      </c>
      <c r="E2596" s="25">
        <v>43791</v>
      </c>
      <c r="F2596" s="25" t="s">
        <v>3320</v>
      </c>
      <c r="G2596" s="25" t="s">
        <v>3321</v>
      </c>
      <c r="H2596" s="26">
        <v>2</v>
      </c>
      <c r="I2596" s="26">
        <v>75</v>
      </c>
      <c r="J2596" s="22">
        <v>150</v>
      </c>
    </row>
    <row r="2597" spans="1:10" ht="18" x14ac:dyDescent="0.35">
      <c r="A2597" s="25" t="s">
        <v>6137</v>
      </c>
      <c r="B2597" s="25" t="s">
        <v>3877</v>
      </c>
      <c r="C2597" s="25" t="s">
        <v>3383</v>
      </c>
      <c r="D2597" s="25" t="s">
        <v>3333</v>
      </c>
      <c r="E2597" s="25">
        <v>43791</v>
      </c>
      <c r="F2597" s="25" t="s">
        <v>3434</v>
      </c>
      <c r="G2597" s="25" t="s">
        <v>3349</v>
      </c>
      <c r="H2597" s="26">
        <v>5</v>
      </c>
      <c r="I2597" s="26">
        <v>60</v>
      </c>
      <c r="J2597" s="22">
        <v>300</v>
      </c>
    </row>
    <row r="2598" spans="1:10" ht="18" x14ac:dyDescent="0.35">
      <c r="A2598" s="25" t="s">
        <v>6138</v>
      </c>
      <c r="B2598" s="25" t="s">
        <v>3877</v>
      </c>
      <c r="C2598" s="25" t="s">
        <v>3383</v>
      </c>
      <c r="D2598" s="25" t="s">
        <v>3333</v>
      </c>
      <c r="E2598" s="25">
        <v>43791</v>
      </c>
      <c r="F2598" s="25" t="s">
        <v>3509</v>
      </c>
      <c r="G2598" s="25" t="s">
        <v>3345</v>
      </c>
      <c r="H2598" s="26">
        <v>2</v>
      </c>
      <c r="I2598" s="26">
        <v>50</v>
      </c>
      <c r="J2598" s="22">
        <v>100</v>
      </c>
    </row>
    <row r="2599" spans="1:10" ht="18" x14ac:dyDescent="0.35">
      <c r="A2599" s="25" t="s">
        <v>6139</v>
      </c>
      <c r="B2599" s="25" t="s">
        <v>3476</v>
      </c>
      <c r="C2599" s="25" t="s">
        <v>3445</v>
      </c>
      <c r="D2599" s="25" t="s">
        <v>3405</v>
      </c>
      <c r="E2599" s="25">
        <v>43791</v>
      </c>
      <c r="F2599" s="25" t="s">
        <v>3348</v>
      </c>
      <c r="G2599" s="25" t="s">
        <v>3321</v>
      </c>
      <c r="H2599" s="26">
        <v>7</v>
      </c>
      <c r="I2599" s="26">
        <v>130</v>
      </c>
      <c r="J2599" s="22">
        <v>910</v>
      </c>
    </row>
    <row r="2600" spans="1:10" ht="18" x14ac:dyDescent="0.35">
      <c r="A2600" s="25" t="s">
        <v>6140</v>
      </c>
      <c r="B2600" s="25" t="s">
        <v>3518</v>
      </c>
      <c r="C2600" s="25" t="s">
        <v>3383</v>
      </c>
      <c r="D2600" s="25" t="s">
        <v>3333</v>
      </c>
      <c r="E2600" s="25">
        <v>43794</v>
      </c>
      <c r="F2600" s="25" t="s">
        <v>3471</v>
      </c>
      <c r="G2600" s="25" t="s">
        <v>3321</v>
      </c>
      <c r="H2600" s="26">
        <v>5</v>
      </c>
      <c r="I2600" s="26">
        <v>75</v>
      </c>
      <c r="J2600" s="22">
        <v>375</v>
      </c>
    </row>
    <row r="2601" spans="1:10" ht="18" x14ac:dyDescent="0.35">
      <c r="A2601" s="25" t="s">
        <v>6141</v>
      </c>
      <c r="B2601" s="25" t="s">
        <v>3661</v>
      </c>
      <c r="C2601" s="25" t="s">
        <v>3662</v>
      </c>
      <c r="D2601" s="25" t="s">
        <v>3405</v>
      </c>
      <c r="E2601" s="25">
        <v>43794</v>
      </c>
      <c r="F2601" s="25" t="s">
        <v>3348</v>
      </c>
      <c r="G2601" s="25" t="s">
        <v>3349</v>
      </c>
      <c r="H2601" s="26">
        <v>1</v>
      </c>
      <c r="I2601" s="26">
        <v>85</v>
      </c>
      <c r="J2601" s="22">
        <v>85</v>
      </c>
    </row>
    <row r="2602" spans="1:10" ht="18" x14ac:dyDescent="0.35">
      <c r="A2602" s="25" t="s">
        <v>6142</v>
      </c>
      <c r="B2602" s="25" t="s">
        <v>3877</v>
      </c>
      <c r="C2602" s="25" t="s">
        <v>3383</v>
      </c>
      <c r="D2602" s="25" t="s">
        <v>3333</v>
      </c>
      <c r="E2602" s="25">
        <v>43794</v>
      </c>
      <c r="F2602" s="25" t="s">
        <v>3509</v>
      </c>
      <c r="G2602" s="25" t="s">
        <v>3345</v>
      </c>
      <c r="H2602" s="26">
        <v>4</v>
      </c>
      <c r="I2602" s="26">
        <v>40</v>
      </c>
      <c r="J2602" s="22">
        <v>160</v>
      </c>
    </row>
    <row r="2603" spans="1:10" ht="18" x14ac:dyDescent="0.35">
      <c r="A2603" s="25" t="s">
        <v>6143</v>
      </c>
      <c r="B2603" s="25" t="s">
        <v>3324</v>
      </c>
      <c r="C2603" s="25" t="s">
        <v>3325</v>
      </c>
      <c r="D2603" s="25" t="s">
        <v>3326</v>
      </c>
      <c r="E2603" s="25">
        <v>43794</v>
      </c>
      <c r="F2603" s="25" t="s">
        <v>3410</v>
      </c>
      <c r="G2603" s="25" t="s">
        <v>3321</v>
      </c>
      <c r="H2603" s="26">
        <v>2</v>
      </c>
      <c r="I2603" s="26">
        <v>75</v>
      </c>
      <c r="J2603" s="22">
        <v>150</v>
      </c>
    </row>
    <row r="2604" spans="1:10" ht="18" x14ac:dyDescent="0.35">
      <c r="A2604" s="25" t="s">
        <v>6144</v>
      </c>
      <c r="B2604" s="25" t="s">
        <v>3518</v>
      </c>
      <c r="C2604" s="25" t="s">
        <v>3383</v>
      </c>
      <c r="D2604" s="25" t="s">
        <v>3333</v>
      </c>
      <c r="E2604" s="25">
        <v>43794</v>
      </c>
      <c r="F2604" s="25" t="s">
        <v>3471</v>
      </c>
      <c r="G2604" s="25" t="s">
        <v>3321</v>
      </c>
      <c r="H2604" s="26">
        <v>3</v>
      </c>
      <c r="I2604" s="26">
        <v>75</v>
      </c>
      <c r="J2604" s="22">
        <v>225</v>
      </c>
    </row>
    <row r="2605" spans="1:10" ht="18" x14ac:dyDescent="0.35">
      <c r="A2605" s="25" t="s">
        <v>6145</v>
      </c>
      <c r="B2605" s="25" t="s">
        <v>3518</v>
      </c>
      <c r="C2605" s="25" t="s">
        <v>3383</v>
      </c>
      <c r="D2605" s="25" t="s">
        <v>3333</v>
      </c>
      <c r="E2605" s="25">
        <v>43794</v>
      </c>
      <c r="F2605" s="25" t="s">
        <v>3471</v>
      </c>
      <c r="G2605" s="25" t="s">
        <v>3321</v>
      </c>
      <c r="H2605" s="26">
        <v>5</v>
      </c>
      <c r="I2605" s="26">
        <v>55</v>
      </c>
      <c r="J2605" s="22">
        <v>275</v>
      </c>
    </row>
    <row r="2606" spans="1:10" ht="18" x14ac:dyDescent="0.35">
      <c r="A2606" s="25" t="s">
        <v>6146</v>
      </c>
      <c r="B2606" s="25" t="s">
        <v>3636</v>
      </c>
      <c r="C2606" s="25" t="s">
        <v>5689</v>
      </c>
      <c r="D2606" s="25" t="s">
        <v>3405</v>
      </c>
      <c r="E2606" s="25">
        <v>43794</v>
      </c>
      <c r="F2606" s="25" t="s">
        <v>3393</v>
      </c>
      <c r="G2606" s="25" t="s">
        <v>3345</v>
      </c>
      <c r="H2606" s="26">
        <v>4</v>
      </c>
      <c r="I2606" s="26">
        <v>75</v>
      </c>
      <c r="J2606" s="22">
        <v>300</v>
      </c>
    </row>
    <row r="2607" spans="1:10" ht="18" x14ac:dyDescent="0.35">
      <c r="A2607" s="25" t="s">
        <v>6147</v>
      </c>
      <c r="B2607" s="25" t="s">
        <v>5312</v>
      </c>
      <c r="C2607" s="25" t="s">
        <v>3551</v>
      </c>
      <c r="D2607" s="25" t="s">
        <v>3486</v>
      </c>
      <c r="E2607" s="25">
        <v>43795</v>
      </c>
      <c r="F2607" s="25" t="s">
        <v>3320</v>
      </c>
      <c r="G2607" s="25" t="s">
        <v>3321</v>
      </c>
      <c r="H2607" s="26">
        <v>3</v>
      </c>
      <c r="I2607" s="26">
        <v>55</v>
      </c>
      <c r="J2607" s="22">
        <v>165</v>
      </c>
    </row>
    <row r="2608" spans="1:10" ht="18" x14ac:dyDescent="0.35">
      <c r="A2608" s="25" t="s">
        <v>6148</v>
      </c>
      <c r="B2608" s="25" t="s">
        <v>3797</v>
      </c>
      <c r="C2608" s="25" t="s">
        <v>5689</v>
      </c>
      <c r="D2608" s="25" t="s">
        <v>3405</v>
      </c>
      <c r="E2608" s="25">
        <v>43795</v>
      </c>
      <c r="F2608" s="25" t="s">
        <v>3348</v>
      </c>
      <c r="G2608" s="25" t="s">
        <v>3321</v>
      </c>
      <c r="H2608" s="26">
        <v>4</v>
      </c>
      <c r="I2608" s="26">
        <v>125</v>
      </c>
      <c r="J2608" s="22">
        <v>500</v>
      </c>
    </row>
    <row r="2609" spans="1:10" ht="18" x14ac:dyDescent="0.35">
      <c r="A2609" s="25" t="s">
        <v>6149</v>
      </c>
      <c r="B2609" s="25" t="s">
        <v>3797</v>
      </c>
      <c r="C2609" s="25" t="s">
        <v>5689</v>
      </c>
      <c r="D2609" s="25" t="s">
        <v>3405</v>
      </c>
      <c r="E2609" s="25">
        <v>43795</v>
      </c>
      <c r="F2609" s="25" t="s">
        <v>3348</v>
      </c>
      <c r="G2609" s="25" t="s">
        <v>3321</v>
      </c>
      <c r="H2609" s="26">
        <v>7</v>
      </c>
      <c r="I2609" s="26">
        <v>130</v>
      </c>
      <c r="J2609" s="22">
        <v>910</v>
      </c>
    </row>
    <row r="2610" spans="1:10" ht="18" x14ac:dyDescent="0.35">
      <c r="A2610" s="25" t="s">
        <v>6150</v>
      </c>
      <c r="B2610" s="25" t="s">
        <v>6151</v>
      </c>
      <c r="C2610" s="25" t="s">
        <v>3374</v>
      </c>
      <c r="D2610" s="25" t="s">
        <v>3375</v>
      </c>
      <c r="E2610" s="25">
        <v>43795</v>
      </c>
      <c r="F2610" s="25" t="s">
        <v>3410</v>
      </c>
      <c r="G2610" s="25" t="s">
        <v>3321</v>
      </c>
      <c r="H2610" s="26">
        <v>6</v>
      </c>
      <c r="I2610" s="26">
        <v>75</v>
      </c>
      <c r="J2610" s="22">
        <v>450</v>
      </c>
    </row>
    <row r="2611" spans="1:10" ht="18" x14ac:dyDescent="0.35">
      <c r="A2611" s="25" t="s">
        <v>6152</v>
      </c>
      <c r="B2611" s="25" t="s">
        <v>3344</v>
      </c>
      <c r="C2611" s="25" t="s">
        <v>5689</v>
      </c>
      <c r="D2611" s="25" t="s">
        <v>3405</v>
      </c>
      <c r="E2611" s="25">
        <v>43796</v>
      </c>
      <c r="F2611" s="25" t="s">
        <v>3337</v>
      </c>
      <c r="G2611" s="25" t="s">
        <v>3345</v>
      </c>
      <c r="H2611" s="26">
        <v>1</v>
      </c>
      <c r="I2611" s="26">
        <v>110</v>
      </c>
      <c r="J2611" s="22">
        <v>110</v>
      </c>
    </row>
    <row r="2612" spans="1:10" ht="18" x14ac:dyDescent="0.35">
      <c r="A2612" s="25" t="s">
        <v>6153</v>
      </c>
      <c r="B2612" s="25" t="s">
        <v>3667</v>
      </c>
      <c r="C2612" s="25" t="s">
        <v>3445</v>
      </c>
      <c r="D2612" s="25" t="s">
        <v>3405</v>
      </c>
      <c r="E2612" s="25">
        <v>43796</v>
      </c>
      <c r="F2612" s="25" t="s">
        <v>3320</v>
      </c>
      <c r="G2612" s="25" t="s">
        <v>3321</v>
      </c>
      <c r="H2612" s="26">
        <v>7</v>
      </c>
      <c r="I2612" s="26">
        <v>75</v>
      </c>
      <c r="J2612" s="22">
        <v>525</v>
      </c>
    </row>
    <row r="2613" spans="1:10" ht="18" x14ac:dyDescent="0.35">
      <c r="A2613" s="25" t="s">
        <v>6154</v>
      </c>
      <c r="B2613" s="25" t="s">
        <v>3756</v>
      </c>
      <c r="C2613" s="25" t="s">
        <v>3524</v>
      </c>
      <c r="D2613" s="25" t="s">
        <v>3486</v>
      </c>
      <c r="E2613" s="25">
        <v>43796</v>
      </c>
      <c r="F2613" s="25" t="s">
        <v>3337</v>
      </c>
      <c r="G2613" s="25" t="s">
        <v>3345</v>
      </c>
      <c r="H2613" s="26">
        <v>2</v>
      </c>
      <c r="I2613" s="26">
        <v>115</v>
      </c>
      <c r="J2613" s="22">
        <v>230</v>
      </c>
    </row>
    <row r="2614" spans="1:10" ht="18" x14ac:dyDescent="0.35">
      <c r="A2614" s="25" t="s">
        <v>6155</v>
      </c>
      <c r="B2614" s="25" t="s">
        <v>3324</v>
      </c>
      <c r="C2614" s="25" t="s">
        <v>3325</v>
      </c>
      <c r="D2614" s="25" t="s">
        <v>3326</v>
      </c>
      <c r="E2614" s="25">
        <v>43796</v>
      </c>
      <c r="F2614" s="25" t="s">
        <v>3393</v>
      </c>
      <c r="G2614" s="25" t="s">
        <v>3345</v>
      </c>
      <c r="H2614" s="26">
        <v>3</v>
      </c>
      <c r="I2614" s="26">
        <v>70</v>
      </c>
      <c r="J2614" s="22">
        <v>210</v>
      </c>
    </row>
    <row r="2615" spans="1:10" ht="18" x14ac:dyDescent="0.35">
      <c r="A2615" s="25" t="s">
        <v>6156</v>
      </c>
      <c r="B2615" s="25" t="s">
        <v>3324</v>
      </c>
      <c r="C2615" s="25" t="s">
        <v>3325</v>
      </c>
      <c r="D2615" s="25" t="s">
        <v>3326</v>
      </c>
      <c r="E2615" s="25">
        <v>43796</v>
      </c>
      <c r="F2615" s="25" t="s">
        <v>3471</v>
      </c>
      <c r="G2615" s="25" t="s">
        <v>3321</v>
      </c>
      <c r="H2615" s="26">
        <v>4</v>
      </c>
      <c r="I2615" s="26">
        <v>75</v>
      </c>
      <c r="J2615" s="22">
        <v>300</v>
      </c>
    </row>
    <row r="2616" spans="1:10" ht="18" x14ac:dyDescent="0.35">
      <c r="A2616" s="25" t="s">
        <v>6157</v>
      </c>
      <c r="B2616" s="25" t="s">
        <v>3324</v>
      </c>
      <c r="C2616" s="25" t="s">
        <v>3325</v>
      </c>
      <c r="D2616" s="25" t="s">
        <v>3326</v>
      </c>
      <c r="E2616" s="25">
        <v>43796</v>
      </c>
      <c r="F2616" s="25" t="s">
        <v>3320</v>
      </c>
      <c r="G2616" s="25" t="s">
        <v>3321</v>
      </c>
      <c r="H2616" s="26">
        <v>7</v>
      </c>
      <c r="I2616" s="26">
        <v>80</v>
      </c>
      <c r="J2616" s="22">
        <v>560</v>
      </c>
    </row>
    <row r="2617" spans="1:10" ht="18" x14ac:dyDescent="0.35">
      <c r="A2617" s="25" t="s">
        <v>6158</v>
      </c>
      <c r="B2617" s="25" t="s">
        <v>3437</v>
      </c>
      <c r="C2617" s="25" t="s">
        <v>5689</v>
      </c>
      <c r="D2617" s="25" t="s">
        <v>3405</v>
      </c>
      <c r="E2617" s="25">
        <v>43797</v>
      </c>
      <c r="F2617" s="25" t="s">
        <v>3348</v>
      </c>
      <c r="G2617" s="25" t="s">
        <v>3349</v>
      </c>
      <c r="H2617" s="26">
        <v>6</v>
      </c>
      <c r="I2617" s="26">
        <v>75</v>
      </c>
      <c r="J2617" s="22">
        <v>450</v>
      </c>
    </row>
    <row r="2618" spans="1:10" ht="18" x14ac:dyDescent="0.35">
      <c r="A2618" s="25" t="s">
        <v>6159</v>
      </c>
      <c r="B2618" s="25" t="s">
        <v>3317</v>
      </c>
      <c r="C2618" s="25" t="s">
        <v>5689</v>
      </c>
      <c r="D2618" s="25" t="s">
        <v>3405</v>
      </c>
      <c r="E2618" s="25">
        <v>43797</v>
      </c>
      <c r="F2618" s="25" t="s">
        <v>3320</v>
      </c>
      <c r="G2618" s="25" t="s">
        <v>3321</v>
      </c>
      <c r="H2618" s="26">
        <v>3</v>
      </c>
      <c r="I2618" s="26">
        <v>60</v>
      </c>
      <c r="J2618" s="22">
        <v>180</v>
      </c>
    </row>
    <row r="2619" spans="1:10" ht="18" x14ac:dyDescent="0.35">
      <c r="A2619" s="25" t="s">
        <v>6160</v>
      </c>
      <c r="B2619" s="25" t="s">
        <v>3360</v>
      </c>
      <c r="C2619" s="25" t="s">
        <v>5689</v>
      </c>
      <c r="D2619" s="25" t="s">
        <v>3405</v>
      </c>
      <c r="E2619" s="25">
        <v>43797</v>
      </c>
      <c r="F2619" s="25" t="s">
        <v>3348</v>
      </c>
      <c r="G2619" s="25" t="s">
        <v>3349</v>
      </c>
      <c r="H2619" s="26">
        <v>2</v>
      </c>
      <c r="I2619" s="26">
        <v>95</v>
      </c>
      <c r="J2619" s="22">
        <v>190</v>
      </c>
    </row>
    <row r="2620" spans="1:10" ht="18" x14ac:dyDescent="0.35">
      <c r="A2620" s="25" t="s">
        <v>6161</v>
      </c>
      <c r="B2620" s="25" t="s">
        <v>3628</v>
      </c>
      <c r="C2620" s="25" t="s">
        <v>3404</v>
      </c>
      <c r="D2620" s="25" t="s">
        <v>3405</v>
      </c>
      <c r="E2620" s="25">
        <v>43797</v>
      </c>
      <c r="F2620" s="25" t="s">
        <v>3348</v>
      </c>
      <c r="G2620" s="25" t="s">
        <v>3345</v>
      </c>
      <c r="H2620" s="26">
        <v>5</v>
      </c>
      <c r="I2620" s="26">
        <v>115</v>
      </c>
      <c r="J2620" s="22">
        <v>575</v>
      </c>
    </row>
    <row r="2621" spans="1:10" ht="18" x14ac:dyDescent="0.35">
      <c r="A2621" s="25" t="s">
        <v>6162</v>
      </c>
      <c r="B2621" s="25" t="s">
        <v>4018</v>
      </c>
      <c r="C2621" s="25" t="s">
        <v>4019</v>
      </c>
      <c r="D2621" s="25" t="s">
        <v>3486</v>
      </c>
      <c r="E2621" s="25">
        <v>43797</v>
      </c>
      <c r="F2621" s="25" t="s">
        <v>3393</v>
      </c>
      <c r="G2621" s="25" t="s">
        <v>3349</v>
      </c>
      <c r="H2621" s="26">
        <v>3</v>
      </c>
      <c r="I2621" s="26">
        <v>35</v>
      </c>
      <c r="J2621" s="22">
        <v>105</v>
      </c>
    </row>
    <row r="2622" spans="1:10" ht="18" x14ac:dyDescent="0.35">
      <c r="A2622" s="25" t="s">
        <v>6163</v>
      </c>
      <c r="B2622" s="25" t="s">
        <v>3324</v>
      </c>
      <c r="C2622" s="25" t="s">
        <v>3325</v>
      </c>
      <c r="D2622" s="25" t="s">
        <v>3326</v>
      </c>
      <c r="E2622" s="25">
        <v>43797</v>
      </c>
      <c r="F2622" s="25" t="s">
        <v>3337</v>
      </c>
      <c r="G2622" s="25" t="s">
        <v>3321</v>
      </c>
      <c r="H2622" s="26">
        <v>4</v>
      </c>
      <c r="I2622" s="26">
        <v>145</v>
      </c>
      <c r="J2622" s="22">
        <v>580</v>
      </c>
    </row>
    <row r="2623" spans="1:10" ht="18" x14ac:dyDescent="0.35">
      <c r="A2623" s="25" t="s">
        <v>6164</v>
      </c>
      <c r="B2623" s="25" t="s">
        <v>3530</v>
      </c>
      <c r="C2623" s="25" t="s">
        <v>3489</v>
      </c>
      <c r="D2623" s="25" t="s">
        <v>3405</v>
      </c>
      <c r="E2623" s="25">
        <v>43797</v>
      </c>
      <c r="F2623" s="25" t="s">
        <v>3348</v>
      </c>
      <c r="G2623" s="25" t="s">
        <v>3349</v>
      </c>
      <c r="H2623" s="26">
        <v>7</v>
      </c>
      <c r="I2623" s="26">
        <v>85</v>
      </c>
      <c r="J2623" s="22">
        <v>595</v>
      </c>
    </row>
    <row r="2624" spans="1:10" ht="18" x14ac:dyDescent="0.35">
      <c r="A2624" s="25" t="s">
        <v>6165</v>
      </c>
      <c r="B2624" s="25" t="s">
        <v>3324</v>
      </c>
      <c r="C2624" s="25" t="s">
        <v>3325</v>
      </c>
      <c r="D2624" s="25" t="s">
        <v>3326</v>
      </c>
      <c r="E2624" s="25">
        <v>43797</v>
      </c>
      <c r="F2624" s="25" t="s">
        <v>3427</v>
      </c>
      <c r="G2624" s="25" t="s">
        <v>3345</v>
      </c>
      <c r="H2624" s="26">
        <v>5</v>
      </c>
      <c r="I2624" s="26">
        <v>75</v>
      </c>
      <c r="J2624" s="22">
        <v>375</v>
      </c>
    </row>
    <row r="2625" spans="1:10" ht="18" x14ac:dyDescent="0.35">
      <c r="A2625" s="25" t="s">
        <v>6166</v>
      </c>
      <c r="B2625" s="25" t="s">
        <v>4057</v>
      </c>
      <c r="C2625" s="25" t="s">
        <v>3551</v>
      </c>
      <c r="D2625" s="25" t="s">
        <v>3486</v>
      </c>
      <c r="E2625" s="25">
        <v>43797</v>
      </c>
      <c r="F2625" s="25" t="s">
        <v>3327</v>
      </c>
      <c r="G2625" s="25" t="s">
        <v>3321</v>
      </c>
      <c r="H2625" s="26">
        <v>6</v>
      </c>
      <c r="I2625" s="26">
        <v>200</v>
      </c>
      <c r="J2625" s="22">
        <v>1200</v>
      </c>
    </row>
    <row r="2626" spans="1:10" ht="18" x14ac:dyDescent="0.35">
      <c r="A2626" s="25" t="s">
        <v>6167</v>
      </c>
      <c r="B2626" s="25" t="s">
        <v>4018</v>
      </c>
      <c r="C2626" s="25" t="s">
        <v>4019</v>
      </c>
      <c r="D2626" s="25" t="s">
        <v>3486</v>
      </c>
      <c r="E2626" s="25">
        <v>43797</v>
      </c>
      <c r="F2626" s="25" t="s">
        <v>3393</v>
      </c>
      <c r="G2626" s="25" t="s">
        <v>3349</v>
      </c>
      <c r="H2626" s="26">
        <v>4</v>
      </c>
      <c r="I2626" s="26">
        <v>40</v>
      </c>
      <c r="J2626" s="22">
        <v>160</v>
      </c>
    </row>
    <row r="2627" spans="1:10" ht="18" x14ac:dyDescent="0.35">
      <c r="A2627" s="25" t="s">
        <v>6168</v>
      </c>
      <c r="B2627" s="25" t="s">
        <v>3628</v>
      </c>
      <c r="C2627" s="25" t="s">
        <v>3404</v>
      </c>
      <c r="D2627" s="25" t="s">
        <v>3405</v>
      </c>
      <c r="E2627" s="25">
        <v>43797</v>
      </c>
      <c r="F2627" s="25" t="s">
        <v>3337</v>
      </c>
      <c r="G2627" s="25" t="s">
        <v>3349</v>
      </c>
      <c r="H2627" s="26">
        <v>7</v>
      </c>
      <c r="I2627" s="26">
        <v>105</v>
      </c>
      <c r="J2627" s="22">
        <v>735</v>
      </c>
    </row>
    <row r="2628" spans="1:10" ht="18" x14ac:dyDescent="0.35">
      <c r="A2628" s="25" t="s">
        <v>6169</v>
      </c>
      <c r="B2628" s="25" t="s">
        <v>3356</v>
      </c>
      <c r="C2628" s="25" t="s">
        <v>5689</v>
      </c>
      <c r="D2628" s="25" t="s">
        <v>3405</v>
      </c>
      <c r="E2628" s="25">
        <v>43798</v>
      </c>
      <c r="F2628" s="25" t="s">
        <v>3348</v>
      </c>
      <c r="G2628" s="25" t="s">
        <v>3349</v>
      </c>
      <c r="H2628" s="26">
        <v>6</v>
      </c>
      <c r="I2628" s="26">
        <v>90</v>
      </c>
      <c r="J2628" s="22">
        <v>540</v>
      </c>
    </row>
    <row r="2629" spans="1:10" ht="18" x14ac:dyDescent="0.35">
      <c r="A2629" s="25" t="s">
        <v>6170</v>
      </c>
      <c r="B2629" s="25" t="s">
        <v>3347</v>
      </c>
      <c r="C2629" s="25" t="s">
        <v>5689</v>
      </c>
      <c r="D2629" s="25" t="s">
        <v>3405</v>
      </c>
      <c r="E2629" s="25">
        <v>43798</v>
      </c>
      <c r="F2629" s="25" t="s">
        <v>3348</v>
      </c>
      <c r="G2629" s="25" t="s">
        <v>3349</v>
      </c>
      <c r="H2629" s="26">
        <v>2</v>
      </c>
      <c r="I2629" s="26">
        <v>100</v>
      </c>
      <c r="J2629" s="22">
        <v>200</v>
      </c>
    </row>
    <row r="2630" spans="1:10" ht="18" x14ac:dyDescent="0.35">
      <c r="A2630" s="25" t="s">
        <v>6171</v>
      </c>
      <c r="B2630" s="25" t="s">
        <v>3423</v>
      </c>
      <c r="C2630" s="25" t="s">
        <v>5689</v>
      </c>
      <c r="D2630" s="25" t="s">
        <v>3405</v>
      </c>
      <c r="E2630" s="25">
        <v>43798</v>
      </c>
      <c r="F2630" s="25" t="s">
        <v>3320</v>
      </c>
      <c r="G2630" s="25" t="s">
        <v>3321</v>
      </c>
      <c r="H2630" s="26">
        <v>1</v>
      </c>
      <c r="I2630" s="26">
        <v>55</v>
      </c>
      <c r="J2630" s="22">
        <v>55</v>
      </c>
    </row>
    <row r="2631" spans="1:10" ht="18" x14ac:dyDescent="0.35">
      <c r="A2631" s="25" t="s">
        <v>6172</v>
      </c>
      <c r="B2631" s="25" t="s">
        <v>3546</v>
      </c>
      <c r="C2631" s="25" t="s">
        <v>3485</v>
      </c>
      <c r="D2631" s="25" t="s">
        <v>3486</v>
      </c>
      <c r="E2631" s="25">
        <v>43798</v>
      </c>
      <c r="F2631" s="25" t="s">
        <v>3427</v>
      </c>
      <c r="G2631" s="25" t="s">
        <v>3349</v>
      </c>
      <c r="H2631" s="26">
        <v>1</v>
      </c>
      <c r="I2631" s="26">
        <v>45</v>
      </c>
      <c r="J2631" s="22">
        <v>45</v>
      </c>
    </row>
    <row r="2632" spans="1:10" ht="18" x14ac:dyDescent="0.35">
      <c r="A2632" s="25" t="s">
        <v>6173</v>
      </c>
      <c r="B2632" s="25" t="s">
        <v>3391</v>
      </c>
      <c r="C2632" s="25" t="s">
        <v>3392</v>
      </c>
      <c r="D2632" s="25" t="s">
        <v>3333</v>
      </c>
      <c r="E2632" s="25">
        <v>43798</v>
      </c>
      <c r="F2632" s="25" t="s">
        <v>3369</v>
      </c>
      <c r="G2632" s="25" t="s">
        <v>3321</v>
      </c>
      <c r="H2632" s="26">
        <v>6</v>
      </c>
      <c r="I2632" s="26">
        <v>130</v>
      </c>
      <c r="J2632" s="22">
        <v>780</v>
      </c>
    </row>
    <row r="2633" spans="1:10" ht="18" x14ac:dyDescent="0.35">
      <c r="A2633" s="25" t="s">
        <v>6174</v>
      </c>
      <c r="B2633" s="25" t="s">
        <v>3391</v>
      </c>
      <c r="C2633" s="25" t="s">
        <v>3392</v>
      </c>
      <c r="D2633" s="25" t="s">
        <v>3333</v>
      </c>
      <c r="E2633" s="25">
        <v>43798</v>
      </c>
      <c r="F2633" s="25" t="s">
        <v>3406</v>
      </c>
      <c r="G2633" s="25" t="s">
        <v>3321</v>
      </c>
      <c r="H2633" s="26">
        <v>2</v>
      </c>
      <c r="I2633" s="26">
        <v>135</v>
      </c>
      <c r="J2633" s="22">
        <v>270</v>
      </c>
    </row>
    <row r="2634" spans="1:10" ht="18" x14ac:dyDescent="0.35">
      <c r="A2634" s="25" t="s">
        <v>6175</v>
      </c>
      <c r="B2634" s="25" t="s">
        <v>3391</v>
      </c>
      <c r="C2634" s="25" t="s">
        <v>3392</v>
      </c>
      <c r="D2634" s="25" t="s">
        <v>3333</v>
      </c>
      <c r="E2634" s="25">
        <v>43798</v>
      </c>
      <c r="F2634" s="25" t="s">
        <v>3406</v>
      </c>
      <c r="G2634" s="25" t="s">
        <v>3321</v>
      </c>
      <c r="H2634" s="26">
        <v>3</v>
      </c>
      <c r="I2634" s="26">
        <v>145</v>
      </c>
      <c r="J2634" s="22">
        <v>435</v>
      </c>
    </row>
    <row r="2635" spans="1:10" ht="18" x14ac:dyDescent="0.35">
      <c r="A2635" s="25" t="s">
        <v>6176</v>
      </c>
      <c r="B2635" s="25" t="s">
        <v>3391</v>
      </c>
      <c r="C2635" s="25" t="s">
        <v>3392</v>
      </c>
      <c r="D2635" s="25" t="s">
        <v>3333</v>
      </c>
      <c r="E2635" s="25">
        <v>43798</v>
      </c>
      <c r="F2635" s="25" t="s">
        <v>3406</v>
      </c>
      <c r="G2635" s="25" t="s">
        <v>3321</v>
      </c>
      <c r="H2635" s="26">
        <v>7</v>
      </c>
      <c r="I2635" s="26">
        <v>125</v>
      </c>
      <c r="J2635" s="22">
        <v>875</v>
      </c>
    </row>
    <row r="2636" spans="1:10" ht="18" x14ac:dyDescent="0.35">
      <c r="A2636" s="25" t="s">
        <v>6177</v>
      </c>
      <c r="B2636" s="25" t="s">
        <v>3391</v>
      </c>
      <c r="C2636" s="25" t="s">
        <v>3392</v>
      </c>
      <c r="D2636" s="25" t="s">
        <v>3333</v>
      </c>
      <c r="E2636" s="25">
        <v>43798</v>
      </c>
      <c r="F2636" s="25" t="s">
        <v>3348</v>
      </c>
      <c r="G2636" s="25" t="s">
        <v>3349</v>
      </c>
      <c r="H2636" s="26">
        <v>6</v>
      </c>
      <c r="I2636" s="26">
        <v>80</v>
      </c>
      <c r="J2636" s="22">
        <v>480</v>
      </c>
    </row>
    <row r="2637" spans="1:10" ht="18" x14ac:dyDescent="0.35">
      <c r="A2637" s="25" t="s">
        <v>6178</v>
      </c>
      <c r="B2637" s="25" t="s">
        <v>3948</v>
      </c>
      <c r="C2637" s="25" t="s">
        <v>3551</v>
      </c>
      <c r="D2637" s="25" t="s">
        <v>3486</v>
      </c>
      <c r="E2637" s="25">
        <v>43798</v>
      </c>
      <c r="F2637" s="25" t="s">
        <v>3320</v>
      </c>
      <c r="G2637" s="25" t="s">
        <v>3321</v>
      </c>
      <c r="H2637" s="26">
        <v>5</v>
      </c>
      <c r="I2637" s="26">
        <v>75</v>
      </c>
      <c r="J2637" s="22">
        <v>375</v>
      </c>
    </row>
    <row r="2638" spans="1:10" ht="18" x14ac:dyDescent="0.35">
      <c r="A2638" s="25" t="s">
        <v>6179</v>
      </c>
      <c r="B2638" s="25" t="s">
        <v>3518</v>
      </c>
      <c r="C2638" s="25" t="s">
        <v>3383</v>
      </c>
      <c r="D2638" s="25" t="s">
        <v>3333</v>
      </c>
      <c r="E2638" s="25">
        <v>43798</v>
      </c>
      <c r="F2638" s="25" t="s">
        <v>3471</v>
      </c>
      <c r="G2638" s="25" t="s">
        <v>3321</v>
      </c>
      <c r="H2638" s="26">
        <v>4</v>
      </c>
      <c r="I2638" s="26">
        <v>55</v>
      </c>
      <c r="J2638" s="22">
        <v>220</v>
      </c>
    </row>
    <row r="2639" spans="1:10" ht="18" x14ac:dyDescent="0.35">
      <c r="A2639" s="25" t="s">
        <v>6180</v>
      </c>
      <c r="B2639" s="25" t="s">
        <v>3518</v>
      </c>
      <c r="C2639" s="25" t="s">
        <v>3383</v>
      </c>
      <c r="D2639" s="25" t="s">
        <v>3333</v>
      </c>
      <c r="E2639" s="25">
        <v>43798</v>
      </c>
      <c r="F2639" s="25" t="s">
        <v>3320</v>
      </c>
      <c r="G2639" s="25" t="s">
        <v>3321</v>
      </c>
      <c r="H2639" s="26">
        <v>5</v>
      </c>
      <c r="I2639" s="26">
        <v>60</v>
      </c>
      <c r="J2639" s="22">
        <v>300</v>
      </c>
    </row>
    <row r="2640" spans="1:10" ht="18" x14ac:dyDescent="0.35">
      <c r="A2640" s="25" t="s">
        <v>6181</v>
      </c>
      <c r="B2640" s="25" t="s">
        <v>3518</v>
      </c>
      <c r="C2640" s="25" t="s">
        <v>3383</v>
      </c>
      <c r="D2640" s="25" t="s">
        <v>3333</v>
      </c>
      <c r="E2640" s="25">
        <v>43798</v>
      </c>
      <c r="F2640" s="25" t="s">
        <v>3320</v>
      </c>
      <c r="G2640" s="25" t="s">
        <v>3321</v>
      </c>
      <c r="H2640" s="26">
        <v>1</v>
      </c>
      <c r="I2640" s="26">
        <v>75</v>
      </c>
      <c r="J2640" s="22">
        <v>75</v>
      </c>
    </row>
    <row r="2641" spans="1:10" ht="18" x14ac:dyDescent="0.35">
      <c r="A2641" s="25" t="s">
        <v>6182</v>
      </c>
      <c r="B2641" s="25" t="s">
        <v>3827</v>
      </c>
      <c r="C2641" s="25" t="s">
        <v>3485</v>
      </c>
      <c r="D2641" s="25" t="s">
        <v>3486</v>
      </c>
      <c r="E2641" s="25">
        <v>43798</v>
      </c>
      <c r="F2641" s="25" t="s">
        <v>3320</v>
      </c>
      <c r="G2641" s="25" t="s">
        <v>3321</v>
      </c>
      <c r="H2641" s="26">
        <v>4</v>
      </c>
      <c r="I2641" s="26">
        <v>70</v>
      </c>
      <c r="J2641" s="22">
        <v>280</v>
      </c>
    </row>
    <row r="2642" spans="1:10" ht="18" x14ac:dyDescent="0.35">
      <c r="A2642" s="25" t="s">
        <v>6183</v>
      </c>
      <c r="B2642" s="25" t="s">
        <v>3717</v>
      </c>
      <c r="C2642" s="25" t="s">
        <v>3401</v>
      </c>
      <c r="D2642" s="25" t="s">
        <v>3333</v>
      </c>
      <c r="E2642" s="25">
        <v>43798</v>
      </c>
      <c r="F2642" s="25" t="s">
        <v>3337</v>
      </c>
      <c r="G2642" s="25" t="s">
        <v>3345</v>
      </c>
      <c r="H2642" s="26">
        <v>2</v>
      </c>
      <c r="I2642" s="26">
        <v>130</v>
      </c>
      <c r="J2642" s="22">
        <v>260</v>
      </c>
    </row>
    <row r="2643" spans="1:10" ht="18" x14ac:dyDescent="0.35">
      <c r="A2643" s="25" t="s">
        <v>6184</v>
      </c>
      <c r="B2643" s="25" t="s">
        <v>3500</v>
      </c>
      <c r="C2643" s="25" t="s">
        <v>3401</v>
      </c>
      <c r="D2643" s="25" t="s">
        <v>3333</v>
      </c>
      <c r="E2643" s="25">
        <v>43798</v>
      </c>
      <c r="F2643" s="25" t="s">
        <v>3348</v>
      </c>
      <c r="G2643" s="25" t="s">
        <v>3349</v>
      </c>
      <c r="H2643" s="26">
        <v>3</v>
      </c>
      <c r="I2643" s="26">
        <v>100</v>
      </c>
      <c r="J2643" s="22">
        <v>300</v>
      </c>
    </row>
    <row r="2644" spans="1:10" ht="18" x14ac:dyDescent="0.35">
      <c r="A2644" s="25" t="s">
        <v>6185</v>
      </c>
      <c r="B2644" s="25" t="s">
        <v>3400</v>
      </c>
      <c r="C2644" s="25" t="s">
        <v>3401</v>
      </c>
      <c r="D2644" s="25" t="s">
        <v>3333</v>
      </c>
      <c r="E2644" s="25">
        <v>43798</v>
      </c>
      <c r="F2644" s="25" t="s">
        <v>3369</v>
      </c>
      <c r="G2644" s="25" t="s">
        <v>3321</v>
      </c>
      <c r="H2644" s="26">
        <v>4</v>
      </c>
      <c r="I2644" s="26">
        <v>130</v>
      </c>
      <c r="J2644" s="22">
        <v>520</v>
      </c>
    </row>
    <row r="2645" spans="1:10" ht="18" x14ac:dyDescent="0.35">
      <c r="A2645" s="25" t="s">
        <v>6186</v>
      </c>
      <c r="B2645" s="25" t="s">
        <v>3398</v>
      </c>
      <c r="C2645" s="25" t="s">
        <v>3392</v>
      </c>
      <c r="D2645" s="25" t="s">
        <v>3333</v>
      </c>
      <c r="E2645" s="25">
        <v>43798</v>
      </c>
      <c r="F2645" s="25" t="s">
        <v>3348</v>
      </c>
      <c r="G2645" s="25" t="s">
        <v>3349</v>
      </c>
      <c r="H2645" s="26">
        <v>4</v>
      </c>
      <c r="I2645" s="26">
        <v>95</v>
      </c>
      <c r="J2645" s="22">
        <v>380</v>
      </c>
    </row>
    <row r="2646" spans="1:10" ht="18" x14ac:dyDescent="0.35">
      <c r="A2646" s="25" t="s">
        <v>6187</v>
      </c>
      <c r="B2646" s="25" t="s">
        <v>3398</v>
      </c>
      <c r="C2646" s="25" t="s">
        <v>3392</v>
      </c>
      <c r="D2646" s="25" t="s">
        <v>3333</v>
      </c>
      <c r="E2646" s="25">
        <v>43798</v>
      </c>
      <c r="F2646" s="25" t="s">
        <v>3348</v>
      </c>
      <c r="G2646" s="25" t="s">
        <v>3321</v>
      </c>
      <c r="H2646" s="26">
        <v>5</v>
      </c>
      <c r="I2646" s="26">
        <v>145</v>
      </c>
      <c r="J2646" s="22">
        <v>725</v>
      </c>
    </row>
    <row r="2647" spans="1:10" ht="18" x14ac:dyDescent="0.35">
      <c r="A2647" s="25" t="s">
        <v>6188</v>
      </c>
      <c r="B2647" s="25" t="s">
        <v>3398</v>
      </c>
      <c r="C2647" s="25" t="s">
        <v>3392</v>
      </c>
      <c r="D2647" s="25" t="s">
        <v>3333</v>
      </c>
      <c r="E2647" s="25">
        <v>43798</v>
      </c>
      <c r="F2647" s="25" t="s">
        <v>3337</v>
      </c>
      <c r="G2647" s="25" t="s">
        <v>3349</v>
      </c>
      <c r="H2647" s="26">
        <v>2</v>
      </c>
      <c r="I2647" s="26">
        <v>95</v>
      </c>
      <c r="J2647" s="22">
        <v>190</v>
      </c>
    </row>
    <row r="2648" spans="1:10" ht="18" x14ac:dyDescent="0.35">
      <c r="A2648" s="25" t="s">
        <v>6189</v>
      </c>
      <c r="B2648" s="25" t="s">
        <v>3468</v>
      </c>
      <c r="C2648" s="25" t="s">
        <v>3392</v>
      </c>
      <c r="D2648" s="25" t="s">
        <v>3333</v>
      </c>
      <c r="E2648" s="25">
        <v>43798</v>
      </c>
      <c r="F2648" s="25" t="s">
        <v>3406</v>
      </c>
      <c r="G2648" s="25" t="s">
        <v>3345</v>
      </c>
      <c r="H2648" s="26">
        <v>6</v>
      </c>
      <c r="I2648" s="26">
        <v>110</v>
      </c>
      <c r="J2648" s="22">
        <v>660</v>
      </c>
    </row>
    <row r="2649" spans="1:10" ht="18" x14ac:dyDescent="0.35">
      <c r="A2649" s="25" t="s">
        <v>6190</v>
      </c>
      <c r="B2649" s="25" t="s">
        <v>3398</v>
      </c>
      <c r="C2649" s="25" t="s">
        <v>3392</v>
      </c>
      <c r="D2649" s="25" t="s">
        <v>3333</v>
      </c>
      <c r="E2649" s="25">
        <v>43798</v>
      </c>
      <c r="F2649" s="25" t="s">
        <v>3320</v>
      </c>
      <c r="G2649" s="25" t="s">
        <v>3321</v>
      </c>
      <c r="H2649" s="26">
        <v>4</v>
      </c>
      <c r="I2649" s="26">
        <v>75</v>
      </c>
      <c r="J2649" s="22">
        <v>300</v>
      </c>
    </row>
    <row r="2650" spans="1:10" ht="18" x14ac:dyDescent="0.35">
      <c r="A2650" s="25" t="s">
        <v>6191</v>
      </c>
      <c r="B2650" s="25" t="s">
        <v>3476</v>
      </c>
      <c r="C2650" s="25" t="s">
        <v>3445</v>
      </c>
      <c r="D2650" s="25" t="s">
        <v>3405</v>
      </c>
      <c r="E2650" s="25">
        <v>43798</v>
      </c>
      <c r="F2650" s="25" t="s">
        <v>3348</v>
      </c>
      <c r="G2650" s="25" t="s">
        <v>3321</v>
      </c>
      <c r="H2650" s="26">
        <v>2</v>
      </c>
      <c r="I2650" s="26">
        <v>145</v>
      </c>
      <c r="J2650" s="22">
        <v>290</v>
      </c>
    </row>
    <row r="2651" spans="1:10" ht="18" x14ac:dyDescent="0.35">
      <c r="A2651" s="25" t="s">
        <v>6192</v>
      </c>
      <c r="B2651" s="25" t="s">
        <v>3476</v>
      </c>
      <c r="C2651" s="25" t="s">
        <v>3445</v>
      </c>
      <c r="D2651" s="25" t="s">
        <v>3405</v>
      </c>
      <c r="E2651" s="25">
        <v>43798</v>
      </c>
      <c r="F2651" s="25" t="s">
        <v>3434</v>
      </c>
      <c r="G2651" s="25" t="s">
        <v>3345</v>
      </c>
      <c r="H2651" s="26">
        <v>3</v>
      </c>
      <c r="I2651" s="26">
        <v>65</v>
      </c>
      <c r="J2651" s="22">
        <v>195</v>
      </c>
    </row>
    <row r="2652" spans="1:10" ht="18" x14ac:dyDescent="0.35">
      <c r="A2652" s="25" t="s">
        <v>6193</v>
      </c>
      <c r="B2652" s="25" t="s">
        <v>4143</v>
      </c>
      <c r="C2652" s="25" t="s">
        <v>3383</v>
      </c>
      <c r="D2652" s="25" t="s">
        <v>3333</v>
      </c>
      <c r="E2652" s="25">
        <v>43798</v>
      </c>
      <c r="F2652" s="25" t="s">
        <v>3509</v>
      </c>
      <c r="G2652" s="25" t="s">
        <v>3345</v>
      </c>
      <c r="H2652" s="26">
        <v>5</v>
      </c>
      <c r="I2652" s="26">
        <v>40</v>
      </c>
      <c r="J2652" s="22">
        <v>200</v>
      </c>
    </row>
    <row r="2653" spans="1:10" ht="18" x14ac:dyDescent="0.35">
      <c r="A2653" s="25" t="s">
        <v>6194</v>
      </c>
      <c r="B2653" s="25" t="s">
        <v>3391</v>
      </c>
      <c r="C2653" s="25" t="s">
        <v>3392</v>
      </c>
      <c r="D2653" s="25" t="s">
        <v>3333</v>
      </c>
      <c r="E2653" s="25">
        <v>43798</v>
      </c>
      <c r="F2653" s="25" t="s">
        <v>3337</v>
      </c>
      <c r="G2653" s="25" t="s">
        <v>3321</v>
      </c>
      <c r="H2653" s="26">
        <v>6</v>
      </c>
      <c r="I2653" s="26">
        <v>155</v>
      </c>
      <c r="J2653" s="22">
        <v>930</v>
      </c>
    </row>
    <row r="2654" spans="1:10" ht="18" x14ac:dyDescent="0.35">
      <c r="A2654" s="25" t="s">
        <v>6195</v>
      </c>
      <c r="B2654" s="25" t="s">
        <v>3611</v>
      </c>
      <c r="C2654" s="25" t="s">
        <v>3485</v>
      </c>
      <c r="D2654" s="25" t="s">
        <v>3486</v>
      </c>
      <c r="E2654" s="25">
        <v>43798</v>
      </c>
      <c r="F2654" s="25" t="s">
        <v>3366</v>
      </c>
      <c r="G2654" s="25" t="s">
        <v>3345</v>
      </c>
      <c r="H2654" s="26">
        <v>3</v>
      </c>
      <c r="I2654" s="26">
        <v>25</v>
      </c>
      <c r="J2654" s="22">
        <v>75</v>
      </c>
    </row>
    <row r="2655" spans="1:10" ht="18" x14ac:dyDescent="0.35">
      <c r="A2655" s="25" t="s">
        <v>6196</v>
      </c>
      <c r="B2655" s="25" t="s">
        <v>4591</v>
      </c>
      <c r="C2655" s="25" t="s">
        <v>3551</v>
      </c>
      <c r="D2655" s="25" t="s">
        <v>3486</v>
      </c>
      <c r="E2655" s="25">
        <v>43798</v>
      </c>
      <c r="F2655" s="25" t="s">
        <v>3327</v>
      </c>
      <c r="G2655" s="25" t="s">
        <v>3321</v>
      </c>
      <c r="H2655" s="26">
        <v>4</v>
      </c>
      <c r="I2655" s="26">
        <v>205</v>
      </c>
      <c r="J2655" s="22">
        <v>820</v>
      </c>
    </row>
    <row r="2656" spans="1:10" ht="18" x14ac:dyDescent="0.35">
      <c r="A2656" s="25" t="s">
        <v>6197</v>
      </c>
      <c r="B2656" s="25" t="s">
        <v>3804</v>
      </c>
      <c r="C2656" s="25" t="s">
        <v>3392</v>
      </c>
      <c r="D2656" s="25" t="s">
        <v>3333</v>
      </c>
      <c r="E2656" s="25">
        <v>43798</v>
      </c>
      <c r="F2656" s="25" t="s">
        <v>3410</v>
      </c>
      <c r="G2656" s="25" t="s">
        <v>3321</v>
      </c>
      <c r="H2656" s="26">
        <v>1</v>
      </c>
      <c r="I2656" s="26">
        <v>75</v>
      </c>
      <c r="J2656" s="22">
        <v>75</v>
      </c>
    </row>
    <row r="2657" spans="1:10" ht="18" x14ac:dyDescent="0.35">
      <c r="A2657" s="25" t="s">
        <v>6198</v>
      </c>
      <c r="B2657" s="25" t="s">
        <v>3391</v>
      </c>
      <c r="C2657" s="25" t="s">
        <v>3392</v>
      </c>
      <c r="D2657" s="25" t="s">
        <v>3333</v>
      </c>
      <c r="E2657" s="25">
        <v>43798</v>
      </c>
      <c r="F2657" s="25" t="s">
        <v>3327</v>
      </c>
      <c r="G2657" s="25" t="s">
        <v>3321</v>
      </c>
      <c r="H2657" s="26">
        <v>1</v>
      </c>
      <c r="I2657" s="26">
        <v>195</v>
      </c>
      <c r="J2657" s="22">
        <v>195</v>
      </c>
    </row>
    <row r="2658" spans="1:10" ht="18" x14ac:dyDescent="0.35">
      <c r="A2658" s="25" t="s">
        <v>6199</v>
      </c>
      <c r="B2658" s="25" t="s">
        <v>3881</v>
      </c>
      <c r="C2658" s="25" t="s">
        <v>3401</v>
      </c>
      <c r="D2658" s="25" t="s">
        <v>3333</v>
      </c>
      <c r="E2658" s="25">
        <v>43799</v>
      </c>
      <c r="F2658" s="25" t="s">
        <v>3327</v>
      </c>
      <c r="G2658" s="25" t="s">
        <v>3321</v>
      </c>
      <c r="H2658" s="26">
        <v>1</v>
      </c>
      <c r="I2658" s="26">
        <v>200</v>
      </c>
      <c r="J2658" s="22">
        <v>200</v>
      </c>
    </row>
    <row r="2659" spans="1:10" ht="18" x14ac:dyDescent="0.35">
      <c r="A2659" s="25" t="s">
        <v>6200</v>
      </c>
      <c r="B2659" s="25" t="s">
        <v>3881</v>
      </c>
      <c r="C2659" s="25" t="s">
        <v>3401</v>
      </c>
      <c r="D2659" s="25" t="s">
        <v>3333</v>
      </c>
      <c r="E2659" s="25">
        <v>43799</v>
      </c>
      <c r="F2659" s="25" t="s">
        <v>3327</v>
      </c>
      <c r="G2659" s="25" t="s">
        <v>3321</v>
      </c>
      <c r="H2659" s="26">
        <v>4</v>
      </c>
      <c r="I2659" s="26">
        <v>180</v>
      </c>
      <c r="J2659" s="22">
        <v>720</v>
      </c>
    </row>
    <row r="2660" spans="1:10" ht="18" x14ac:dyDescent="0.35">
      <c r="A2660" s="25" t="s">
        <v>6201</v>
      </c>
      <c r="B2660" s="25" t="s">
        <v>3324</v>
      </c>
      <c r="C2660" s="25" t="s">
        <v>3325</v>
      </c>
      <c r="D2660" s="25" t="s">
        <v>3326</v>
      </c>
      <c r="E2660" s="25">
        <v>43799</v>
      </c>
      <c r="F2660" s="25" t="s">
        <v>3327</v>
      </c>
      <c r="G2660" s="25" t="s">
        <v>3321</v>
      </c>
      <c r="H2660" s="26">
        <v>6</v>
      </c>
      <c r="I2660" s="26">
        <v>190</v>
      </c>
      <c r="J2660" s="22">
        <v>1140</v>
      </c>
    </row>
    <row r="2661" spans="1:10" ht="18" x14ac:dyDescent="0.35">
      <c r="A2661" s="25" t="s">
        <v>6202</v>
      </c>
      <c r="B2661" s="25" t="s">
        <v>3324</v>
      </c>
      <c r="C2661" s="25" t="s">
        <v>3325</v>
      </c>
      <c r="D2661" s="25" t="s">
        <v>3326</v>
      </c>
      <c r="E2661" s="25">
        <v>43799</v>
      </c>
      <c r="F2661" s="25" t="s">
        <v>3327</v>
      </c>
      <c r="G2661" s="25" t="s">
        <v>3345</v>
      </c>
      <c r="H2661" s="26">
        <v>3</v>
      </c>
      <c r="I2661" s="26">
        <v>165</v>
      </c>
      <c r="J2661" s="22">
        <v>495</v>
      </c>
    </row>
    <row r="2662" spans="1:10" ht="18" x14ac:dyDescent="0.35">
      <c r="A2662" s="25" t="s">
        <v>6203</v>
      </c>
      <c r="B2662" s="25" t="s">
        <v>3324</v>
      </c>
      <c r="C2662" s="25" t="s">
        <v>3325</v>
      </c>
      <c r="D2662" s="25" t="s">
        <v>3326</v>
      </c>
      <c r="E2662" s="25">
        <v>43799</v>
      </c>
      <c r="F2662" s="25" t="s">
        <v>3327</v>
      </c>
      <c r="G2662" s="25" t="s">
        <v>3321</v>
      </c>
      <c r="H2662" s="26">
        <v>4</v>
      </c>
      <c r="I2662" s="26">
        <v>200</v>
      </c>
      <c r="J2662" s="22">
        <v>800</v>
      </c>
    </row>
    <row r="2663" spans="1:10" ht="18" x14ac:dyDescent="0.35">
      <c r="A2663" s="25" t="s">
        <v>6204</v>
      </c>
      <c r="B2663" s="25" t="s">
        <v>3324</v>
      </c>
      <c r="C2663" s="25" t="s">
        <v>3325</v>
      </c>
      <c r="D2663" s="25" t="s">
        <v>3326</v>
      </c>
      <c r="E2663" s="25">
        <v>43799</v>
      </c>
      <c r="F2663" s="25" t="s">
        <v>3427</v>
      </c>
      <c r="G2663" s="25" t="s">
        <v>3321</v>
      </c>
      <c r="H2663" s="26">
        <v>5</v>
      </c>
      <c r="I2663" s="26">
        <v>105</v>
      </c>
      <c r="J2663" s="22">
        <v>525</v>
      </c>
    </row>
    <row r="2664" spans="1:10" ht="18" x14ac:dyDescent="0.35">
      <c r="A2664" s="25" t="s">
        <v>6205</v>
      </c>
      <c r="B2664" s="25" t="s">
        <v>3324</v>
      </c>
      <c r="C2664" s="25" t="s">
        <v>3325</v>
      </c>
      <c r="D2664" s="25" t="s">
        <v>3326</v>
      </c>
      <c r="E2664" s="25">
        <v>43799</v>
      </c>
      <c r="F2664" s="25" t="s">
        <v>3327</v>
      </c>
      <c r="G2664" s="25" t="s">
        <v>3321</v>
      </c>
      <c r="H2664" s="26">
        <v>2</v>
      </c>
      <c r="I2664" s="26">
        <v>180</v>
      </c>
      <c r="J2664" s="22">
        <v>360</v>
      </c>
    </row>
    <row r="2665" spans="1:10" ht="18" x14ac:dyDescent="0.35">
      <c r="A2665" s="25" t="s">
        <v>6206</v>
      </c>
      <c r="B2665" s="25" t="s">
        <v>3673</v>
      </c>
      <c r="C2665" s="25" t="s">
        <v>3401</v>
      </c>
      <c r="D2665" s="25" t="s">
        <v>3333</v>
      </c>
      <c r="E2665" s="25">
        <v>43799</v>
      </c>
      <c r="F2665" s="25" t="s">
        <v>3327</v>
      </c>
      <c r="G2665" s="25" t="s">
        <v>3321</v>
      </c>
      <c r="H2665" s="26">
        <v>4</v>
      </c>
      <c r="I2665" s="26">
        <v>185</v>
      </c>
      <c r="J2665" s="22">
        <v>740</v>
      </c>
    </row>
    <row r="2666" spans="1:10" ht="18" x14ac:dyDescent="0.35">
      <c r="A2666" s="25" t="s">
        <v>6207</v>
      </c>
      <c r="B2666" s="25" t="s">
        <v>3324</v>
      </c>
      <c r="C2666" s="25" t="s">
        <v>3325</v>
      </c>
      <c r="D2666" s="25" t="s">
        <v>3326</v>
      </c>
      <c r="E2666" s="25">
        <v>43799</v>
      </c>
      <c r="F2666" s="25" t="s">
        <v>3393</v>
      </c>
      <c r="G2666" s="25" t="s">
        <v>3345</v>
      </c>
      <c r="H2666" s="26">
        <v>1</v>
      </c>
      <c r="I2666" s="26">
        <v>80</v>
      </c>
      <c r="J2666" s="22">
        <v>80</v>
      </c>
    </row>
    <row r="2667" spans="1:10" ht="18" x14ac:dyDescent="0.35">
      <c r="A2667" s="25" t="s">
        <v>6208</v>
      </c>
      <c r="B2667" s="25" t="s">
        <v>3324</v>
      </c>
      <c r="C2667" s="25" t="s">
        <v>3325</v>
      </c>
      <c r="D2667" s="25" t="s">
        <v>3326</v>
      </c>
      <c r="E2667" s="25">
        <v>43799</v>
      </c>
      <c r="F2667" s="25" t="s">
        <v>3393</v>
      </c>
      <c r="G2667" s="25" t="s">
        <v>3345</v>
      </c>
      <c r="H2667" s="26">
        <v>3</v>
      </c>
      <c r="I2667" s="26">
        <v>55</v>
      </c>
      <c r="J2667" s="22">
        <v>165</v>
      </c>
    </row>
    <row r="2668" spans="1:10" ht="18" x14ac:dyDescent="0.35">
      <c r="A2668" s="25" t="s">
        <v>6209</v>
      </c>
      <c r="B2668" s="25" t="s">
        <v>5149</v>
      </c>
      <c r="C2668" s="25" t="s">
        <v>5689</v>
      </c>
      <c r="D2668" s="25" t="s">
        <v>3405</v>
      </c>
      <c r="E2668" s="25">
        <v>43799</v>
      </c>
      <c r="F2668" s="25" t="s">
        <v>3327</v>
      </c>
      <c r="G2668" s="25" t="s">
        <v>3321</v>
      </c>
      <c r="H2668" s="26">
        <v>4</v>
      </c>
      <c r="I2668" s="26">
        <v>185</v>
      </c>
      <c r="J2668" s="22">
        <v>740</v>
      </c>
    </row>
    <row r="2669" spans="1:10" ht="18" x14ac:dyDescent="0.35">
      <c r="A2669" s="25" t="s">
        <v>6210</v>
      </c>
      <c r="B2669" s="25" t="s">
        <v>3476</v>
      </c>
      <c r="C2669" s="25" t="s">
        <v>3445</v>
      </c>
      <c r="D2669" s="25" t="s">
        <v>3405</v>
      </c>
      <c r="E2669" s="25">
        <v>43799</v>
      </c>
      <c r="F2669" s="25" t="s">
        <v>3348</v>
      </c>
      <c r="G2669" s="25" t="s">
        <v>3321</v>
      </c>
      <c r="H2669" s="26">
        <v>3</v>
      </c>
      <c r="I2669" s="26">
        <v>140</v>
      </c>
      <c r="J2669" s="22">
        <v>420</v>
      </c>
    </row>
    <row r="2670" spans="1:10" ht="18" x14ac:dyDescent="0.35">
      <c r="A2670" s="25" t="s">
        <v>6211</v>
      </c>
      <c r="B2670" s="25" t="s">
        <v>3476</v>
      </c>
      <c r="C2670" s="25" t="s">
        <v>3445</v>
      </c>
      <c r="D2670" s="25" t="s">
        <v>3405</v>
      </c>
      <c r="E2670" s="25">
        <v>43799</v>
      </c>
      <c r="F2670" s="25" t="s">
        <v>3434</v>
      </c>
      <c r="G2670" s="25" t="s">
        <v>3345</v>
      </c>
      <c r="H2670" s="26">
        <v>6</v>
      </c>
      <c r="I2670" s="26">
        <v>90</v>
      </c>
      <c r="J2670" s="22">
        <v>540</v>
      </c>
    </row>
    <row r="2671" spans="1:10" ht="18" x14ac:dyDescent="0.35">
      <c r="A2671" s="25" t="s">
        <v>6212</v>
      </c>
      <c r="B2671" s="25" t="s">
        <v>3476</v>
      </c>
      <c r="C2671" s="25" t="s">
        <v>3445</v>
      </c>
      <c r="D2671" s="25" t="s">
        <v>3405</v>
      </c>
      <c r="E2671" s="25">
        <v>43799</v>
      </c>
      <c r="F2671" s="25" t="s">
        <v>3434</v>
      </c>
      <c r="G2671" s="25" t="s">
        <v>3345</v>
      </c>
      <c r="H2671" s="26">
        <v>4</v>
      </c>
      <c r="I2671" s="26">
        <v>80</v>
      </c>
      <c r="J2671" s="22">
        <v>320</v>
      </c>
    </row>
    <row r="2672" spans="1:10" ht="18" x14ac:dyDescent="0.35">
      <c r="A2672" s="25" t="s">
        <v>6213</v>
      </c>
      <c r="B2672" s="25" t="s">
        <v>3744</v>
      </c>
      <c r="C2672" s="25" t="s">
        <v>3401</v>
      </c>
      <c r="D2672" s="25" t="s">
        <v>3333</v>
      </c>
      <c r="E2672" s="25">
        <v>43799</v>
      </c>
      <c r="F2672" s="25" t="s">
        <v>3327</v>
      </c>
      <c r="G2672" s="25" t="s">
        <v>3321</v>
      </c>
      <c r="H2672" s="26">
        <v>5</v>
      </c>
      <c r="I2672" s="26">
        <v>205</v>
      </c>
      <c r="J2672" s="22">
        <v>1025</v>
      </c>
    </row>
    <row r="2673" spans="1:10" ht="18" x14ac:dyDescent="0.35">
      <c r="A2673" s="25" t="s">
        <v>6214</v>
      </c>
      <c r="B2673" s="25" t="s">
        <v>3317</v>
      </c>
      <c r="C2673" s="25" t="s">
        <v>5689</v>
      </c>
      <c r="D2673" s="25" t="s">
        <v>3405</v>
      </c>
      <c r="E2673" s="25">
        <v>43801</v>
      </c>
      <c r="F2673" s="25" t="s">
        <v>3471</v>
      </c>
      <c r="G2673" s="25" t="s">
        <v>3321</v>
      </c>
      <c r="H2673" s="26">
        <v>2</v>
      </c>
      <c r="I2673" s="26">
        <v>55</v>
      </c>
      <c r="J2673" s="22">
        <v>110</v>
      </c>
    </row>
    <row r="2674" spans="1:10" ht="18" x14ac:dyDescent="0.35">
      <c r="A2674" s="25" t="s">
        <v>6215</v>
      </c>
      <c r="B2674" s="25" t="s">
        <v>3344</v>
      </c>
      <c r="C2674" s="25" t="s">
        <v>5689</v>
      </c>
      <c r="D2674" s="25" t="s">
        <v>3405</v>
      </c>
      <c r="E2674" s="25">
        <v>43801</v>
      </c>
      <c r="F2674" s="25" t="s">
        <v>3337</v>
      </c>
      <c r="G2674" s="25" t="s">
        <v>3345</v>
      </c>
      <c r="H2674" s="26">
        <v>1</v>
      </c>
      <c r="I2674" s="26">
        <v>115</v>
      </c>
      <c r="J2674" s="22">
        <v>115</v>
      </c>
    </row>
    <row r="2675" spans="1:10" ht="18" x14ac:dyDescent="0.35">
      <c r="A2675" s="25" t="s">
        <v>6216</v>
      </c>
      <c r="B2675" s="25" t="s">
        <v>3347</v>
      </c>
      <c r="C2675" s="25" t="s">
        <v>5689</v>
      </c>
      <c r="D2675" s="25" t="s">
        <v>3405</v>
      </c>
      <c r="E2675" s="25">
        <v>43801</v>
      </c>
      <c r="F2675" s="25" t="s">
        <v>3471</v>
      </c>
      <c r="G2675" s="25" t="s">
        <v>3321</v>
      </c>
      <c r="H2675" s="26">
        <v>4</v>
      </c>
      <c r="I2675" s="26">
        <v>70</v>
      </c>
      <c r="J2675" s="22">
        <v>280</v>
      </c>
    </row>
    <row r="2676" spans="1:10" ht="18" x14ac:dyDescent="0.35">
      <c r="A2676" s="25" t="s">
        <v>6217</v>
      </c>
      <c r="B2676" s="25" t="s">
        <v>3658</v>
      </c>
      <c r="C2676" s="25" t="s">
        <v>5689</v>
      </c>
      <c r="D2676" s="25" t="s">
        <v>3405</v>
      </c>
      <c r="E2676" s="25">
        <v>43801</v>
      </c>
      <c r="F2676" s="25" t="s">
        <v>3348</v>
      </c>
      <c r="G2676" s="25" t="s">
        <v>3349</v>
      </c>
      <c r="H2676" s="26">
        <v>6</v>
      </c>
      <c r="I2676" s="26">
        <v>100</v>
      </c>
      <c r="J2676" s="22">
        <v>600</v>
      </c>
    </row>
    <row r="2677" spans="1:10" ht="18" x14ac:dyDescent="0.35">
      <c r="A2677" s="25" t="s">
        <v>6218</v>
      </c>
      <c r="B2677" s="25" t="s">
        <v>3356</v>
      </c>
      <c r="C2677" s="25" t="s">
        <v>5689</v>
      </c>
      <c r="D2677" s="25" t="s">
        <v>3405</v>
      </c>
      <c r="E2677" s="25">
        <v>43801</v>
      </c>
      <c r="F2677" s="25" t="s">
        <v>3348</v>
      </c>
      <c r="G2677" s="25" t="s">
        <v>3349</v>
      </c>
      <c r="H2677" s="26">
        <v>4</v>
      </c>
      <c r="I2677" s="26">
        <v>80</v>
      </c>
      <c r="J2677" s="22">
        <v>320</v>
      </c>
    </row>
    <row r="2678" spans="1:10" ht="18" x14ac:dyDescent="0.35">
      <c r="A2678" s="25" t="s">
        <v>6219</v>
      </c>
      <c r="B2678" s="25" t="s">
        <v>3368</v>
      </c>
      <c r="C2678" s="25" t="s">
        <v>5689</v>
      </c>
      <c r="D2678" s="25" t="s">
        <v>3405</v>
      </c>
      <c r="E2678" s="25">
        <v>43801</v>
      </c>
      <c r="F2678" s="25" t="s">
        <v>3327</v>
      </c>
      <c r="G2678" s="25" t="s">
        <v>3321</v>
      </c>
      <c r="H2678" s="26">
        <v>5</v>
      </c>
      <c r="I2678" s="26">
        <v>190</v>
      </c>
      <c r="J2678" s="22">
        <v>950</v>
      </c>
    </row>
    <row r="2679" spans="1:10" ht="18" x14ac:dyDescent="0.35">
      <c r="A2679" s="25" t="s">
        <v>6220</v>
      </c>
      <c r="B2679" s="25" t="s">
        <v>3331</v>
      </c>
      <c r="C2679" s="25" t="s">
        <v>3332</v>
      </c>
      <c r="D2679" s="25" t="s">
        <v>3333</v>
      </c>
      <c r="E2679" s="25">
        <v>43801</v>
      </c>
      <c r="F2679" s="25" t="s">
        <v>3327</v>
      </c>
      <c r="G2679" s="25" t="s">
        <v>3321</v>
      </c>
      <c r="H2679" s="26">
        <v>1</v>
      </c>
      <c r="I2679" s="26">
        <v>195</v>
      </c>
      <c r="J2679" s="22">
        <v>195</v>
      </c>
    </row>
    <row r="2680" spans="1:10" ht="18" x14ac:dyDescent="0.35">
      <c r="A2680" s="25" t="s">
        <v>6221</v>
      </c>
      <c r="B2680" s="25" t="s">
        <v>3360</v>
      </c>
      <c r="C2680" s="25" t="s">
        <v>5689</v>
      </c>
      <c r="D2680" s="25" t="s">
        <v>3405</v>
      </c>
      <c r="E2680" s="25">
        <v>43802</v>
      </c>
      <c r="F2680" s="25" t="s">
        <v>3348</v>
      </c>
      <c r="G2680" s="25" t="s">
        <v>3349</v>
      </c>
      <c r="H2680" s="26">
        <v>3</v>
      </c>
      <c r="I2680" s="26">
        <v>95</v>
      </c>
      <c r="J2680" s="22">
        <v>285</v>
      </c>
    </row>
    <row r="2681" spans="1:10" ht="18" x14ac:dyDescent="0.35">
      <c r="A2681" s="25" t="s">
        <v>6222</v>
      </c>
      <c r="B2681" s="25" t="s">
        <v>3356</v>
      </c>
      <c r="C2681" s="25" t="s">
        <v>5689</v>
      </c>
      <c r="D2681" s="25" t="s">
        <v>3405</v>
      </c>
      <c r="E2681" s="25">
        <v>43802</v>
      </c>
      <c r="F2681" s="25" t="s">
        <v>3471</v>
      </c>
      <c r="G2681" s="25" t="s">
        <v>3321</v>
      </c>
      <c r="H2681" s="26">
        <v>7</v>
      </c>
      <c r="I2681" s="26">
        <v>55</v>
      </c>
      <c r="J2681" s="22">
        <v>385</v>
      </c>
    </row>
    <row r="2682" spans="1:10" ht="18" x14ac:dyDescent="0.35">
      <c r="A2682" s="25" t="s">
        <v>6223</v>
      </c>
      <c r="B2682" s="25" t="s">
        <v>3437</v>
      </c>
      <c r="C2682" s="25" t="s">
        <v>5689</v>
      </c>
      <c r="D2682" s="25" t="s">
        <v>3405</v>
      </c>
      <c r="E2682" s="25">
        <v>43802</v>
      </c>
      <c r="F2682" s="25" t="s">
        <v>3348</v>
      </c>
      <c r="G2682" s="25" t="s">
        <v>3349</v>
      </c>
      <c r="H2682" s="26">
        <v>6</v>
      </c>
      <c r="I2682" s="26">
        <v>80</v>
      </c>
      <c r="J2682" s="22">
        <v>480</v>
      </c>
    </row>
    <row r="2683" spans="1:10" ht="18" x14ac:dyDescent="0.35">
      <c r="A2683" s="25" t="s">
        <v>6224</v>
      </c>
      <c r="B2683" s="25" t="s">
        <v>3423</v>
      </c>
      <c r="C2683" s="25" t="s">
        <v>5689</v>
      </c>
      <c r="D2683" s="25" t="s">
        <v>3405</v>
      </c>
      <c r="E2683" s="25">
        <v>43802</v>
      </c>
      <c r="F2683" s="25" t="s">
        <v>3320</v>
      </c>
      <c r="G2683" s="25" t="s">
        <v>3321</v>
      </c>
      <c r="H2683" s="26">
        <v>3</v>
      </c>
      <c r="I2683" s="26">
        <v>65</v>
      </c>
      <c r="J2683" s="22">
        <v>195</v>
      </c>
    </row>
    <row r="2684" spans="1:10" ht="18" x14ac:dyDescent="0.35">
      <c r="A2684" s="25" t="s">
        <v>6225</v>
      </c>
      <c r="B2684" s="25" t="s">
        <v>3423</v>
      </c>
      <c r="C2684" s="25" t="s">
        <v>5689</v>
      </c>
      <c r="D2684" s="25" t="s">
        <v>3405</v>
      </c>
      <c r="E2684" s="25">
        <v>43802</v>
      </c>
      <c r="F2684" s="25" t="s">
        <v>3320</v>
      </c>
      <c r="G2684" s="25" t="s">
        <v>3321</v>
      </c>
      <c r="H2684" s="26">
        <v>4</v>
      </c>
      <c r="I2684" s="26">
        <v>70</v>
      </c>
      <c r="J2684" s="22">
        <v>280</v>
      </c>
    </row>
    <row r="2685" spans="1:10" ht="18" x14ac:dyDescent="0.35">
      <c r="A2685" s="25" t="s">
        <v>6226</v>
      </c>
      <c r="B2685" s="25" t="s">
        <v>3344</v>
      </c>
      <c r="C2685" s="25" t="s">
        <v>5689</v>
      </c>
      <c r="D2685" s="25" t="s">
        <v>3405</v>
      </c>
      <c r="E2685" s="25">
        <v>43802</v>
      </c>
      <c r="F2685" s="25" t="s">
        <v>3337</v>
      </c>
      <c r="G2685" s="25" t="s">
        <v>3345</v>
      </c>
      <c r="H2685" s="26">
        <v>5</v>
      </c>
      <c r="I2685" s="26">
        <v>130</v>
      </c>
      <c r="J2685" s="22">
        <v>650</v>
      </c>
    </row>
    <row r="2686" spans="1:10" ht="18" x14ac:dyDescent="0.35">
      <c r="A2686" s="25" t="s">
        <v>6227</v>
      </c>
      <c r="B2686" s="25" t="s">
        <v>4160</v>
      </c>
      <c r="C2686" s="25" t="s">
        <v>3383</v>
      </c>
      <c r="D2686" s="25" t="s">
        <v>3333</v>
      </c>
      <c r="E2686" s="25">
        <v>43802</v>
      </c>
      <c r="F2686" s="25" t="s">
        <v>3410</v>
      </c>
      <c r="G2686" s="25" t="s">
        <v>3345</v>
      </c>
      <c r="H2686" s="26">
        <v>3</v>
      </c>
      <c r="I2686" s="26">
        <v>65</v>
      </c>
      <c r="J2686" s="22">
        <v>195</v>
      </c>
    </row>
    <row r="2687" spans="1:10" ht="18" x14ac:dyDescent="0.35">
      <c r="A2687" s="25" t="s">
        <v>6228</v>
      </c>
      <c r="B2687" s="25" t="s">
        <v>3324</v>
      </c>
      <c r="C2687" s="25" t="s">
        <v>3325</v>
      </c>
      <c r="D2687" s="25" t="s">
        <v>3326</v>
      </c>
      <c r="E2687" s="25">
        <v>43802</v>
      </c>
      <c r="F2687" s="25" t="s">
        <v>3393</v>
      </c>
      <c r="G2687" s="25" t="s">
        <v>3345</v>
      </c>
      <c r="H2687" s="26">
        <v>7</v>
      </c>
      <c r="I2687" s="26">
        <v>60</v>
      </c>
      <c r="J2687" s="22">
        <v>420</v>
      </c>
    </row>
    <row r="2688" spans="1:10" ht="18" x14ac:dyDescent="0.35">
      <c r="A2688" s="25" t="s">
        <v>6229</v>
      </c>
      <c r="B2688" s="25" t="s">
        <v>3352</v>
      </c>
      <c r="C2688" s="25" t="s">
        <v>5689</v>
      </c>
      <c r="D2688" s="25" t="s">
        <v>3405</v>
      </c>
      <c r="E2688" s="25">
        <v>43803</v>
      </c>
      <c r="F2688" s="25" t="s">
        <v>3337</v>
      </c>
      <c r="G2688" s="25" t="s">
        <v>3345</v>
      </c>
      <c r="H2688" s="26">
        <v>2</v>
      </c>
      <c r="I2688" s="26">
        <v>125</v>
      </c>
      <c r="J2688" s="22">
        <v>250</v>
      </c>
    </row>
    <row r="2689" spans="1:10" ht="18" x14ac:dyDescent="0.35">
      <c r="A2689" s="25" t="s">
        <v>6230</v>
      </c>
      <c r="B2689" s="25" t="s">
        <v>3352</v>
      </c>
      <c r="C2689" s="25" t="s">
        <v>5689</v>
      </c>
      <c r="D2689" s="25" t="s">
        <v>3405</v>
      </c>
      <c r="E2689" s="25">
        <v>43803</v>
      </c>
      <c r="F2689" s="25" t="s">
        <v>3337</v>
      </c>
      <c r="G2689" s="25" t="s">
        <v>3345</v>
      </c>
      <c r="H2689" s="26">
        <v>3</v>
      </c>
      <c r="I2689" s="26">
        <v>130</v>
      </c>
      <c r="J2689" s="22">
        <v>390</v>
      </c>
    </row>
    <row r="2690" spans="1:10" ht="18" x14ac:dyDescent="0.35">
      <c r="A2690" s="25" t="s">
        <v>6231</v>
      </c>
      <c r="B2690" s="25" t="s">
        <v>3317</v>
      </c>
      <c r="C2690" s="25" t="s">
        <v>5689</v>
      </c>
      <c r="D2690" s="25" t="s">
        <v>3405</v>
      </c>
      <c r="E2690" s="25">
        <v>43803</v>
      </c>
      <c r="F2690" s="25" t="s">
        <v>3471</v>
      </c>
      <c r="G2690" s="25" t="s">
        <v>3321</v>
      </c>
      <c r="H2690" s="26">
        <v>4</v>
      </c>
      <c r="I2690" s="26">
        <v>80</v>
      </c>
      <c r="J2690" s="22">
        <v>320</v>
      </c>
    </row>
    <row r="2691" spans="1:10" ht="18" x14ac:dyDescent="0.35">
      <c r="A2691" s="25" t="s">
        <v>6232</v>
      </c>
      <c r="B2691" s="25" t="s">
        <v>3425</v>
      </c>
      <c r="C2691" s="25" t="s">
        <v>5689</v>
      </c>
      <c r="D2691" s="25" t="s">
        <v>3405</v>
      </c>
      <c r="E2691" s="25">
        <v>43803</v>
      </c>
      <c r="F2691" s="25" t="s">
        <v>3320</v>
      </c>
      <c r="G2691" s="25" t="s">
        <v>3321</v>
      </c>
      <c r="H2691" s="26">
        <v>6</v>
      </c>
      <c r="I2691" s="26">
        <v>55</v>
      </c>
      <c r="J2691" s="22">
        <v>330</v>
      </c>
    </row>
    <row r="2692" spans="1:10" ht="18" x14ac:dyDescent="0.35">
      <c r="A2692" s="25" t="s">
        <v>6233</v>
      </c>
      <c r="B2692" s="25" t="s">
        <v>3636</v>
      </c>
      <c r="C2692" s="25" t="s">
        <v>5689</v>
      </c>
      <c r="D2692" s="25" t="s">
        <v>3405</v>
      </c>
      <c r="E2692" s="25">
        <v>43803</v>
      </c>
      <c r="F2692" s="25" t="s">
        <v>3471</v>
      </c>
      <c r="G2692" s="25" t="s">
        <v>3349</v>
      </c>
      <c r="H2692" s="26">
        <v>3</v>
      </c>
      <c r="I2692" s="26">
        <v>35</v>
      </c>
      <c r="J2692" s="22">
        <v>105</v>
      </c>
    </row>
    <row r="2693" spans="1:10" ht="18" x14ac:dyDescent="0.35">
      <c r="A2693" s="25" t="s">
        <v>6234</v>
      </c>
      <c r="B2693" s="25" t="s">
        <v>3324</v>
      </c>
      <c r="C2693" s="25" t="s">
        <v>3325</v>
      </c>
      <c r="D2693" s="25" t="s">
        <v>3326</v>
      </c>
      <c r="E2693" s="25">
        <v>43803</v>
      </c>
      <c r="F2693" s="25" t="s">
        <v>3320</v>
      </c>
      <c r="G2693" s="25" t="s">
        <v>3345</v>
      </c>
      <c r="H2693" s="26">
        <v>4</v>
      </c>
      <c r="I2693" s="26">
        <v>50</v>
      </c>
      <c r="J2693" s="22">
        <v>200</v>
      </c>
    </row>
    <row r="2694" spans="1:10" ht="18" x14ac:dyDescent="0.35">
      <c r="A2694" s="25" t="s">
        <v>6235</v>
      </c>
      <c r="B2694" s="25" t="s">
        <v>3867</v>
      </c>
      <c r="C2694" s="25" t="s">
        <v>5689</v>
      </c>
      <c r="D2694" s="25" t="s">
        <v>3405</v>
      </c>
      <c r="E2694" s="25">
        <v>43804</v>
      </c>
      <c r="F2694" s="25" t="s">
        <v>3348</v>
      </c>
      <c r="G2694" s="25" t="s">
        <v>3349</v>
      </c>
      <c r="H2694" s="26">
        <v>5</v>
      </c>
      <c r="I2694" s="26">
        <v>85</v>
      </c>
      <c r="J2694" s="22">
        <v>425</v>
      </c>
    </row>
    <row r="2695" spans="1:10" ht="18" x14ac:dyDescent="0.35">
      <c r="A2695" s="25" t="s">
        <v>6236</v>
      </c>
      <c r="B2695" s="25" t="s">
        <v>3797</v>
      </c>
      <c r="C2695" s="25" t="s">
        <v>5689</v>
      </c>
      <c r="D2695" s="25" t="s">
        <v>3405</v>
      </c>
      <c r="E2695" s="25">
        <v>43804</v>
      </c>
      <c r="F2695" s="25" t="s">
        <v>3348</v>
      </c>
      <c r="G2695" s="25" t="s">
        <v>3321</v>
      </c>
      <c r="H2695" s="26">
        <v>2</v>
      </c>
      <c r="I2695" s="26">
        <v>135</v>
      </c>
      <c r="J2695" s="22">
        <v>270</v>
      </c>
    </row>
    <row r="2696" spans="1:10" ht="18" x14ac:dyDescent="0.35">
      <c r="A2696" s="25" t="s">
        <v>6237</v>
      </c>
      <c r="B2696" s="25" t="s">
        <v>3518</v>
      </c>
      <c r="C2696" s="25" t="s">
        <v>3383</v>
      </c>
      <c r="D2696" s="25" t="s">
        <v>3333</v>
      </c>
      <c r="E2696" s="25">
        <v>43804</v>
      </c>
      <c r="F2696" s="25" t="s">
        <v>3509</v>
      </c>
      <c r="G2696" s="25" t="s">
        <v>3349</v>
      </c>
      <c r="H2696" s="26">
        <v>4</v>
      </c>
      <c r="I2696" s="26">
        <v>25</v>
      </c>
      <c r="J2696" s="22">
        <v>100</v>
      </c>
    </row>
    <row r="2697" spans="1:10" ht="18" x14ac:dyDescent="0.35">
      <c r="A2697" s="25" t="s">
        <v>6238</v>
      </c>
      <c r="B2697" s="25" t="s">
        <v>3368</v>
      </c>
      <c r="C2697" s="25" t="s">
        <v>5689</v>
      </c>
      <c r="D2697" s="25" t="s">
        <v>3405</v>
      </c>
      <c r="E2697" s="25">
        <v>43805</v>
      </c>
      <c r="F2697" s="25" t="s">
        <v>3327</v>
      </c>
      <c r="G2697" s="25" t="s">
        <v>3321</v>
      </c>
      <c r="H2697" s="26">
        <v>5</v>
      </c>
      <c r="I2697" s="26">
        <v>190</v>
      </c>
      <c r="J2697" s="22">
        <v>950</v>
      </c>
    </row>
    <row r="2698" spans="1:10" ht="18" x14ac:dyDescent="0.35">
      <c r="A2698" s="25" t="s">
        <v>6239</v>
      </c>
      <c r="B2698" s="25" t="s">
        <v>3317</v>
      </c>
      <c r="C2698" s="25" t="s">
        <v>5689</v>
      </c>
      <c r="D2698" s="25" t="s">
        <v>3405</v>
      </c>
      <c r="E2698" s="25">
        <v>43805</v>
      </c>
      <c r="F2698" s="25" t="s">
        <v>3320</v>
      </c>
      <c r="G2698" s="25" t="s">
        <v>3321</v>
      </c>
      <c r="H2698" s="26">
        <v>6</v>
      </c>
      <c r="I2698" s="26">
        <v>70</v>
      </c>
      <c r="J2698" s="22">
        <v>420</v>
      </c>
    </row>
    <row r="2699" spans="1:10" ht="18" x14ac:dyDescent="0.35">
      <c r="A2699" s="25" t="s">
        <v>6240</v>
      </c>
      <c r="B2699" s="25" t="s">
        <v>3391</v>
      </c>
      <c r="C2699" s="25" t="s">
        <v>3392</v>
      </c>
      <c r="D2699" s="25" t="s">
        <v>3333</v>
      </c>
      <c r="E2699" s="25">
        <v>43805</v>
      </c>
      <c r="F2699" s="25" t="s">
        <v>3348</v>
      </c>
      <c r="G2699" s="25" t="s">
        <v>3321</v>
      </c>
      <c r="H2699" s="26">
        <v>1</v>
      </c>
      <c r="I2699" s="26">
        <v>120</v>
      </c>
      <c r="J2699" s="22">
        <v>120</v>
      </c>
    </row>
    <row r="2700" spans="1:10" ht="18" x14ac:dyDescent="0.35">
      <c r="A2700" s="25" t="s">
        <v>6241</v>
      </c>
      <c r="B2700" s="25" t="s">
        <v>3391</v>
      </c>
      <c r="C2700" s="25" t="s">
        <v>3392</v>
      </c>
      <c r="D2700" s="25" t="s">
        <v>3333</v>
      </c>
      <c r="E2700" s="25">
        <v>43805</v>
      </c>
      <c r="F2700" s="25" t="s">
        <v>3348</v>
      </c>
      <c r="G2700" s="25" t="s">
        <v>3321</v>
      </c>
      <c r="H2700" s="26">
        <v>7</v>
      </c>
      <c r="I2700" s="26">
        <v>130</v>
      </c>
      <c r="J2700" s="22">
        <v>910</v>
      </c>
    </row>
    <row r="2701" spans="1:10" ht="18" x14ac:dyDescent="0.35">
      <c r="A2701" s="25" t="s">
        <v>6242</v>
      </c>
      <c r="B2701" s="25" t="s">
        <v>3391</v>
      </c>
      <c r="C2701" s="25" t="s">
        <v>3392</v>
      </c>
      <c r="D2701" s="25" t="s">
        <v>3333</v>
      </c>
      <c r="E2701" s="25">
        <v>43805</v>
      </c>
      <c r="F2701" s="25" t="s">
        <v>3348</v>
      </c>
      <c r="G2701" s="25" t="s">
        <v>3321</v>
      </c>
      <c r="H2701" s="26">
        <v>6</v>
      </c>
      <c r="I2701" s="26">
        <v>135</v>
      </c>
      <c r="J2701" s="22">
        <v>810</v>
      </c>
    </row>
    <row r="2702" spans="1:10" ht="18" x14ac:dyDescent="0.35">
      <c r="A2702" s="25" t="s">
        <v>6243</v>
      </c>
      <c r="B2702" s="25" t="s">
        <v>3391</v>
      </c>
      <c r="C2702" s="25" t="s">
        <v>3392</v>
      </c>
      <c r="D2702" s="25" t="s">
        <v>3333</v>
      </c>
      <c r="E2702" s="25">
        <v>43805</v>
      </c>
      <c r="F2702" s="25" t="s">
        <v>3337</v>
      </c>
      <c r="G2702" s="25" t="s">
        <v>3321</v>
      </c>
      <c r="H2702" s="26">
        <v>5</v>
      </c>
      <c r="I2702" s="26">
        <v>160</v>
      </c>
      <c r="J2702" s="22">
        <v>800</v>
      </c>
    </row>
    <row r="2703" spans="1:10" ht="18" x14ac:dyDescent="0.35">
      <c r="A2703" s="25" t="s">
        <v>6244</v>
      </c>
      <c r="B2703" s="25" t="s">
        <v>3398</v>
      </c>
      <c r="C2703" s="25" t="s">
        <v>3392</v>
      </c>
      <c r="D2703" s="25" t="s">
        <v>3333</v>
      </c>
      <c r="E2703" s="25">
        <v>43805</v>
      </c>
      <c r="F2703" s="25" t="s">
        <v>3369</v>
      </c>
      <c r="G2703" s="25" t="s">
        <v>3321</v>
      </c>
      <c r="H2703" s="26">
        <v>2</v>
      </c>
      <c r="I2703" s="26">
        <v>155</v>
      </c>
      <c r="J2703" s="22">
        <v>310</v>
      </c>
    </row>
    <row r="2704" spans="1:10" ht="18" x14ac:dyDescent="0.35">
      <c r="A2704" s="25" t="s">
        <v>6245</v>
      </c>
      <c r="B2704" s="25" t="s">
        <v>3398</v>
      </c>
      <c r="C2704" s="25" t="s">
        <v>3392</v>
      </c>
      <c r="D2704" s="25" t="s">
        <v>3333</v>
      </c>
      <c r="E2704" s="25">
        <v>43805</v>
      </c>
      <c r="F2704" s="25" t="s">
        <v>3348</v>
      </c>
      <c r="G2704" s="25" t="s">
        <v>3349</v>
      </c>
      <c r="H2704" s="26">
        <v>1</v>
      </c>
      <c r="I2704" s="26">
        <v>75</v>
      </c>
      <c r="J2704" s="22">
        <v>75</v>
      </c>
    </row>
    <row r="2705" spans="1:10" ht="18" x14ac:dyDescent="0.35">
      <c r="A2705" s="25" t="s">
        <v>6246</v>
      </c>
      <c r="B2705" s="25" t="s">
        <v>3602</v>
      </c>
      <c r="C2705" s="25" t="s">
        <v>3401</v>
      </c>
      <c r="D2705" s="25" t="s">
        <v>3333</v>
      </c>
      <c r="E2705" s="25">
        <v>43805</v>
      </c>
      <c r="F2705" s="25" t="s">
        <v>3320</v>
      </c>
      <c r="G2705" s="25" t="s">
        <v>3345</v>
      </c>
      <c r="H2705" s="26">
        <v>3</v>
      </c>
      <c r="I2705" s="26">
        <v>40</v>
      </c>
      <c r="J2705" s="22">
        <v>120</v>
      </c>
    </row>
    <row r="2706" spans="1:10" ht="18" x14ac:dyDescent="0.35">
      <c r="A2706" s="25" t="s">
        <v>6247</v>
      </c>
      <c r="B2706" s="25" t="s">
        <v>5012</v>
      </c>
      <c r="C2706" s="25" t="s">
        <v>3392</v>
      </c>
      <c r="D2706" s="25" t="s">
        <v>3333</v>
      </c>
      <c r="E2706" s="25">
        <v>43805</v>
      </c>
      <c r="F2706" s="25" t="s">
        <v>3337</v>
      </c>
      <c r="G2706" s="25" t="s">
        <v>3345</v>
      </c>
      <c r="H2706" s="26">
        <v>4</v>
      </c>
      <c r="I2706" s="26">
        <v>120</v>
      </c>
      <c r="J2706" s="22">
        <v>480</v>
      </c>
    </row>
    <row r="2707" spans="1:10" ht="18" x14ac:dyDescent="0.35">
      <c r="A2707" s="25" t="s">
        <v>6248</v>
      </c>
      <c r="B2707" s="25" t="s">
        <v>6249</v>
      </c>
      <c r="C2707" s="25" t="s">
        <v>3401</v>
      </c>
      <c r="D2707" s="25" t="s">
        <v>3333</v>
      </c>
      <c r="E2707" s="25">
        <v>43805</v>
      </c>
      <c r="F2707" s="25" t="s">
        <v>3327</v>
      </c>
      <c r="G2707" s="25" t="s">
        <v>3321</v>
      </c>
      <c r="H2707" s="26">
        <v>4</v>
      </c>
      <c r="I2707" s="26">
        <v>195</v>
      </c>
      <c r="J2707" s="22">
        <v>780</v>
      </c>
    </row>
    <row r="2708" spans="1:10" ht="18" x14ac:dyDescent="0.35">
      <c r="A2708" s="25" t="s">
        <v>6250</v>
      </c>
      <c r="B2708" s="25" t="s">
        <v>3468</v>
      </c>
      <c r="C2708" s="25" t="s">
        <v>3392</v>
      </c>
      <c r="D2708" s="25" t="s">
        <v>3333</v>
      </c>
      <c r="E2708" s="25">
        <v>43805</v>
      </c>
      <c r="F2708" s="25" t="s">
        <v>3320</v>
      </c>
      <c r="G2708" s="25" t="s">
        <v>3321</v>
      </c>
      <c r="H2708" s="26">
        <v>5</v>
      </c>
      <c r="I2708" s="26">
        <v>75</v>
      </c>
      <c r="J2708" s="22">
        <v>375</v>
      </c>
    </row>
    <row r="2709" spans="1:10" ht="18" x14ac:dyDescent="0.35">
      <c r="A2709" s="25" t="s">
        <v>6251</v>
      </c>
      <c r="B2709" s="25" t="s">
        <v>6252</v>
      </c>
      <c r="C2709" s="25" t="s">
        <v>3374</v>
      </c>
      <c r="D2709" s="25" t="s">
        <v>3375</v>
      </c>
      <c r="E2709" s="25">
        <v>43806</v>
      </c>
      <c r="F2709" s="25" t="s">
        <v>3366</v>
      </c>
      <c r="G2709" s="25" t="s">
        <v>3345</v>
      </c>
      <c r="H2709" s="26">
        <v>6</v>
      </c>
      <c r="I2709" s="26">
        <v>50</v>
      </c>
      <c r="J2709" s="22">
        <v>300</v>
      </c>
    </row>
    <row r="2710" spans="1:10" ht="18" x14ac:dyDescent="0.35">
      <c r="A2710" s="25" t="s">
        <v>6253</v>
      </c>
      <c r="B2710" s="25" t="s">
        <v>3371</v>
      </c>
      <c r="C2710" s="25" t="s">
        <v>5689</v>
      </c>
      <c r="D2710" s="25" t="s">
        <v>3405</v>
      </c>
      <c r="E2710" s="25">
        <v>43808</v>
      </c>
      <c r="F2710" s="25" t="s">
        <v>3320</v>
      </c>
      <c r="G2710" s="25" t="s">
        <v>3321</v>
      </c>
      <c r="H2710" s="26">
        <v>1</v>
      </c>
      <c r="I2710" s="26">
        <v>60</v>
      </c>
      <c r="J2710" s="22">
        <v>60</v>
      </c>
    </row>
    <row r="2711" spans="1:10" ht="18" x14ac:dyDescent="0.35">
      <c r="A2711" s="25" t="s">
        <v>6254</v>
      </c>
      <c r="B2711" s="25" t="s">
        <v>3317</v>
      </c>
      <c r="C2711" s="25" t="s">
        <v>5689</v>
      </c>
      <c r="D2711" s="25" t="s">
        <v>3405</v>
      </c>
      <c r="E2711" s="25">
        <v>43808</v>
      </c>
      <c r="F2711" s="25" t="s">
        <v>3320</v>
      </c>
      <c r="G2711" s="25" t="s">
        <v>3321</v>
      </c>
      <c r="H2711" s="26">
        <v>4</v>
      </c>
      <c r="I2711" s="26">
        <v>65</v>
      </c>
      <c r="J2711" s="22">
        <v>260</v>
      </c>
    </row>
    <row r="2712" spans="1:10" ht="18" x14ac:dyDescent="0.35">
      <c r="A2712" s="25" t="s">
        <v>6255</v>
      </c>
      <c r="B2712" s="25" t="s">
        <v>3360</v>
      </c>
      <c r="C2712" s="25" t="s">
        <v>5689</v>
      </c>
      <c r="D2712" s="25" t="s">
        <v>3405</v>
      </c>
      <c r="E2712" s="25">
        <v>43808</v>
      </c>
      <c r="F2712" s="25" t="s">
        <v>3348</v>
      </c>
      <c r="G2712" s="25" t="s">
        <v>3349</v>
      </c>
      <c r="H2712" s="26">
        <v>7</v>
      </c>
      <c r="I2712" s="26">
        <v>90</v>
      </c>
      <c r="J2712" s="22">
        <v>630</v>
      </c>
    </row>
    <row r="2713" spans="1:10" ht="18" x14ac:dyDescent="0.35">
      <c r="A2713" s="25" t="s">
        <v>6256</v>
      </c>
      <c r="B2713" s="25" t="s">
        <v>3356</v>
      </c>
      <c r="C2713" s="25" t="s">
        <v>5689</v>
      </c>
      <c r="D2713" s="25" t="s">
        <v>3405</v>
      </c>
      <c r="E2713" s="25">
        <v>43808</v>
      </c>
      <c r="F2713" s="25" t="s">
        <v>3348</v>
      </c>
      <c r="G2713" s="25" t="s">
        <v>3349</v>
      </c>
      <c r="H2713" s="26">
        <v>5</v>
      </c>
      <c r="I2713" s="26">
        <v>100</v>
      </c>
      <c r="J2713" s="22">
        <v>500</v>
      </c>
    </row>
    <row r="2714" spans="1:10" ht="18" x14ac:dyDescent="0.35">
      <c r="A2714" s="25" t="s">
        <v>6257</v>
      </c>
      <c r="B2714" s="25" t="s">
        <v>3356</v>
      </c>
      <c r="C2714" s="25" t="s">
        <v>5689</v>
      </c>
      <c r="D2714" s="25" t="s">
        <v>3405</v>
      </c>
      <c r="E2714" s="25">
        <v>43808</v>
      </c>
      <c r="F2714" s="25" t="s">
        <v>3348</v>
      </c>
      <c r="G2714" s="25" t="s">
        <v>3349</v>
      </c>
      <c r="H2714" s="26">
        <v>2</v>
      </c>
      <c r="I2714" s="26">
        <v>75</v>
      </c>
      <c r="J2714" s="22">
        <v>150</v>
      </c>
    </row>
    <row r="2715" spans="1:10" ht="18" x14ac:dyDescent="0.35">
      <c r="A2715" s="25" t="s">
        <v>6258</v>
      </c>
      <c r="B2715" s="25" t="s">
        <v>3356</v>
      </c>
      <c r="C2715" s="25" t="s">
        <v>5689</v>
      </c>
      <c r="D2715" s="25" t="s">
        <v>3405</v>
      </c>
      <c r="E2715" s="25">
        <v>43808</v>
      </c>
      <c r="F2715" s="25" t="s">
        <v>3337</v>
      </c>
      <c r="G2715" s="25" t="s">
        <v>3349</v>
      </c>
      <c r="H2715" s="26">
        <v>3</v>
      </c>
      <c r="I2715" s="26">
        <v>105</v>
      </c>
      <c r="J2715" s="22">
        <v>315</v>
      </c>
    </row>
    <row r="2716" spans="1:10" ht="18" x14ac:dyDescent="0.35">
      <c r="A2716" s="25" t="s">
        <v>6259</v>
      </c>
      <c r="B2716" s="25" t="s">
        <v>3344</v>
      </c>
      <c r="C2716" s="25" t="s">
        <v>5689</v>
      </c>
      <c r="D2716" s="25" t="s">
        <v>3405</v>
      </c>
      <c r="E2716" s="25">
        <v>43808</v>
      </c>
      <c r="F2716" s="25" t="s">
        <v>3337</v>
      </c>
      <c r="G2716" s="25" t="s">
        <v>3345</v>
      </c>
      <c r="H2716" s="26">
        <v>7</v>
      </c>
      <c r="I2716" s="26">
        <v>130</v>
      </c>
      <c r="J2716" s="22">
        <v>910</v>
      </c>
    </row>
    <row r="2717" spans="1:10" ht="18" x14ac:dyDescent="0.35">
      <c r="A2717" s="25" t="s">
        <v>6260</v>
      </c>
      <c r="B2717" s="25" t="s">
        <v>3317</v>
      </c>
      <c r="C2717" s="25" t="s">
        <v>5689</v>
      </c>
      <c r="D2717" s="25" t="s">
        <v>3405</v>
      </c>
      <c r="E2717" s="25">
        <v>43808</v>
      </c>
      <c r="F2717" s="25" t="s">
        <v>3471</v>
      </c>
      <c r="G2717" s="25" t="s">
        <v>3321</v>
      </c>
      <c r="H2717" s="26">
        <v>6</v>
      </c>
      <c r="I2717" s="26">
        <v>80</v>
      </c>
      <c r="J2717" s="22">
        <v>480</v>
      </c>
    </row>
    <row r="2718" spans="1:10" ht="18" x14ac:dyDescent="0.35">
      <c r="A2718" s="25" t="s">
        <v>6261</v>
      </c>
      <c r="B2718" s="25" t="s">
        <v>3344</v>
      </c>
      <c r="C2718" s="25" t="s">
        <v>5689</v>
      </c>
      <c r="D2718" s="25" t="s">
        <v>3405</v>
      </c>
      <c r="E2718" s="25">
        <v>43808</v>
      </c>
      <c r="F2718" s="25" t="s">
        <v>3337</v>
      </c>
      <c r="G2718" s="25" t="s">
        <v>3345</v>
      </c>
      <c r="H2718" s="26">
        <v>3</v>
      </c>
      <c r="I2718" s="26">
        <v>110</v>
      </c>
      <c r="J2718" s="22">
        <v>330</v>
      </c>
    </row>
    <row r="2719" spans="1:10" ht="18" x14ac:dyDescent="0.35">
      <c r="A2719" s="25" t="s">
        <v>6262</v>
      </c>
      <c r="B2719" s="25" t="s">
        <v>3607</v>
      </c>
      <c r="C2719" s="25" t="s">
        <v>3401</v>
      </c>
      <c r="D2719" s="25" t="s">
        <v>3333</v>
      </c>
      <c r="E2719" s="25">
        <v>43808</v>
      </c>
      <c r="F2719" s="25" t="s">
        <v>3369</v>
      </c>
      <c r="G2719" s="25" t="s">
        <v>3349</v>
      </c>
      <c r="H2719" s="26">
        <v>4</v>
      </c>
      <c r="I2719" s="26">
        <v>130</v>
      </c>
      <c r="J2719" s="22">
        <v>520</v>
      </c>
    </row>
    <row r="2720" spans="1:10" ht="18" x14ac:dyDescent="0.35">
      <c r="A2720" s="25" t="s">
        <v>6263</v>
      </c>
      <c r="B2720" s="25" t="s">
        <v>3368</v>
      </c>
      <c r="C2720" s="25" t="s">
        <v>5689</v>
      </c>
      <c r="D2720" s="25" t="s">
        <v>3405</v>
      </c>
      <c r="E2720" s="25">
        <v>43809</v>
      </c>
      <c r="F2720" s="25" t="s">
        <v>3337</v>
      </c>
      <c r="G2720" s="25" t="s">
        <v>3345</v>
      </c>
      <c r="H2720" s="26">
        <v>6</v>
      </c>
      <c r="I2720" s="26">
        <v>130</v>
      </c>
      <c r="J2720" s="22">
        <v>780</v>
      </c>
    </row>
    <row r="2721" spans="1:10" ht="18" x14ac:dyDescent="0.35">
      <c r="A2721" s="25" t="s">
        <v>6264</v>
      </c>
      <c r="B2721" s="25" t="s">
        <v>3437</v>
      </c>
      <c r="C2721" s="25" t="s">
        <v>5689</v>
      </c>
      <c r="D2721" s="25" t="s">
        <v>3405</v>
      </c>
      <c r="E2721" s="25">
        <v>43809</v>
      </c>
      <c r="F2721" s="25" t="s">
        <v>3348</v>
      </c>
      <c r="G2721" s="25" t="s">
        <v>3349</v>
      </c>
      <c r="H2721" s="26">
        <v>2</v>
      </c>
      <c r="I2721" s="26">
        <v>100</v>
      </c>
      <c r="J2721" s="22">
        <v>200</v>
      </c>
    </row>
    <row r="2722" spans="1:10" ht="18" x14ac:dyDescent="0.35">
      <c r="A2722" s="25" t="s">
        <v>6265</v>
      </c>
      <c r="B2722" s="25" t="s">
        <v>3356</v>
      </c>
      <c r="C2722" s="25" t="s">
        <v>5689</v>
      </c>
      <c r="D2722" s="25" t="s">
        <v>3405</v>
      </c>
      <c r="E2722" s="25">
        <v>43809</v>
      </c>
      <c r="F2722" s="25" t="s">
        <v>3348</v>
      </c>
      <c r="G2722" s="25" t="s">
        <v>3349</v>
      </c>
      <c r="H2722" s="26">
        <v>3</v>
      </c>
      <c r="I2722" s="26">
        <v>75</v>
      </c>
      <c r="J2722" s="22">
        <v>225</v>
      </c>
    </row>
    <row r="2723" spans="1:10" ht="18" x14ac:dyDescent="0.35">
      <c r="A2723" s="25" t="s">
        <v>6266</v>
      </c>
      <c r="B2723" s="25" t="s">
        <v>3664</v>
      </c>
      <c r="C2723" s="25" t="s">
        <v>3401</v>
      </c>
      <c r="D2723" s="25" t="s">
        <v>3333</v>
      </c>
      <c r="E2723" s="25">
        <v>43809</v>
      </c>
      <c r="F2723" s="25" t="s">
        <v>3369</v>
      </c>
      <c r="G2723" s="25" t="s">
        <v>3349</v>
      </c>
      <c r="H2723" s="26">
        <v>2</v>
      </c>
      <c r="I2723" s="26">
        <v>130</v>
      </c>
      <c r="J2723" s="22">
        <v>260</v>
      </c>
    </row>
    <row r="2724" spans="1:10" ht="18" x14ac:dyDescent="0.35">
      <c r="A2724" s="25" t="s">
        <v>6267</v>
      </c>
      <c r="B2724" s="25" t="s">
        <v>3611</v>
      </c>
      <c r="C2724" s="25" t="s">
        <v>3485</v>
      </c>
      <c r="D2724" s="25" t="s">
        <v>3486</v>
      </c>
      <c r="E2724" s="25">
        <v>43809</v>
      </c>
      <c r="F2724" s="25" t="s">
        <v>3366</v>
      </c>
      <c r="G2724" s="25" t="s">
        <v>3345</v>
      </c>
      <c r="H2724" s="26">
        <v>2</v>
      </c>
      <c r="I2724" s="26">
        <v>35</v>
      </c>
      <c r="J2724" s="22">
        <v>70</v>
      </c>
    </row>
    <row r="2725" spans="1:10" ht="18" x14ac:dyDescent="0.35">
      <c r="A2725" s="25" t="s">
        <v>6268</v>
      </c>
      <c r="B2725" s="25" t="s">
        <v>3658</v>
      </c>
      <c r="C2725" s="25" t="s">
        <v>5689</v>
      </c>
      <c r="D2725" s="25" t="s">
        <v>3405</v>
      </c>
      <c r="E2725" s="25">
        <v>43810</v>
      </c>
      <c r="F2725" s="25" t="s">
        <v>3509</v>
      </c>
      <c r="G2725" s="25" t="s">
        <v>3345</v>
      </c>
      <c r="H2725" s="26">
        <v>7</v>
      </c>
      <c r="I2725" s="26">
        <v>50</v>
      </c>
      <c r="J2725" s="22">
        <v>350</v>
      </c>
    </row>
    <row r="2726" spans="1:10" ht="18" x14ac:dyDescent="0.35">
      <c r="A2726" s="25" t="s">
        <v>6269</v>
      </c>
      <c r="B2726" s="25" t="s">
        <v>3336</v>
      </c>
      <c r="C2726" s="25" t="s">
        <v>5689</v>
      </c>
      <c r="D2726" s="25" t="s">
        <v>3405</v>
      </c>
      <c r="E2726" s="25">
        <v>43810</v>
      </c>
      <c r="F2726" s="25" t="s">
        <v>3337</v>
      </c>
      <c r="G2726" s="25" t="s">
        <v>3321</v>
      </c>
      <c r="H2726" s="26">
        <v>6</v>
      </c>
      <c r="I2726" s="26">
        <v>165</v>
      </c>
      <c r="J2726" s="22">
        <v>990</v>
      </c>
    </row>
    <row r="2727" spans="1:10" ht="18" x14ac:dyDescent="0.35">
      <c r="A2727" s="25" t="s">
        <v>6270</v>
      </c>
      <c r="B2727" s="25" t="s">
        <v>3352</v>
      </c>
      <c r="C2727" s="25" t="s">
        <v>5689</v>
      </c>
      <c r="D2727" s="25" t="s">
        <v>3405</v>
      </c>
      <c r="E2727" s="25">
        <v>43810</v>
      </c>
      <c r="F2727" s="25" t="s">
        <v>3337</v>
      </c>
      <c r="G2727" s="25" t="s">
        <v>3345</v>
      </c>
      <c r="H2727" s="26">
        <v>5</v>
      </c>
      <c r="I2727" s="26">
        <v>110</v>
      </c>
      <c r="J2727" s="22">
        <v>550</v>
      </c>
    </row>
    <row r="2728" spans="1:10" ht="18" x14ac:dyDescent="0.35">
      <c r="A2728" s="25" t="s">
        <v>6271</v>
      </c>
      <c r="B2728" s="25" t="s">
        <v>3317</v>
      </c>
      <c r="C2728" s="25" t="s">
        <v>5689</v>
      </c>
      <c r="D2728" s="25" t="s">
        <v>3405</v>
      </c>
      <c r="E2728" s="25">
        <v>43810</v>
      </c>
      <c r="F2728" s="25" t="s">
        <v>3320</v>
      </c>
      <c r="G2728" s="25" t="s">
        <v>3321</v>
      </c>
      <c r="H2728" s="26">
        <v>2</v>
      </c>
      <c r="I2728" s="26">
        <v>60</v>
      </c>
      <c r="J2728" s="22">
        <v>120</v>
      </c>
    </row>
    <row r="2729" spans="1:10" ht="18" x14ac:dyDescent="0.35">
      <c r="A2729" s="25" t="s">
        <v>6272</v>
      </c>
      <c r="B2729" s="25" t="s">
        <v>3356</v>
      </c>
      <c r="C2729" s="25" t="s">
        <v>5689</v>
      </c>
      <c r="D2729" s="25" t="s">
        <v>3405</v>
      </c>
      <c r="E2729" s="25">
        <v>43810</v>
      </c>
      <c r="F2729" s="25" t="s">
        <v>3348</v>
      </c>
      <c r="G2729" s="25" t="s">
        <v>3349</v>
      </c>
      <c r="H2729" s="26">
        <v>1</v>
      </c>
      <c r="I2729" s="26">
        <v>85</v>
      </c>
      <c r="J2729" s="22">
        <v>85</v>
      </c>
    </row>
    <row r="2730" spans="1:10" ht="18" x14ac:dyDescent="0.35">
      <c r="A2730" s="25" t="s">
        <v>6273</v>
      </c>
      <c r="B2730" s="25" t="s">
        <v>3356</v>
      </c>
      <c r="C2730" s="25" t="s">
        <v>5689</v>
      </c>
      <c r="D2730" s="25" t="s">
        <v>3405</v>
      </c>
      <c r="E2730" s="25">
        <v>43810</v>
      </c>
      <c r="F2730" s="25" t="s">
        <v>3348</v>
      </c>
      <c r="G2730" s="25" t="s">
        <v>3349</v>
      </c>
      <c r="H2730" s="26">
        <v>3</v>
      </c>
      <c r="I2730" s="26">
        <v>90</v>
      </c>
      <c r="J2730" s="22">
        <v>270</v>
      </c>
    </row>
    <row r="2731" spans="1:10" ht="18" x14ac:dyDescent="0.35">
      <c r="A2731" s="25" t="s">
        <v>6274</v>
      </c>
      <c r="B2731" s="25" t="s">
        <v>3555</v>
      </c>
      <c r="C2731" s="25" t="s">
        <v>3404</v>
      </c>
      <c r="D2731" s="25" t="s">
        <v>3405</v>
      </c>
      <c r="E2731" s="25">
        <v>43810</v>
      </c>
      <c r="F2731" s="25" t="s">
        <v>3327</v>
      </c>
      <c r="G2731" s="25" t="s">
        <v>3321</v>
      </c>
      <c r="H2731" s="26">
        <v>1</v>
      </c>
      <c r="I2731" s="26">
        <v>195</v>
      </c>
      <c r="J2731" s="22">
        <v>195</v>
      </c>
    </row>
    <row r="2732" spans="1:10" ht="18" x14ac:dyDescent="0.35">
      <c r="A2732" s="25" t="s">
        <v>6275</v>
      </c>
      <c r="B2732" s="25" t="s">
        <v>3450</v>
      </c>
      <c r="C2732" s="25" t="s">
        <v>3383</v>
      </c>
      <c r="D2732" s="25" t="s">
        <v>3333</v>
      </c>
      <c r="E2732" s="25">
        <v>43810</v>
      </c>
      <c r="F2732" s="25" t="s">
        <v>3327</v>
      </c>
      <c r="G2732" s="25" t="s">
        <v>3321</v>
      </c>
      <c r="H2732" s="26">
        <v>1</v>
      </c>
      <c r="I2732" s="26">
        <v>195</v>
      </c>
      <c r="J2732" s="22">
        <v>195</v>
      </c>
    </row>
    <row r="2733" spans="1:10" ht="18" x14ac:dyDescent="0.35">
      <c r="A2733" s="25" t="s">
        <v>6276</v>
      </c>
      <c r="B2733" s="25" t="s">
        <v>3450</v>
      </c>
      <c r="C2733" s="25" t="s">
        <v>3383</v>
      </c>
      <c r="D2733" s="25" t="s">
        <v>3333</v>
      </c>
      <c r="E2733" s="25">
        <v>43810</v>
      </c>
      <c r="F2733" s="25" t="s">
        <v>3327</v>
      </c>
      <c r="G2733" s="25" t="s">
        <v>3321</v>
      </c>
      <c r="H2733" s="26">
        <v>3</v>
      </c>
      <c r="I2733" s="26">
        <v>200</v>
      </c>
      <c r="J2733" s="22">
        <v>600</v>
      </c>
    </row>
    <row r="2734" spans="1:10" ht="18" x14ac:dyDescent="0.35">
      <c r="A2734" s="25" t="s">
        <v>6277</v>
      </c>
      <c r="B2734" s="25" t="s">
        <v>3317</v>
      </c>
      <c r="C2734" s="25" t="s">
        <v>5689</v>
      </c>
      <c r="D2734" s="25" t="s">
        <v>3405</v>
      </c>
      <c r="E2734" s="25">
        <v>43811</v>
      </c>
      <c r="F2734" s="25" t="s">
        <v>3471</v>
      </c>
      <c r="G2734" s="25" t="s">
        <v>3321</v>
      </c>
      <c r="H2734" s="26">
        <v>4</v>
      </c>
      <c r="I2734" s="26">
        <v>55</v>
      </c>
      <c r="J2734" s="22">
        <v>220</v>
      </c>
    </row>
    <row r="2735" spans="1:10" ht="18" x14ac:dyDescent="0.35">
      <c r="A2735" s="25" t="s">
        <v>6278</v>
      </c>
      <c r="B2735" s="25" t="s">
        <v>3352</v>
      </c>
      <c r="C2735" s="25" t="s">
        <v>5689</v>
      </c>
      <c r="D2735" s="25" t="s">
        <v>3405</v>
      </c>
      <c r="E2735" s="25">
        <v>43811</v>
      </c>
      <c r="F2735" s="25" t="s">
        <v>3337</v>
      </c>
      <c r="G2735" s="25" t="s">
        <v>3345</v>
      </c>
      <c r="H2735" s="26">
        <v>5</v>
      </c>
      <c r="I2735" s="26">
        <v>115</v>
      </c>
      <c r="J2735" s="22">
        <v>575</v>
      </c>
    </row>
    <row r="2736" spans="1:10" ht="18" x14ac:dyDescent="0.35">
      <c r="A2736" s="25" t="s">
        <v>6279</v>
      </c>
      <c r="B2736" s="25" t="s">
        <v>3344</v>
      </c>
      <c r="C2736" s="25" t="s">
        <v>5689</v>
      </c>
      <c r="D2736" s="25" t="s">
        <v>3405</v>
      </c>
      <c r="E2736" s="25">
        <v>43811</v>
      </c>
      <c r="F2736" s="25" t="s">
        <v>3337</v>
      </c>
      <c r="G2736" s="25" t="s">
        <v>3345</v>
      </c>
      <c r="H2736" s="26">
        <v>2</v>
      </c>
      <c r="I2736" s="26">
        <v>120</v>
      </c>
      <c r="J2736" s="22">
        <v>240</v>
      </c>
    </row>
    <row r="2737" spans="1:10" ht="18" x14ac:dyDescent="0.35">
      <c r="A2737" s="25" t="s">
        <v>6280</v>
      </c>
      <c r="B2737" s="25" t="s">
        <v>3317</v>
      </c>
      <c r="C2737" s="25" t="s">
        <v>5689</v>
      </c>
      <c r="D2737" s="25" t="s">
        <v>3405</v>
      </c>
      <c r="E2737" s="25">
        <v>43811</v>
      </c>
      <c r="F2737" s="25" t="s">
        <v>3320</v>
      </c>
      <c r="G2737" s="25" t="s">
        <v>3321</v>
      </c>
      <c r="H2737" s="26">
        <v>6</v>
      </c>
      <c r="I2737" s="26">
        <v>80</v>
      </c>
      <c r="J2737" s="22">
        <v>480</v>
      </c>
    </row>
    <row r="2738" spans="1:10" ht="18" x14ac:dyDescent="0.35">
      <c r="A2738" s="25" t="s">
        <v>6281</v>
      </c>
      <c r="B2738" s="25" t="s">
        <v>3431</v>
      </c>
      <c r="C2738" s="25" t="s">
        <v>5689</v>
      </c>
      <c r="D2738" s="25" t="s">
        <v>3405</v>
      </c>
      <c r="E2738" s="25">
        <v>43811</v>
      </c>
      <c r="F2738" s="25" t="s">
        <v>3327</v>
      </c>
      <c r="G2738" s="25" t="s">
        <v>3321</v>
      </c>
      <c r="H2738" s="26">
        <v>1</v>
      </c>
      <c r="I2738" s="26">
        <v>195</v>
      </c>
      <c r="J2738" s="22">
        <v>195</v>
      </c>
    </row>
    <row r="2739" spans="1:10" ht="18" x14ac:dyDescent="0.35">
      <c r="A2739" s="25" t="s">
        <v>6282</v>
      </c>
      <c r="B2739" s="25" t="s">
        <v>3391</v>
      </c>
      <c r="C2739" s="25" t="s">
        <v>3392</v>
      </c>
      <c r="D2739" s="25" t="s">
        <v>3333</v>
      </c>
      <c r="E2739" s="25">
        <v>43811</v>
      </c>
      <c r="F2739" s="25" t="s">
        <v>3348</v>
      </c>
      <c r="G2739" s="25" t="s">
        <v>3321</v>
      </c>
      <c r="H2739" s="26">
        <v>6</v>
      </c>
      <c r="I2739" s="26">
        <v>130</v>
      </c>
      <c r="J2739" s="22">
        <v>780</v>
      </c>
    </row>
    <row r="2740" spans="1:10" ht="18" x14ac:dyDescent="0.35">
      <c r="A2740" s="25" t="s">
        <v>6283</v>
      </c>
      <c r="B2740" s="25" t="s">
        <v>3391</v>
      </c>
      <c r="C2740" s="25" t="s">
        <v>3392</v>
      </c>
      <c r="D2740" s="25" t="s">
        <v>3333</v>
      </c>
      <c r="E2740" s="25">
        <v>43811</v>
      </c>
      <c r="F2740" s="25" t="s">
        <v>3337</v>
      </c>
      <c r="G2740" s="25" t="s">
        <v>3349</v>
      </c>
      <c r="H2740" s="26">
        <v>7</v>
      </c>
      <c r="I2740" s="26">
        <v>110</v>
      </c>
      <c r="J2740" s="22">
        <v>770</v>
      </c>
    </row>
    <row r="2741" spans="1:10" ht="18" x14ac:dyDescent="0.35">
      <c r="A2741" s="25" t="s">
        <v>6284</v>
      </c>
      <c r="B2741" s="25" t="s">
        <v>3324</v>
      </c>
      <c r="C2741" s="25" t="s">
        <v>3325</v>
      </c>
      <c r="D2741" s="25" t="s">
        <v>3326</v>
      </c>
      <c r="E2741" s="25">
        <v>43811</v>
      </c>
      <c r="F2741" s="25" t="s">
        <v>3427</v>
      </c>
      <c r="G2741" s="25" t="s">
        <v>3345</v>
      </c>
      <c r="H2741" s="26">
        <v>1</v>
      </c>
      <c r="I2741" s="26">
        <v>80</v>
      </c>
      <c r="J2741" s="22">
        <v>80</v>
      </c>
    </row>
    <row r="2742" spans="1:10" ht="18" x14ac:dyDescent="0.35">
      <c r="A2742" s="25" t="s">
        <v>6285</v>
      </c>
      <c r="B2742" s="25" t="s">
        <v>3344</v>
      </c>
      <c r="C2742" s="25" t="s">
        <v>5689</v>
      </c>
      <c r="D2742" s="25" t="s">
        <v>3405</v>
      </c>
      <c r="E2742" s="25">
        <v>43812</v>
      </c>
      <c r="F2742" s="25" t="s">
        <v>3337</v>
      </c>
      <c r="G2742" s="25" t="s">
        <v>3345</v>
      </c>
      <c r="H2742" s="26">
        <v>2</v>
      </c>
      <c r="I2742" s="26">
        <v>135</v>
      </c>
      <c r="J2742" s="22">
        <v>270</v>
      </c>
    </row>
    <row r="2743" spans="1:10" ht="18" x14ac:dyDescent="0.35">
      <c r="A2743" s="25" t="s">
        <v>6286</v>
      </c>
      <c r="B2743" s="25" t="s">
        <v>3476</v>
      </c>
      <c r="C2743" s="25" t="s">
        <v>3445</v>
      </c>
      <c r="D2743" s="25" t="s">
        <v>3405</v>
      </c>
      <c r="E2743" s="25">
        <v>43812</v>
      </c>
      <c r="F2743" s="25" t="s">
        <v>3348</v>
      </c>
      <c r="G2743" s="25" t="s">
        <v>3321</v>
      </c>
      <c r="H2743" s="26">
        <v>3</v>
      </c>
      <c r="I2743" s="26">
        <v>135</v>
      </c>
      <c r="J2743" s="22">
        <v>405</v>
      </c>
    </row>
    <row r="2744" spans="1:10" ht="18" x14ac:dyDescent="0.35">
      <c r="A2744" s="25" t="s">
        <v>6287</v>
      </c>
      <c r="B2744" s="25" t="s">
        <v>3363</v>
      </c>
      <c r="C2744" s="25" t="s">
        <v>3364</v>
      </c>
      <c r="D2744" s="25" t="s">
        <v>3365</v>
      </c>
      <c r="E2744" s="25">
        <v>43812</v>
      </c>
      <c r="F2744" s="25" t="s">
        <v>3366</v>
      </c>
      <c r="G2744" s="25" t="s">
        <v>3345</v>
      </c>
      <c r="H2744" s="26">
        <v>4</v>
      </c>
      <c r="I2744" s="26">
        <v>30</v>
      </c>
      <c r="J2744" s="22">
        <v>120</v>
      </c>
    </row>
    <row r="2745" spans="1:10" ht="18" x14ac:dyDescent="0.35">
      <c r="A2745" s="25" t="s">
        <v>6288</v>
      </c>
      <c r="B2745" s="25" t="s">
        <v>3363</v>
      </c>
      <c r="C2745" s="25" t="s">
        <v>3364</v>
      </c>
      <c r="D2745" s="25" t="s">
        <v>3365</v>
      </c>
      <c r="E2745" s="25">
        <v>43812</v>
      </c>
      <c r="F2745" s="25" t="s">
        <v>3366</v>
      </c>
      <c r="G2745" s="25" t="s">
        <v>3345</v>
      </c>
      <c r="H2745" s="26">
        <v>5</v>
      </c>
      <c r="I2745" s="26">
        <v>35</v>
      </c>
      <c r="J2745" s="22">
        <v>175</v>
      </c>
    </row>
    <row r="2746" spans="1:10" ht="18" x14ac:dyDescent="0.35">
      <c r="A2746" s="25" t="s">
        <v>6289</v>
      </c>
      <c r="B2746" s="25" t="s">
        <v>3398</v>
      </c>
      <c r="C2746" s="25" t="s">
        <v>3392</v>
      </c>
      <c r="D2746" s="25" t="s">
        <v>3333</v>
      </c>
      <c r="E2746" s="25">
        <v>43812</v>
      </c>
      <c r="F2746" s="25" t="s">
        <v>3337</v>
      </c>
      <c r="G2746" s="25" t="s">
        <v>3349</v>
      </c>
      <c r="H2746" s="26">
        <v>6</v>
      </c>
      <c r="I2746" s="26">
        <v>110</v>
      </c>
      <c r="J2746" s="22">
        <v>660</v>
      </c>
    </row>
    <row r="2747" spans="1:10" ht="18" x14ac:dyDescent="0.35">
      <c r="A2747" s="25" t="s">
        <v>6290</v>
      </c>
      <c r="B2747" s="25" t="s">
        <v>3391</v>
      </c>
      <c r="C2747" s="25" t="s">
        <v>3392</v>
      </c>
      <c r="D2747" s="25" t="s">
        <v>3333</v>
      </c>
      <c r="E2747" s="25">
        <v>43812</v>
      </c>
      <c r="F2747" s="25" t="s">
        <v>3337</v>
      </c>
      <c r="G2747" s="25" t="s">
        <v>3345</v>
      </c>
      <c r="H2747" s="26">
        <v>2</v>
      </c>
      <c r="I2747" s="26">
        <v>135</v>
      </c>
      <c r="J2747" s="22">
        <v>270</v>
      </c>
    </row>
    <row r="2748" spans="1:10" ht="18" x14ac:dyDescent="0.35">
      <c r="A2748" s="25" t="s">
        <v>6291</v>
      </c>
      <c r="B2748" s="25" t="s">
        <v>3488</v>
      </c>
      <c r="C2748" s="25" t="s">
        <v>3489</v>
      </c>
      <c r="D2748" s="25" t="s">
        <v>3405</v>
      </c>
      <c r="E2748" s="25">
        <v>43812</v>
      </c>
      <c r="F2748" s="25" t="s">
        <v>3348</v>
      </c>
      <c r="G2748" s="25" t="s">
        <v>3345</v>
      </c>
      <c r="H2748" s="26">
        <v>3</v>
      </c>
      <c r="I2748" s="26">
        <v>90</v>
      </c>
      <c r="J2748" s="22">
        <v>270</v>
      </c>
    </row>
    <row r="2749" spans="1:10" ht="18" x14ac:dyDescent="0.35">
      <c r="A2749" s="25" t="s">
        <v>6292</v>
      </c>
      <c r="B2749" s="25" t="s">
        <v>3476</v>
      </c>
      <c r="C2749" s="25" t="s">
        <v>3445</v>
      </c>
      <c r="D2749" s="25" t="s">
        <v>3405</v>
      </c>
      <c r="E2749" s="25">
        <v>43812</v>
      </c>
      <c r="F2749" s="25" t="s">
        <v>3337</v>
      </c>
      <c r="G2749" s="25" t="s">
        <v>3345</v>
      </c>
      <c r="H2749" s="26">
        <v>3</v>
      </c>
      <c r="I2749" s="26">
        <v>115</v>
      </c>
      <c r="J2749" s="22">
        <v>345</v>
      </c>
    </row>
    <row r="2750" spans="1:10" ht="18" x14ac:dyDescent="0.35">
      <c r="A2750" s="25" t="s">
        <v>6293</v>
      </c>
      <c r="B2750" s="25" t="s">
        <v>3667</v>
      </c>
      <c r="C2750" s="25" t="s">
        <v>3445</v>
      </c>
      <c r="D2750" s="25" t="s">
        <v>3405</v>
      </c>
      <c r="E2750" s="25">
        <v>43812</v>
      </c>
      <c r="F2750" s="25" t="s">
        <v>3348</v>
      </c>
      <c r="G2750" s="25" t="s">
        <v>3349</v>
      </c>
      <c r="H2750" s="26">
        <v>4</v>
      </c>
      <c r="I2750" s="26">
        <v>85</v>
      </c>
      <c r="J2750" s="22">
        <v>340</v>
      </c>
    </row>
    <row r="2751" spans="1:10" ht="18" x14ac:dyDescent="0.35">
      <c r="A2751" s="25" t="s">
        <v>6294</v>
      </c>
      <c r="B2751" s="25" t="s">
        <v>3669</v>
      </c>
      <c r="C2751" s="25" t="s">
        <v>3445</v>
      </c>
      <c r="D2751" s="25" t="s">
        <v>3405</v>
      </c>
      <c r="E2751" s="25">
        <v>43812</v>
      </c>
      <c r="F2751" s="25" t="s">
        <v>3348</v>
      </c>
      <c r="G2751" s="25" t="s">
        <v>3321</v>
      </c>
      <c r="H2751" s="26">
        <v>1</v>
      </c>
      <c r="I2751" s="26">
        <v>120</v>
      </c>
      <c r="J2751" s="22">
        <v>120</v>
      </c>
    </row>
    <row r="2752" spans="1:10" ht="18" x14ac:dyDescent="0.35">
      <c r="A2752" s="25" t="s">
        <v>6295</v>
      </c>
      <c r="B2752" s="25" t="s">
        <v>3636</v>
      </c>
      <c r="C2752" s="25" t="s">
        <v>5689</v>
      </c>
      <c r="D2752" s="25" t="s">
        <v>3405</v>
      </c>
      <c r="E2752" s="25">
        <v>43812</v>
      </c>
      <c r="F2752" s="25" t="s">
        <v>3337</v>
      </c>
      <c r="G2752" s="25" t="s">
        <v>3345</v>
      </c>
      <c r="H2752" s="26">
        <v>3</v>
      </c>
      <c r="I2752" s="26">
        <v>135</v>
      </c>
      <c r="J2752" s="22">
        <v>405</v>
      </c>
    </row>
    <row r="2753" spans="1:10" ht="18" x14ac:dyDescent="0.35">
      <c r="A2753" s="25" t="s">
        <v>6296</v>
      </c>
      <c r="B2753" s="25" t="s">
        <v>5283</v>
      </c>
      <c r="C2753" s="25" t="s">
        <v>3332</v>
      </c>
      <c r="D2753" s="25" t="s">
        <v>3333</v>
      </c>
      <c r="E2753" s="25">
        <v>43812</v>
      </c>
      <c r="F2753" s="25" t="s">
        <v>3327</v>
      </c>
      <c r="G2753" s="25" t="s">
        <v>3321</v>
      </c>
      <c r="H2753" s="26">
        <v>1</v>
      </c>
      <c r="I2753" s="26">
        <v>185</v>
      </c>
      <c r="J2753" s="22">
        <v>185</v>
      </c>
    </row>
    <row r="2754" spans="1:10" ht="18" x14ac:dyDescent="0.35">
      <c r="A2754" s="25" t="s">
        <v>6297</v>
      </c>
      <c r="B2754" s="25" t="s">
        <v>3476</v>
      </c>
      <c r="C2754" s="25" t="s">
        <v>3445</v>
      </c>
      <c r="D2754" s="25" t="s">
        <v>3405</v>
      </c>
      <c r="E2754" s="25">
        <v>43812</v>
      </c>
      <c r="F2754" s="25" t="s">
        <v>3337</v>
      </c>
      <c r="G2754" s="25" t="s">
        <v>3345</v>
      </c>
      <c r="H2754" s="26">
        <v>3</v>
      </c>
      <c r="I2754" s="26">
        <v>125</v>
      </c>
      <c r="J2754" s="22">
        <v>375</v>
      </c>
    </row>
    <row r="2755" spans="1:10" ht="18" x14ac:dyDescent="0.35">
      <c r="A2755" s="25" t="s">
        <v>6298</v>
      </c>
      <c r="B2755" s="25" t="s">
        <v>3667</v>
      </c>
      <c r="C2755" s="25" t="s">
        <v>3445</v>
      </c>
      <c r="D2755" s="25" t="s">
        <v>3405</v>
      </c>
      <c r="E2755" s="25">
        <v>43812</v>
      </c>
      <c r="F2755" s="25" t="s">
        <v>3471</v>
      </c>
      <c r="G2755" s="25" t="s">
        <v>3345</v>
      </c>
      <c r="H2755" s="26">
        <v>4</v>
      </c>
      <c r="I2755" s="26">
        <v>80</v>
      </c>
      <c r="J2755" s="22">
        <v>320</v>
      </c>
    </row>
    <row r="2756" spans="1:10" ht="18" x14ac:dyDescent="0.35">
      <c r="A2756" s="25" t="s">
        <v>6299</v>
      </c>
      <c r="B2756" s="25" t="s">
        <v>3344</v>
      </c>
      <c r="C2756" s="25" t="s">
        <v>5689</v>
      </c>
      <c r="D2756" s="25" t="s">
        <v>3405</v>
      </c>
      <c r="E2756" s="25">
        <v>43815</v>
      </c>
      <c r="F2756" s="25" t="s">
        <v>3337</v>
      </c>
      <c r="G2756" s="25" t="s">
        <v>3345</v>
      </c>
      <c r="H2756" s="26">
        <v>7</v>
      </c>
      <c r="I2756" s="26">
        <v>115</v>
      </c>
      <c r="J2756" s="22">
        <v>805</v>
      </c>
    </row>
    <row r="2757" spans="1:10" ht="18" x14ac:dyDescent="0.35">
      <c r="A2757" s="25" t="s">
        <v>6300</v>
      </c>
      <c r="B2757" s="25" t="s">
        <v>3317</v>
      </c>
      <c r="C2757" s="25" t="s">
        <v>5689</v>
      </c>
      <c r="D2757" s="25" t="s">
        <v>3405</v>
      </c>
      <c r="E2757" s="25">
        <v>43815</v>
      </c>
      <c r="F2757" s="25" t="s">
        <v>3320</v>
      </c>
      <c r="G2757" s="25" t="s">
        <v>3321</v>
      </c>
      <c r="H2757" s="26">
        <v>6</v>
      </c>
      <c r="I2757" s="26">
        <v>65</v>
      </c>
      <c r="J2757" s="22">
        <v>390</v>
      </c>
    </row>
    <row r="2758" spans="1:10" ht="18" x14ac:dyDescent="0.35">
      <c r="A2758" s="25" t="s">
        <v>6301</v>
      </c>
      <c r="B2758" s="25" t="s">
        <v>3317</v>
      </c>
      <c r="C2758" s="25" t="s">
        <v>5689</v>
      </c>
      <c r="D2758" s="25" t="s">
        <v>3405</v>
      </c>
      <c r="E2758" s="25">
        <v>43815</v>
      </c>
      <c r="F2758" s="25" t="s">
        <v>3320</v>
      </c>
      <c r="G2758" s="25" t="s">
        <v>3321</v>
      </c>
      <c r="H2758" s="26">
        <v>5</v>
      </c>
      <c r="I2758" s="26">
        <v>70</v>
      </c>
      <c r="J2758" s="22">
        <v>350</v>
      </c>
    </row>
    <row r="2759" spans="1:10" ht="18" x14ac:dyDescent="0.35">
      <c r="A2759" s="25" t="s">
        <v>6302</v>
      </c>
      <c r="B2759" s="25" t="s">
        <v>3324</v>
      </c>
      <c r="C2759" s="25" t="s">
        <v>3325</v>
      </c>
      <c r="D2759" s="25" t="s">
        <v>3326</v>
      </c>
      <c r="E2759" s="25">
        <v>43815</v>
      </c>
      <c r="F2759" s="25" t="s">
        <v>3369</v>
      </c>
      <c r="G2759" s="25" t="s">
        <v>3321</v>
      </c>
      <c r="H2759" s="26">
        <v>2</v>
      </c>
      <c r="I2759" s="26">
        <v>130</v>
      </c>
      <c r="J2759" s="22">
        <v>260</v>
      </c>
    </row>
    <row r="2760" spans="1:10" ht="18" x14ac:dyDescent="0.35">
      <c r="A2760" s="25" t="s">
        <v>6303</v>
      </c>
      <c r="B2760" s="25" t="s">
        <v>3317</v>
      </c>
      <c r="C2760" s="25" t="s">
        <v>5689</v>
      </c>
      <c r="D2760" s="25" t="s">
        <v>3405</v>
      </c>
      <c r="E2760" s="25">
        <v>43816</v>
      </c>
      <c r="F2760" s="25" t="s">
        <v>3320</v>
      </c>
      <c r="G2760" s="25" t="s">
        <v>3321</v>
      </c>
      <c r="H2760" s="26">
        <v>4</v>
      </c>
      <c r="I2760" s="26">
        <v>70</v>
      </c>
      <c r="J2760" s="22">
        <v>280</v>
      </c>
    </row>
    <row r="2761" spans="1:10" ht="18" x14ac:dyDescent="0.35">
      <c r="A2761" s="25" t="s">
        <v>6304</v>
      </c>
      <c r="B2761" s="25" t="s">
        <v>3352</v>
      </c>
      <c r="C2761" s="25" t="s">
        <v>5689</v>
      </c>
      <c r="D2761" s="25" t="s">
        <v>3405</v>
      </c>
      <c r="E2761" s="25">
        <v>43816</v>
      </c>
      <c r="F2761" s="25" t="s">
        <v>3337</v>
      </c>
      <c r="G2761" s="25" t="s">
        <v>3345</v>
      </c>
      <c r="H2761" s="26">
        <v>7</v>
      </c>
      <c r="I2761" s="26">
        <v>130</v>
      </c>
      <c r="J2761" s="22">
        <v>910</v>
      </c>
    </row>
    <row r="2762" spans="1:10" ht="18" x14ac:dyDescent="0.35">
      <c r="A2762" s="25" t="s">
        <v>6305</v>
      </c>
      <c r="B2762" s="25" t="s">
        <v>3352</v>
      </c>
      <c r="C2762" s="25" t="s">
        <v>5689</v>
      </c>
      <c r="D2762" s="25" t="s">
        <v>3405</v>
      </c>
      <c r="E2762" s="25">
        <v>43816</v>
      </c>
      <c r="F2762" s="25" t="s">
        <v>3337</v>
      </c>
      <c r="G2762" s="25" t="s">
        <v>3345</v>
      </c>
      <c r="H2762" s="26">
        <v>2</v>
      </c>
      <c r="I2762" s="26">
        <v>125</v>
      </c>
      <c r="J2762" s="22">
        <v>250</v>
      </c>
    </row>
    <row r="2763" spans="1:10" ht="18" x14ac:dyDescent="0.35">
      <c r="A2763" s="25" t="s">
        <v>6306</v>
      </c>
      <c r="B2763" s="25" t="s">
        <v>3352</v>
      </c>
      <c r="C2763" s="25" t="s">
        <v>5689</v>
      </c>
      <c r="D2763" s="25" t="s">
        <v>3405</v>
      </c>
      <c r="E2763" s="25">
        <v>43816</v>
      </c>
      <c r="F2763" s="25" t="s">
        <v>3471</v>
      </c>
      <c r="G2763" s="25" t="s">
        <v>3349</v>
      </c>
      <c r="H2763" s="26">
        <v>4</v>
      </c>
      <c r="I2763" s="26">
        <v>45</v>
      </c>
      <c r="J2763" s="22">
        <v>180</v>
      </c>
    </row>
    <row r="2764" spans="1:10" ht="18" x14ac:dyDescent="0.35">
      <c r="A2764" s="25" t="s">
        <v>6307</v>
      </c>
      <c r="B2764" s="25" t="s">
        <v>3317</v>
      </c>
      <c r="C2764" s="25" t="s">
        <v>5689</v>
      </c>
      <c r="D2764" s="25" t="s">
        <v>3405</v>
      </c>
      <c r="E2764" s="25">
        <v>43817</v>
      </c>
      <c r="F2764" s="25" t="s">
        <v>3320</v>
      </c>
      <c r="G2764" s="25" t="s">
        <v>3321</v>
      </c>
      <c r="H2764" s="26">
        <v>5</v>
      </c>
      <c r="I2764" s="26">
        <v>80</v>
      </c>
      <c r="J2764" s="22">
        <v>400</v>
      </c>
    </row>
    <row r="2765" spans="1:10" ht="18" x14ac:dyDescent="0.35">
      <c r="A2765" s="25" t="s">
        <v>6308</v>
      </c>
      <c r="B2765" s="25" t="s">
        <v>3324</v>
      </c>
      <c r="C2765" s="25" t="s">
        <v>3325</v>
      </c>
      <c r="D2765" s="25" t="s">
        <v>3326</v>
      </c>
      <c r="E2765" s="25">
        <v>43817</v>
      </c>
      <c r="F2765" s="25" t="s">
        <v>3410</v>
      </c>
      <c r="G2765" s="25" t="s">
        <v>3321</v>
      </c>
      <c r="H2765" s="26">
        <v>3</v>
      </c>
      <c r="I2765" s="26">
        <v>65</v>
      </c>
      <c r="J2765" s="22">
        <v>195</v>
      </c>
    </row>
    <row r="2766" spans="1:10" ht="18" x14ac:dyDescent="0.35">
      <c r="A2766" s="25" t="s">
        <v>6309</v>
      </c>
      <c r="B2766" s="25" t="s">
        <v>3559</v>
      </c>
      <c r="C2766" s="25" t="s">
        <v>3489</v>
      </c>
      <c r="D2766" s="25" t="s">
        <v>3405</v>
      </c>
      <c r="E2766" s="25">
        <v>43817</v>
      </c>
      <c r="F2766" s="25" t="s">
        <v>3366</v>
      </c>
      <c r="G2766" s="25" t="s">
        <v>3345</v>
      </c>
      <c r="H2766" s="26">
        <v>5</v>
      </c>
      <c r="I2766" s="26">
        <v>45</v>
      </c>
      <c r="J2766" s="22">
        <v>225</v>
      </c>
    </row>
    <row r="2767" spans="1:10" ht="18" x14ac:dyDescent="0.35">
      <c r="A2767" s="25" t="s">
        <v>6310</v>
      </c>
      <c r="B2767" s="25" t="s">
        <v>3324</v>
      </c>
      <c r="C2767" s="25" t="s">
        <v>3325</v>
      </c>
      <c r="D2767" s="25" t="s">
        <v>3326</v>
      </c>
      <c r="E2767" s="25">
        <v>43817</v>
      </c>
      <c r="F2767" s="25" t="s">
        <v>3369</v>
      </c>
      <c r="G2767" s="25" t="s">
        <v>3321</v>
      </c>
      <c r="H2767" s="26">
        <v>1</v>
      </c>
      <c r="I2767" s="26">
        <v>135</v>
      </c>
      <c r="J2767" s="22">
        <v>135</v>
      </c>
    </row>
    <row r="2768" spans="1:10" ht="18" x14ac:dyDescent="0.35">
      <c r="A2768" s="25" t="s">
        <v>6311</v>
      </c>
      <c r="B2768" s="25" t="s">
        <v>3658</v>
      </c>
      <c r="C2768" s="25" t="s">
        <v>5689</v>
      </c>
      <c r="D2768" s="25" t="s">
        <v>3405</v>
      </c>
      <c r="E2768" s="25">
        <v>43818</v>
      </c>
      <c r="F2768" s="25" t="s">
        <v>3348</v>
      </c>
      <c r="G2768" s="25" t="s">
        <v>3349</v>
      </c>
      <c r="H2768" s="26">
        <v>6</v>
      </c>
      <c r="I2768" s="26">
        <v>95</v>
      </c>
      <c r="J2768" s="22">
        <v>570</v>
      </c>
    </row>
    <row r="2769" spans="1:10" ht="18" x14ac:dyDescent="0.35">
      <c r="A2769" s="25" t="s">
        <v>6312</v>
      </c>
      <c r="B2769" s="25" t="s">
        <v>3511</v>
      </c>
      <c r="C2769" s="25" t="s">
        <v>5689</v>
      </c>
      <c r="D2769" s="25" t="s">
        <v>3405</v>
      </c>
      <c r="E2769" s="25">
        <v>43818</v>
      </c>
      <c r="F2769" s="25" t="s">
        <v>3337</v>
      </c>
      <c r="G2769" s="25" t="s">
        <v>3345</v>
      </c>
      <c r="H2769" s="26">
        <v>1</v>
      </c>
      <c r="I2769" s="26">
        <v>115</v>
      </c>
      <c r="J2769" s="22">
        <v>115</v>
      </c>
    </row>
    <row r="2770" spans="1:10" ht="18" x14ac:dyDescent="0.35">
      <c r="A2770" s="25" t="s">
        <v>6313</v>
      </c>
      <c r="B2770" s="25" t="s">
        <v>3344</v>
      </c>
      <c r="C2770" s="25" t="s">
        <v>5689</v>
      </c>
      <c r="D2770" s="25" t="s">
        <v>3405</v>
      </c>
      <c r="E2770" s="25">
        <v>43818</v>
      </c>
      <c r="F2770" s="25" t="s">
        <v>3337</v>
      </c>
      <c r="G2770" s="25" t="s">
        <v>3345</v>
      </c>
      <c r="H2770" s="26">
        <v>3</v>
      </c>
      <c r="I2770" s="26">
        <v>120</v>
      </c>
      <c r="J2770" s="22">
        <v>360</v>
      </c>
    </row>
    <row r="2771" spans="1:10" ht="18" x14ac:dyDescent="0.35">
      <c r="A2771" s="25" t="s">
        <v>6314</v>
      </c>
      <c r="B2771" s="25" t="s">
        <v>3378</v>
      </c>
      <c r="C2771" s="25" t="s">
        <v>3379</v>
      </c>
      <c r="D2771" s="25" t="s">
        <v>3333</v>
      </c>
      <c r="E2771" s="25">
        <v>43818</v>
      </c>
      <c r="F2771" s="25" t="s">
        <v>3334</v>
      </c>
      <c r="G2771" s="25" t="s">
        <v>3321</v>
      </c>
      <c r="H2771" s="26">
        <v>1</v>
      </c>
      <c r="I2771" s="26">
        <v>75</v>
      </c>
      <c r="J2771" s="22">
        <v>75</v>
      </c>
    </row>
    <row r="2772" spans="1:10" ht="18" x14ac:dyDescent="0.35">
      <c r="A2772" s="25" t="s">
        <v>6315</v>
      </c>
      <c r="B2772" s="25" t="s">
        <v>3488</v>
      </c>
      <c r="C2772" s="25" t="s">
        <v>3489</v>
      </c>
      <c r="D2772" s="25" t="s">
        <v>3405</v>
      </c>
      <c r="E2772" s="25">
        <v>43818</v>
      </c>
      <c r="F2772" s="25" t="s">
        <v>3348</v>
      </c>
      <c r="G2772" s="25" t="s">
        <v>3345</v>
      </c>
      <c r="H2772" s="26">
        <v>2</v>
      </c>
      <c r="I2772" s="26">
        <v>105</v>
      </c>
      <c r="J2772" s="22">
        <v>210</v>
      </c>
    </row>
    <row r="2773" spans="1:10" ht="18" x14ac:dyDescent="0.35">
      <c r="A2773" s="25" t="s">
        <v>6316</v>
      </c>
      <c r="B2773" s="25" t="s">
        <v>3450</v>
      </c>
      <c r="C2773" s="25" t="s">
        <v>3383</v>
      </c>
      <c r="D2773" s="25" t="s">
        <v>3333</v>
      </c>
      <c r="E2773" s="25">
        <v>43818</v>
      </c>
      <c r="F2773" s="25" t="s">
        <v>3327</v>
      </c>
      <c r="G2773" s="25" t="s">
        <v>3321</v>
      </c>
      <c r="H2773" s="26">
        <v>2</v>
      </c>
      <c r="I2773" s="26">
        <v>190</v>
      </c>
      <c r="J2773" s="22">
        <v>380</v>
      </c>
    </row>
    <row r="2774" spans="1:10" ht="18" x14ac:dyDescent="0.35">
      <c r="A2774" s="25" t="s">
        <v>6317</v>
      </c>
      <c r="B2774" s="25" t="s">
        <v>3708</v>
      </c>
      <c r="C2774" s="25" t="s">
        <v>3383</v>
      </c>
      <c r="D2774" s="25" t="s">
        <v>3333</v>
      </c>
      <c r="E2774" s="25">
        <v>43818</v>
      </c>
      <c r="F2774" s="25" t="s">
        <v>3348</v>
      </c>
      <c r="G2774" s="25" t="s">
        <v>3345</v>
      </c>
      <c r="H2774" s="26">
        <v>3</v>
      </c>
      <c r="I2774" s="26">
        <v>105</v>
      </c>
      <c r="J2774" s="22">
        <v>315</v>
      </c>
    </row>
    <row r="2775" spans="1:10" ht="18" x14ac:dyDescent="0.35">
      <c r="A2775" s="25" t="s">
        <v>6318</v>
      </c>
      <c r="B2775" s="25" t="s">
        <v>3450</v>
      </c>
      <c r="C2775" s="25" t="s">
        <v>3383</v>
      </c>
      <c r="D2775" s="25" t="s">
        <v>3333</v>
      </c>
      <c r="E2775" s="25">
        <v>43818</v>
      </c>
      <c r="F2775" s="25" t="s">
        <v>3327</v>
      </c>
      <c r="G2775" s="25" t="s">
        <v>3321</v>
      </c>
      <c r="H2775" s="26">
        <v>6</v>
      </c>
      <c r="I2775" s="26">
        <v>185</v>
      </c>
      <c r="J2775" s="22">
        <v>1110</v>
      </c>
    </row>
    <row r="2776" spans="1:10" ht="18" x14ac:dyDescent="0.35">
      <c r="A2776" s="25" t="s">
        <v>6319</v>
      </c>
      <c r="B2776" s="25" t="s">
        <v>6320</v>
      </c>
      <c r="C2776" s="25" t="s">
        <v>3463</v>
      </c>
      <c r="D2776" s="25" t="s">
        <v>3464</v>
      </c>
      <c r="E2776" s="25">
        <v>43819</v>
      </c>
      <c r="F2776" s="25" t="s">
        <v>3327</v>
      </c>
      <c r="G2776" s="25" t="s">
        <v>3321</v>
      </c>
      <c r="H2776" s="26">
        <v>6</v>
      </c>
      <c r="I2776" s="26">
        <v>190</v>
      </c>
      <c r="J2776" s="22">
        <v>1140</v>
      </c>
    </row>
    <row r="2777" spans="1:10" ht="18" x14ac:dyDescent="0.35">
      <c r="A2777" s="25" t="s">
        <v>6321</v>
      </c>
      <c r="B2777" s="25" t="s">
        <v>3636</v>
      </c>
      <c r="C2777" s="25" t="s">
        <v>5689</v>
      </c>
      <c r="D2777" s="25" t="s">
        <v>3405</v>
      </c>
      <c r="E2777" s="25">
        <v>43819</v>
      </c>
      <c r="F2777" s="25" t="s">
        <v>3337</v>
      </c>
      <c r="G2777" s="25" t="s">
        <v>3345</v>
      </c>
      <c r="H2777" s="26">
        <v>5</v>
      </c>
      <c r="I2777" s="26">
        <v>120</v>
      </c>
      <c r="J2777" s="22">
        <v>600</v>
      </c>
    </row>
    <row r="2778" spans="1:10" ht="18" x14ac:dyDescent="0.35">
      <c r="A2778" s="25" t="s">
        <v>6322</v>
      </c>
      <c r="B2778" s="25" t="s">
        <v>3511</v>
      </c>
      <c r="C2778" s="25" t="s">
        <v>5689</v>
      </c>
      <c r="D2778" s="25" t="s">
        <v>3405</v>
      </c>
      <c r="E2778" s="25">
        <v>43819</v>
      </c>
      <c r="F2778" s="25" t="s">
        <v>3337</v>
      </c>
      <c r="G2778" s="25" t="s">
        <v>3345</v>
      </c>
      <c r="H2778" s="26">
        <v>1</v>
      </c>
      <c r="I2778" s="26">
        <v>135</v>
      </c>
      <c r="J2778" s="22">
        <v>135</v>
      </c>
    </row>
    <row r="2779" spans="1:10" ht="18" x14ac:dyDescent="0.35">
      <c r="A2779" s="25" t="s">
        <v>6323</v>
      </c>
      <c r="B2779" s="25" t="s">
        <v>3797</v>
      </c>
      <c r="C2779" s="25" t="s">
        <v>5689</v>
      </c>
      <c r="D2779" s="25" t="s">
        <v>3405</v>
      </c>
      <c r="E2779" s="25">
        <v>43819</v>
      </c>
      <c r="F2779" s="25" t="s">
        <v>3348</v>
      </c>
      <c r="G2779" s="25" t="s">
        <v>3321</v>
      </c>
      <c r="H2779" s="26">
        <v>6</v>
      </c>
      <c r="I2779" s="26">
        <v>135</v>
      </c>
      <c r="J2779" s="22">
        <v>810</v>
      </c>
    </row>
    <row r="2780" spans="1:10" ht="18" x14ac:dyDescent="0.35">
      <c r="A2780" s="25" t="s">
        <v>6324</v>
      </c>
      <c r="B2780" s="25" t="s">
        <v>3628</v>
      </c>
      <c r="C2780" s="25" t="s">
        <v>3404</v>
      </c>
      <c r="D2780" s="25" t="s">
        <v>3405</v>
      </c>
      <c r="E2780" s="25">
        <v>43822</v>
      </c>
      <c r="F2780" s="25" t="s">
        <v>3348</v>
      </c>
      <c r="G2780" s="25" t="s">
        <v>3345</v>
      </c>
      <c r="H2780" s="26">
        <v>4</v>
      </c>
      <c r="I2780" s="26">
        <v>110</v>
      </c>
      <c r="J2780" s="22">
        <v>440</v>
      </c>
    </row>
    <row r="2781" spans="1:10" ht="18" x14ac:dyDescent="0.35">
      <c r="A2781" s="25" t="s">
        <v>6325</v>
      </c>
      <c r="B2781" s="25" t="s">
        <v>3385</v>
      </c>
      <c r="C2781" s="25" t="s">
        <v>3386</v>
      </c>
      <c r="D2781" s="25" t="s">
        <v>3333</v>
      </c>
      <c r="E2781" s="25">
        <v>43822</v>
      </c>
      <c r="F2781" s="25" t="s">
        <v>3327</v>
      </c>
      <c r="G2781" s="25" t="s">
        <v>3321</v>
      </c>
      <c r="H2781" s="26">
        <v>2</v>
      </c>
      <c r="I2781" s="26">
        <v>205</v>
      </c>
      <c r="J2781" s="22">
        <v>410</v>
      </c>
    </row>
    <row r="2782" spans="1:10" ht="18" x14ac:dyDescent="0.35">
      <c r="A2782" s="25" t="s">
        <v>6326</v>
      </c>
      <c r="B2782" s="25" t="s">
        <v>3867</v>
      </c>
      <c r="C2782" s="25" t="s">
        <v>5689</v>
      </c>
      <c r="D2782" s="25" t="s">
        <v>3405</v>
      </c>
      <c r="E2782" s="25">
        <v>43822</v>
      </c>
      <c r="F2782" s="25" t="s">
        <v>3471</v>
      </c>
      <c r="G2782" s="25" t="s">
        <v>3349</v>
      </c>
      <c r="H2782" s="26">
        <v>2</v>
      </c>
      <c r="I2782" s="26">
        <v>60</v>
      </c>
      <c r="J2782" s="22">
        <v>120</v>
      </c>
    </row>
    <row r="2783" spans="1:10" ht="18" x14ac:dyDescent="0.35">
      <c r="A2783" s="25" t="s">
        <v>6327</v>
      </c>
      <c r="B2783" s="25" t="s">
        <v>3661</v>
      </c>
      <c r="C2783" s="25" t="s">
        <v>3662</v>
      </c>
      <c r="D2783" s="25" t="s">
        <v>3405</v>
      </c>
      <c r="E2783" s="25">
        <v>43822</v>
      </c>
      <c r="F2783" s="25" t="s">
        <v>3348</v>
      </c>
      <c r="G2783" s="25" t="s">
        <v>3349</v>
      </c>
      <c r="H2783" s="26">
        <v>1</v>
      </c>
      <c r="I2783" s="26">
        <v>100</v>
      </c>
      <c r="J2783" s="22">
        <v>100</v>
      </c>
    </row>
    <row r="2784" spans="1:10" ht="18" x14ac:dyDescent="0.35">
      <c r="A2784" s="25" t="s">
        <v>6328</v>
      </c>
      <c r="B2784" s="25" t="s">
        <v>3607</v>
      </c>
      <c r="C2784" s="25" t="s">
        <v>3401</v>
      </c>
      <c r="D2784" s="25" t="s">
        <v>3333</v>
      </c>
      <c r="E2784" s="25">
        <v>43822</v>
      </c>
      <c r="F2784" s="25" t="s">
        <v>3369</v>
      </c>
      <c r="G2784" s="25" t="s">
        <v>3349</v>
      </c>
      <c r="H2784" s="26">
        <v>1</v>
      </c>
      <c r="I2784" s="26">
        <v>140</v>
      </c>
      <c r="J2784" s="22">
        <v>140</v>
      </c>
    </row>
    <row r="2785" spans="1:10" ht="18" x14ac:dyDescent="0.35">
      <c r="A2785" s="25" t="s">
        <v>6329</v>
      </c>
      <c r="B2785" s="25" t="s">
        <v>3661</v>
      </c>
      <c r="C2785" s="25" t="s">
        <v>3662</v>
      </c>
      <c r="D2785" s="25" t="s">
        <v>3405</v>
      </c>
      <c r="E2785" s="25">
        <v>43823</v>
      </c>
      <c r="F2785" s="25" t="s">
        <v>3348</v>
      </c>
      <c r="G2785" s="25" t="s">
        <v>3349</v>
      </c>
      <c r="H2785" s="26">
        <v>5</v>
      </c>
      <c r="I2785" s="26">
        <v>85</v>
      </c>
      <c r="J2785" s="22">
        <v>425</v>
      </c>
    </row>
    <row r="2786" spans="1:10" ht="18" x14ac:dyDescent="0.35">
      <c r="A2786" s="25" t="s">
        <v>6330</v>
      </c>
      <c r="B2786" s="25" t="s">
        <v>4143</v>
      </c>
      <c r="C2786" s="25" t="s">
        <v>3383</v>
      </c>
      <c r="D2786" s="25" t="s">
        <v>3333</v>
      </c>
      <c r="E2786" s="25">
        <v>43823</v>
      </c>
      <c r="F2786" s="25" t="s">
        <v>3393</v>
      </c>
      <c r="G2786" s="25" t="s">
        <v>3349</v>
      </c>
      <c r="H2786" s="26">
        <v>6</v>
      </c>
      <c r="I2786" s="26">
        <v>40</v>
      </c>
      <c r="J2786" s="22">
        <v>240</v>
      </c>
    </row>
    <row r="2787" spans="1:10" ht="18" x14ac:dyDescent="0.35">
      <c r="A2787" s="25" t="s">
        <v>6331</v>
      </c>
      <c r="B2787" s="25" t="s">
        <v>3324</v>
      </c>
      <c r="C2787" s="25" t="s">
        <v>3325</v>
      </c>
      <c r="D2787" s="25" t="s">
        <v>3326</v>
      </c>
      <c r="E2787" s="25">
        <v>43824</v>
      </c>
      <c r="F2787" s="25" t="s">
        <v>3427</v>
      </c>
      <c r="G2787" s="25" t="s">
        <v>3321</v>
      </c>
      <c r="H2787" s="26">
        <v>4</v>
      </c>
      <c r="I2787" s="26">
        <v>100</v>
      </c>
      <c r="J2787" s="22">
        <v>400</v>
      </c>
    </row>
    <row r="2788" spans="1:10" ht="18" x14ac:dyDescent="0.35">
      <c r="A2788" s="25" t="s">
        <v>6332</v>
      </c>
      <c r="B2788" s="25" t="s">
        <v>3450</v>
      </c>
      <c r="C2788" s="25" t="s">
        <v>3383</v>
      </c>
      <c r="D2788" s="25" t="s">
        <v>3333</v>
      </c>
      <c r="E2788" s="25">
        <v>43824</v>
      </c>
      <c r="F2788" s="25" t="s">
        <v>3327</v>
      </c>
      <c r="G2788" s="25" t="s">
        <v>3321</v>
      </c>
      <c r="H2788" s="26">
        <v>6</v>
      </c>
      <c r="I2788" s="26">
        <v>180</v>
      </c>
      <c r="J2788" s="22">
        <v>1080</v>
      </c>
    </row>
    <row r="2789" spans="1:10" ht="18" x14ac:dyDescent="0.35">
      <c r="A2789" s="25" t="s">
        <v>6333</v>
      </c>
      <c r="B2789" s="25" t="s">
        <v>3628</v>
      </c>
      <c r="C2789" s="25" t="s">
        <v>3404</v>
      </c>
      <c r="D2789" s="25" t="s">
        <v>3405</v>
      </c>
      <c r="E2789" s="25">
        <v>43824</v>
      </c>
      <c r="F2789" s="25" t="s">
        <v>3348</v>
      </c>
      <c r="G2789" s="25" t="s">
        <v>3349</v>
      </c>
      <c r="H2789" s="26">
        <v>4</v>
      </c>
      <c r="I2789" s="26">
        <v>100</v>
      </c>
      <c r="J2789" s="22">
        <v>400</v>
      </c>
    </row>
    <row r="2790" spans="1:10" ht="18" x14ac:dyDescent="0.35">
      <c r="A2790" s="25" t="s">
        <v>6334</v>
      </c>
      <c r="B2790" s="25" t="s">
        <v>4171</v>
      </c>
      <c r="C2790" s="25" t="s">
        <v>3485</v>
      </c>
      <c r="D2790" s="25" t="s">
        <v>3486</v>
      </c>
      <c r="E2790" s="25">
        <v>43825</v>
      </c>
      <c r="F2790" s="25" t="s">
        <v>3334</v>
      </c>
      <c r="G2790" s="25" t="s">
        <v>3321</v>
      </c>
      <c r="H2790" s="26">
        <v>7</v>
      </c>
      <c r="I2790" s="26">
        <v>75</v>
      </c>
      <c r="J2790" s="22">
        <v>525</v>
      </c>
    </row>
    <row r="2791" spans="1:10" ht="18" x14ac:dyDescent="0.35">
      <c r="A2791" s="25" t="s">
        <v>6335</v>
      </c>
      <c r="B2791" s="25" t="s">
        <v>3484</v>
      </c>
      <c r="C2791" s="25" t="s">
        <v>3485</v>
      </c>
      <c r="D2791" s="25" t="s">
        <v>3486</v>
      </c>
      <c r="E2791" s="25">
        <v>43825</v>
      </c>
      <c r="F2791" s="25" t="s">
        <v>3334</v>
      </c>
      <c r="G2791" s="25" t="s">
        <v>3321</v>
      </c>
      <c r="H2791" s="26">
        <v>4</v>
      </c>
      <c r="I2791" s="26">
        <v>90</v>
      </c>
      <c r="J2791" s="22">
        <v>360</v>
      </c>
    </row>
    <row r="2792" spans="1:10" ht="18" x14ac:dyDescent="0.35">
      <c r="A2792" s="25" t="s">
        <v>6336</v>
      </c>
      <c r="B2792" s="25" t="s">
        <v>4464</v>
      </c>
      <c r="C2792" s="25" t="s">
        <v>3401</v>
      </c>
      <c r="D2792" s="25" t="s">
        <v>3333</v>
      </c>
      <c r="E2792" s="25">
        <v>43825</v>
      </c>
      <c r="F2792" s="25" t="s">
        <v>3327</v>
      </c>
      <c r="G2792" s="25" t="s">
        <v>3321</v>
      </c>
      <c r="H2792" s="26">
        <v>1</v>
      </c>
      <c r="I2792" s="26">
        <v>200</v>
      </c>
      <c r="J2792" s="22">
        <v>200</v>
      </c>
    </row>
    <row r="2793" spans="1:10" ht="18" x14ac:dyDescent="0.35">
      <c r="A2793" s="25" t="s">
        <v>6337</v>
      </c>
      <c r="B2793" s="25" t="s">
        <v>4460</v>
      </c>
      <c r="C2793" s="25" t="s">
        <v>3401</v>
      </c>
      <c r="D2793" s="25" t="s">
        <v>3333</v>
      </c>
      <c r="E2793" s="25">
        <v>43825</v>
      </c>
      <c r="F2793" s="25" t="s">
        <v>3369</v>
      </c>
      <c r="G2793" s="25" t="s">
        <v>3349</v>
      </c>
      <c r="H2793" s="26">
        <v>5</v>
      </c>
      <c r="I2793" s="26">
        <v>125</v>
      </c>
      <c r="J2793" s="22">
        <v>625</v>
      </c>
    </row>
    <row r="2794" spans="1:10" ht="18" x14ac:dyDescent="0.35">
      <c r="A2794" s="25" t="s">
        <v>6338</v>
      </c>
      <c r="B2794" s="25" t="s">
        <v>6045</v>
      </c>
      <c r="C2794" s="25" t="s">
        <v>3401</v>
      </c>
      <c r="D2794" s="25" t="s">
        <v>3333</v>
      </c>
      <c r="E2794" s="25">
        <v>43825</v>
      </c>
      <c r="F2794" s="25" t="s">
        <v>3327</v>
      </c>
      <c r="G2794" s="25" t="s">
        <v>3321</v>
      </c>
      <c r="H2794" s="26">
        <v>1</v>
      </c>
      <c r="I2794" s="26">
        <v>200</v>
      </c>
      <c r="J2794" s="22">
        <v>200</v>
      </c>
    </row>
    <row r="2795" spans="1:10" ht="18" x14ac:dyDescent="0.35">
      <c r="A2795" s="25" t="s">
        <v>6339</v>
      </c>
      <c r="B2795" s="25" t="s">
        <v>3630</v>
      </c>
      <c r="C2795" s="25" t="s">
        <v>3401</v>
      </c>
      <c r="D2795" s="25" t="s">
        <v>3333</v>
      </c>
      <c r="E2795" s="25">
        <v>43825</v>
      </c>
      <c r="F2795" s="25" t="s">
        <v>3393</v>
      </c>
      <c r="G2795" s="25" t="s">
        <v>3345</v>
      </c>
      <c r="H2795" s="26">
        <v>3</v>
      </c>
      <c r="I2795" s="26">
        <v>80</v>
      </c>
      <c r="J2795" s="22">
        <v>240</v>
      </c>
    </row>
    <row r="2796" spans="1:10" ht="18" x14ac:dyDescent="0.35">
      <c r="A2796" s="25" t="s">
        <v>6340</v>
      </c>
      <c r="B2796" s="25" t="s">
        <v>3378</v>
      </c>
      <c r="C2796" s="25" t="s">
        <v>3379</v>
      </c>
      <c r="D2796" s="25" t="s">
        <v>3333</v>
      </c>
      <c r="E2796" s="25">
        <v>43825</v>
      </c>
      <c r="F2796" s="25" t="s">
        <v>3327</v>
      </c>
      <c r="G2796" s="25" t="s">
        <v>3345</v>
      </c>
      <c r="H2796" s="26">
        <v>4</v>
      </c>
      <c r="I2796" s="26">
        <v>155</v>
      </c>
      <c r="J2796" s="22">
        <v>620</v>
      </c>
    </row>
    <row r="2797" spans="1:10" ht="18" x14ac:dyDescent="0.35">
      <c r="A2797" s="25" t="s">
        <v>6341</v>
      </c>
      <c r="B2797" s="25" t="s">
        <v>3378</v>
      </c>
      <c r="C2797" s="25" t="s">
        <v>3379</v>
      </c>
      <c r="D2797" s="25" t="s">
        <v>3333</v>
      </c>
      <c r="E2797" s="25">
        <v>43825</v>
      </c>
      <c r="F2797" s="25" t="s">
        <v>3327</v>
      </c>
      <c r="G2797" s="25" t="s">
        <v>3345</v>
      </c>
      <c r="H2797" s="26">
        <v>5</v>
      </c>
      <c r="I2797" s="26">
        <v>160</v>
      </c>
      <c r="J2797" s="22">
        <v>800</v>
      </c>
    </row>
    <row r="2798" spans="1:10" ht="18" x14ac:dyDescent="0.35">
      <c r="A2798" s="25" t="s">
        <v>6342</v>
      </c>
      <c r="B2798" s="25" t="s">
        <v>3398</v>
      </c>
      <c r="C2798" s="25" t="s">
        <v>3392</v>
      </c>
      <c r="D2798" s="25" t="s">
        <v>3333</v>
      </c>
      <c r="E2798" s="25">
        <v>43825</v>
      </c>
      <c r="F2798" s="25" t="s">
        <v>3393</v>
      </c>
      <c r="G2798" s="25" t="s">
        <v>3321</v>
      </c>
      <c r="H2798" s="26">
        <v>6</v>
      </c>
      <c r="I2798" s="26">
        <v>90</v>
      </c>
      <c r="J2798" s="22">
        <v>540</v>
      </c>
    </row>
    <row r="2799" spans="1:10" ht="18" x14ac:dyDescent="0.35">
      <c r="A2799" s="25" t="s">
        <v>6343</v>
      </c>
      <c r="B2799" s="25" t="s">
        <v>3398</v>
      </c>
      <c r="C2799" s="25" t="s">
        <v>3392</v>
      </c>
      <c r="D2799" s="25" t="s">
        <v>3333</v>
      </c>
      <c r="E2799" s="25">
        <v>43825</v>
      </c>
      <c r="F2799" s="25" t="s">
        <v>3393</v>
      </c>
      <c r="G2799" s="25" t="s">
        <v>3321</v>
      </c>
      <c r="H2799" s="26">
        <v>2</v>
      </c>
      <c r="I2799" s="26">
        <v>95</v>
      </c>
      <c r="J2799" s="22">
        <v>190</v>
      </c>
    </row>
    <row r="2800" spans="1:10" ht="18" x14ac:dyDescent="0.35">
      <c r="A2800" s="25" t="s">
        <v>6344</v>
      </c>
      <c r="B2800" s="25" t="s">
        <v>3398</v>
      </c>
      <c r="C2800" s="25" t="s">
        <v>3392</v>
      </c>
      <c r="D2800" s="25" t="s">
        <v>3333</v>
      </c>
      <c r="E2800" s="25">
        <v>43825</v>
      </c>
      <c r="F2800" s="25" t="s">
        <v>3393</v>
      </c>
      <c r="G2800" s="25" t="s">
        <v>3321</v>
      </c>
      <c r="H2800" s="26">
        <v>1</v>
      </c>
      <c r="I2800" s="26">
        <v>100</v>
      </c>
      <c r="J2800" s="22">
        <v>100</v>
      </c>
    </row>
    <row r="2801" spans="1:10" ht="18" x14ac:dyDescent="0.35">
      <c r="A2801" s="25" t="s">
        <v>6345</v>
      </c>
      <c r="B2801" s="25" t="s">
        <v>3398</v>
      </c>
      <c r="C2801" s="25" t="s">
        <v>3392</v>
      </c>
      <c r="D2801" s="25" t="s">
        <v>3333</v>
      </c>
      <c r="E2801" s="25">
        <v>43825</v>
      </c>
      <c r="F2801" s="25" t="s">
        <v>3393</v>
      </c>
      <c r="G2801" s="25" t="s">
        <v>3321</v>
      </c>
      <c r="H2801" s="26">
        <v>7</v>
      </c>
      <c r="I2801" s="26">
        <v>80</v>
      </c>
      <c r="J2801" s="22">
        <v>560</v>
      </c>
    </row>
    <row r="2802" spans="1:10" ht="18" x14ac:dyDescent="0.35">
      <c r="A2802" s="25" t="s">
        <v>6346</v>
      </c>
      <c r="B2802" s="25" t="s">
        <v>3398</v>
      </c>
      <c r="C2802" s="25" t="s">
        <v>3392</v>
      </c>
      <c r="D2802" s="25" t="s">
        <v>3333</v>
      </c>
      <c r="E2802" s="25">
        <v>43825</v>
      </c>
      <c r="F2802" s="25" t="s">
        <v>3337</v>
      </c>
      <c r="G2802" s="25" t="s">
        <v>3349</v>
      </c>
      <c r="H2802" s="26">
        <v>6</v>
      </c>
      <c r="I2802" s="26">
        <v>105</v>
      </c>
      <c r="J2802" s="22">
        <v>630</v>
      </c>
    </row>
    <row r="2803" spans="1:10" ht="18" x14ac:dyDescent="0.35">
      <c r="A2803" s="25" t="s">
        <v>6347</v>
      </c>
      <c r="B2803" s="25" t="s">
        <v>3391</v>
      </c>
      <c r="C2803" s="25" t="s">
        <v>3392</v>
      </c>
      <c r="D2803" s="25" t="s">
        <v>3333</v>
      </c>
      <c r="E2803" s="25">
        <v>43825</v>
      </c>
      <c r="F2803" s="25" t="s">
        <v>3427</v>
      </c>
      <c r="G2803" s="25" t="s">
        <v>3345</v>
      </c>
      <c r="H2803" s="26">
        <v>5</v>
      </c>
      <c r="I2803" s="26">
        <v>75</v>
      </c>
      <c r="J2803" s="22">
        <v>375</v>
      </c>
    </row>
    <row r="2804" spans="1:10" ht="18" x14ac:dyDescent="0.35">
      <c r="A2804" s="25" t="s">
        <v>6348</v>
      </c>
      <c r="B2804" s="25" t="s">
        <v>3391</v>
      </c>
      <c r="C2804" s="25" t="s">
        <v>3392</v>
      </c>
      <c r="D2804" s="25" t="s">
        <v>3333</v>
      </c>
      <c r="E2804" s="25">
        <v>43825</v>
      </c>
      <c r="F2804" s="25" t="s">
        <v>3427</v>
      </c>
      <c r="G2804" s="25" t="s">
        <v>3345</v>
      </c>
      <c r="H2804" s="26">
        <v>2</v>
      </c>
      <c r="I2804" s="26">
        <v>80</v>
      </c>
      <c r="J2804" s="22">
        <v>160</v>
      </c>
    </row>
    <row r="2805" spans="1:10" ht="18" x14ac:dyDescent="0.35">
      <c r="A2805" s="25" t="s">
        <v>6349</v>
      </c>
      <c r="B2805" s="25" t="s">
        <v>3391</v>
      </c>
      <c r="C2805" s="25" t="s">
        <v>3392</v>
      </c>
      <c r="D2805" s="25" t="s">
        <v>3333</v>
      </c>
      <c r="E2805" s="25">
        <v>43825</v>
      </c>
      <c r="F2805" s="25" t="s">
        <v>3427</v>
      </c>
      <c r="G2805" s="25" t="s">
        <v>3345</v>
      </c>
      <c r="H2805" s="26">
        <v>1</v>
      </c>
      <c r="I2805" s="26">
        <v>85</v>
      </c>
      <c r="J2805" s="22">
        <v>85</v>
      </c>
    </row>
    <row r="2806" spans="1:10" ht="18" x14ac:dyDescent="0.35">
      <c r="A2806" s="25" t="s">
        <v>6350</v>
      </c>
      <c r="B2806" s="25" t="s">
        <v>3391</v>
      </c>
      <c r="C2806" s="25" t="s">
        <v>3392</v>
      </c>
      <c r="D2806" s="25" t="s">
        <v>3333</v>
      </c>
      <c r="E2806" s="25">
        <v>43825</v>
      </c>
      <c r="F2806" s="25" t="s">
        <v>3348</v>
      </c>
      <c r="G2806" s="25" t="s">
        <v>3321</v>
      </c>
      <c r="H2806" s="26">
        <v>3</v>
      </c>
      <c r="I2806" s="26">
        <v>120</v>
      </c>
      <c r="J2806" s="22">
        <v>360</v>
      </c>
    </row>
    <row r="2807" spans="1:10" ht="18" x14ac:dyDescent="0.35">
      <c r="A2807" s="25" t="s">
        <v>6351</v>
      </c>
      <c r="B2807" s="25" t="s">
        <v>3391</v>
      </c>
      <c r="C2807" s="25" t="s">
        <v>3392</v>
      </c>
      <c r="D2807" s="25" t="s">
        <v>3333</v>
      </c>
      <c r="E2807" s="25">
        <v>43825</v>
      </c>
      <c r="F2807" s="25" t="s">
        <v>3337</v>
      </c>
      <c r="G2807" s="25" t="s">
        <v>3349</v>
      </c>
      <c r="H2807" s="26">
        <v>4</v>
      </c>
      <c r="I2807" s="26">
        <v>100</v>
      </c>
      <c r="J2807" s="22">
        <v>400</v>
      </c>
    </row>
    <row r="2808" spans="1:10" ht="18" x14ac:dyDescent="0.35">
      <c r="A2808" s="25" t="s">
        <v>6352</v>
      </c>
      <c r="B2808" s="25" t="s">
        <v>3391</v>
      </c>
      <c r="C2808" s="25" t="s">
        <v>3392</v>
      </c>
      <c r="D2808" s="25" t="s">
        <v>3333</v>
      </c>
      <c r="E2808" s="25">
        <v>43825</v>
      </c>
      <c r="F2808" s="25" t="s">
        <v>3393</v>
      </c>
      <c r="G2808" s="25" t="s">
        <v>3345</v>
      </c>
      <c r="H2808" s="26">
        <v>7</v>
      </c>
      <c r="I2808" s="26">
        <v>65</v>
      </c>
      <c r="J2808" s="22">
        <v>455</v>
      </c>
    </row>
    <row r="2809" spans="1:10" ht="18" x14ac:dyDescent="0.35">
      <c r="A2809" s="25" t="s">
        <v>6353</v>
      </c>
      <c r="B2809" s="25" t="s">
        <v>3391</v>
      </c>
      <c r="C2809" s="25" t="s">
        <v>3392</v>
      </c>
      <c r="D2809" s="25" t="s">
        <v>3333</v>
      </c>
      <c r="E2809" s="25">
        <v>43825</v>
      </c>
      <c r="F2809" s="25" t="s">
        <v>3369</v>
      </c>
      <c r="G2809" s="25" t="s">
        <v>3321</v>
      </c>
      <c r="H2809" s="26">
        <v>6</v>
      </c>
      <c r="I2809" s="26">
        <v>145</v>
      </c>
      <c r="J2809" s="22">
        <v>870</v>
      </c>
    </row>
    <row r="2810" spans="1:10" ht="18" x14ac:dyDescent="0.35">
      <c r="A2810" s="25" t="s">
        <v>6354</v>
      </c>
      <c r="B2810" s="25" t="s">
        <v>3391</v>
      </c>
      <c r="C2810" s="25" t="s">
        <v>3392</v>
      </c>
      <c r="D2810" s="25" t="s">
        <v>3333</v>
      </c>
      <c r="E2810" s="25">
        <v>43825</v>
      </c>
      <c r="F2810" s="25" t="s">
        <v>3406</v>
      </c>
      <c r="G2810" s="25" t="s">
        <v>3321</v>
      </c>
      <c r="H2810" s="26">
        <v>3</v>
      </c>
      <c r="I2810" s="26">
        <v>145</v>
      </c>
      <c r="J2810" s="22">
        <v>435</v>
      </c>
    </row>
    <row r="2811" spans="1:10" ht="18" x14ac:dyDescent="0.35">
      <c r="A2811" s="25" t="s">
        <v>6355</v>
      </c>
      <c r="B2811" s="25" t="s">
        <v>3667</v>
      </c>
      <c r="C2811" s="25" t="s">
        <v>3445</v>
      </c>
      <c r="D2811" s="25" t="s">
        <v>3405</v>
      </c>
      <c r="E2811" s="25">
        <v>43826</v>
      </c>
      <c r="F2811" s="25" t="s">
        <v>3348</v>
      </c>
      <c r="G2811" s="25" t="s">
        <v>3349</v>
      </c>
      <c r="H2811" s="26">
        <v>3</v>
      </c>
      <c r="I2811" s="26">
        <v>85</v>
      </c>
      <c r="J2811" s="22">
        <v>255</v>
      </c>
    </row>
    <row r="2812" spans="1:10" ht="18" x14ac:dyDescent="0.35">
      <c r="A2812" s="25" t="s">
        <v>6356</v>
      </c>
      <c r="B2812" s="25" t="s">
        <v>3555</v>
      </c>
      <c r="C2812" s="25" t="s">
        <v>3404</v>
      </c>
      <c r="D2812" s="25" t="s">
        <v>3405</v>
      </c>
      <c r="E2812" s="25">
        <v>43826</v>
      </c>
      <c r="F2812" s="25" t="s">
        <v>3348</v>
      </c>
      <c r="G2812" s="25" t="s">
        <v>3349</v>
      </c>
      <c r="H2812" s="26">
        <v>2</v>
      </c>
      <c r="I2812" s="26">
        <v>90</v>
      </c>
      <c r="J2812" s="22">
        <v>180</v>
      </c>
    </row>
    <row r="2813" spans="1:10" ht="18" x14ac:dyDescent="0.35">
      <c r="A2813" s="25" t="s">
        <v>6357</v>
      </c>
      <c r="B2813" s="25" t="s">
        <v>3476</v>
      </c>
      <c r="C2813" s="25" t="s">
        <v>3445</v>
      </c>
      <c r="D2813" s="25" t="s">
        <v>3405</v>
      </c>
      <c r="E2813" s="25">
        <v>43826</v>
      </c>
      <c r="F2813" s="25" t="s">
        <v>3434</v>
      </c>
      <c r="G2813" s="25" t="s">
        <v>3345</v>
      </c>
      <c r="H2813" s="26">
        <v>5</v>
      </c>
      <c r="I2813" s="26">
        <v>90</v>
      </c>
      <c r="J2813" s="22">
        <v>450</v>
      </c>
    </row>
    <row r="2814" spans="1:10" ht="18" x14ac:dyDescent="0.35">
      <c r="A2814" s="25" t="s">
        <v>6358</v>
      </c>
      <c r="B2814" s="25" t="s">
        <v>3476</v>
      </c>
      <c r="C2814" s="25" t="s">
        <v>3445</v>
      </c>
      <c r="D2814" s="25" t="s">
        <v>3405</v>
      </c>
      <c r="E2814" s="25">
        <v>43826</v>
      </c>
      <c r="F2814" s="25" t="s">
        <v>3337</v>
      </c>
      <c r="G2814" s="25" t="s">
        <v>3345</v>
      </c>
      <c r="H2814" s="26">
        <v>6</v>
      </c>
      <c r="I2814" s="26">
        <v>110</v>
      </c>
      <c r="J2814" s="22">
        <v>660</v>
      </c>
    </row>
    <row r="2815" spans="1:10" ht="18" x14ac:dyDescent="0.35">
      <c r="A2815" s="25" t="s">
        <v>6359</v>
      </c>
      <c r="B2815" s="25" t="s">
        <v>3476</v>
      </c>
      <c r="C2815" s="25" t="s">
        <v>3445</v>
      </c>
      <c r="D2815" s="25" t="s">
        <v>3405</v>
      </c>
      <c r="E2815" s="25">
        <v>43826</v>
      </c>
      <c r="F2815" s="25" t="s">
        <v>3434</v>
      </c>
      <c r="G2815" s="25" t="s">
        <v>3345</v>
      </c>
      <c r="H2815" s="26">
        <v>7</v>
      </c>
      <c r="I2815" s="26">
        <v>70</v>
      </c>
      <c r="J2815" s="22">
        <v>490</v>
      </c>
    </row>
    <row r="2816" spans="1:10" ht="18" x14ac:dyDescent="0.35">
      <c r="A2816" s="25" t="s">
        <v>6360</v>
      </c>
      <c r="B2816" s="25" t="s">
        <v>3378</v>
      </c>
      <c r="C2816" s="25" t="s">
        <v>3379</v>
      </c>
      <c r="D2816" s="25" t="s">
        <v>3333</v>
      </c>
      <c r="E2816" s="25">
        <v>43826</v>
      </c>
      <c r="F2816" s="25" t="s">
        <v>3334</v>
      </c>
      <c r="G2816" s="25" t="s">
        <v>3321</v>
      </c>
      <c r="H2816" s="26">
        <v>6</v>
      </c>
      <c r="I2816" s="26">
        <v>65</v>
      </c>
      <c r="J2816" s="22">
        <v>390</v>
      </c>
    </row>
    <row r="2817" spans="1:10" ht="18" x14ac:dyDescent="0.35">
      <c r="A2817" s="25" t="s">
        <v>6361</v>
      </c>
      <c r="B2817" s="25" t="s">
        <v>3378</v>
      </c>
      <c r="C2817" s="25" t="s">
        <v>3379</v>
      </c>
      <c r="D2817" s="25" t="s">
        <v>3333</v>
      </c>
      <c r="E2817" s="25">
        <v>43826</v>
      </c>
      <c r="F2817" s="25" t="s">
        <v>3369</v>
      </c>
      <c r="G2817" s="25" t="s">
        <v>3321</v>
      </c>
      <c r="H2817" s="26">
        <v>4</v>
      </c>
      <c r="I2817" s="26">
        <v>135</v>
      </c>
      <c r="J2817" s="22">
        <v>540</v>
      </c>
    </row>
    <row r="2818" spans="1:10" ht="18" x14ac:dyDescent="0.35">
      <c r="A2818" s="25" t="s">
        <v>6362</v>
      </c>
      <c r="B2818" s="25" t="s">
        <v>3378</v>
      </c>
      <c r="C2818" s="25" t="s">
        <v>3379</v>
      </c>
      <c r="D2818" s="25" t="s">
        <v>3333</v>
      </c>
      <c r="E2818" s="25">
        <v>43826</v>
      </c>
      <c r="F2818" s="25" t="s">
        <v>3327</v>
      </c>
      <c r="G2818" s="25" t="s">
        <v>3321</v>
      </c>
      <c r="H2818" s="26">
        <v>2</v>
      </c>
      <c r="I2818" s="26">
        <v>190</v>
      </c>
      <c r="J2818" s="22">
        <v>380</v>
      </c>
    </row>
    <row r="2819" spans="1:10" ht="18" x14ac:dyDescent="0.35">
      <c r="A2819" s="25" t="s">
        <v>6363</v>
      </c>
      <c r="B2819" s="25" t="s">
        <v>3378</v>
      </c>
      <c r="C2819" s="25" t="s">
        <v>3379</v>
      </c>
      <c r="D2819" s="25" t="s">
        <v>3333</v>
      </c>
      <c r="E2819" s="25">
        <v>43826</v>
      </c>
      <c r="F2819" s="25" t="s">
        <v>3327</v>
      </c>
      <c r="G2819" s="25" t="s">
        <v>3321</v>
      </c>
      <c r="H2819" s="26">
        <v>3</v>
      </c>
      <c r="I2819" s="26">
        <v>195</v>
      </c>
      <c r="J2819" s="22">
        <v>585</v>
      </c>
    </row>
    <row r="2820" spans="1:10" ht="18" x14ac:dyDescent="0.35">
      <c r="A2820" s="25" t="s">
        <v>6364</v>
      </c>
      <c r="B2820" s="25" t="s">
        <v>3324</v>
      </c>
      <c r="C2820" s="25" t="s">
        <v>3325</v>
      </c>
      <c r="D2820" s="25" t="s">
        <v>3326</v>
      </c>
      <c r="E2820" s="25">
        <v>43826</v>
      </c>
      <c r="F2820" s="25" t="s">
        <v>3410</v>
      </c>
      <c r="G2820" s="25" t="s">
        <v>3321</v>
      </c>
      <c r="H2820" s="26">
        <v>4</v>
      </c>
      <c r="I2820" s="26">
        <v>80</v>
      </c>
      <c r="J2820" s="22">
        <v>320</v>
      </c>
    </row>
    <row r="2821" spans="1:10" ht="18" x14ac:dyDescent="0.35">
      <c r="A2821" s="25" t="s">
        <v>6365</v>
      </c>
      <c r="B2821" s="25" t="s">
        <v>3689</v>
      </c>
      <c r="C2821" s="25" t="s">
        <v>3690</v>
      </c>
      <c r="D2821" s="25" t="s">
        <v>3464</v>
      </c>
      <c r="E2821" s="25">
        <v>43826</v>
      </c>
      <c r="F2821" s="25" t="s">
        <v>3334</v>
      </c>
      <c r="G2821" s="25" t="s">
        <v>3349</v>
      </c>
      <c r="H2821" s="26">
        <v>7</v>
      </c>
      <c r="I2821" s="26">
        <v>50</v>
      </c>
      <c r="J2821" s="22">
        <v>350</v>
      </c>
    </row>
    <row r="2822" spans="1:10" ht="18" x14ac:dyDescent="0.35">
      <c r="A2822" s="25" t="s">
        <v>6366</v>
      </c>
      <c r="B2822" s="25" t="s">
        <v>3344</v>
      </c>
      <c r="C2822" s="25" t="s">
        <v>5689</v>
      </c>
      <c r="D2822" s="25" t="s">
        <v>3405</v>
      </c>
      <c r="E2822" s="25">
        <v>43829</v>
      </c>
      <c r="F2822" s="25" t="s">
        <v>3337</v>
      </c>
      <c r="G2822" s="25" t="s">
        <v>3345</v>
      </c>
      <c r="H2822" s="26">
        <v>4</v>
      </c>
      <c r="I2822" s="26">
        <v>125</v>
      </c>
      <c r="J2822" s="22">
        <v>500</v>
      </c>
    </row>
    <row r="2823" spans="1:10" ht="18" x14ac:dyDescent="0.35">
      <c r="A2823" s="25" t="s">
        <v>6367</v>
      </c>
      <c r="B2823" s="25" t="s">
        <v>3484</v>
      </c>
      <c r="C2823" s="25" t="s">
        <v>3485</v>
      </c>
      <c r="D2823" s="25" t="s">
        <v>3486</v>
      </c>
      <c r="E2823" s="25">
        <v>43829</v>
      </c>
      <c r="F2823" s="25" t="s">
        <v>3334</v>
      </c>
      <c r="G2823" s="25" t="s">
        <v>3321</v>
      </c>
      <c r="H2823" s="26">
        <v>2</v>
      </c>
      <c r="I2823" s="26">
        <v>70</v>
      </c>
      <c r="J2823" s="22">
        <v>140</v>
      </c>
    </row>
    <row r="2824" spans="1:10" ht="18" x14ac:dyDescent="0.35">
      <c r="A2824" s="25" t="s">
        <v>6368</v>
      </c>
      <c r="B2824" s="25" t="s">
        <v>3462</v>
      </c>
      <c r="C2824" s="25" t="s">
        <v>3463</v>
      </c>
      <c r="D2824" s="25" t="s">
        <v>3464</v>
      </c>
      <c r="E2824" s="25">
        <v>43829</v>
      </c>
      <c r="F2824" s="25" t="s">
        <v>3334</v>
      </c>
      <c r="G2824" s="25" t="s">
        <v>3321</v>
      </c>
      <c r="H2824" s="26">
        <v>2</v>
      </c>
      <c r="I2824" s="26">
        <v>80</v>
      </c>
      <c r="J2824" s="22">
        <v>160</v>
      </c>
    </row>
    <row r="2825" spans="1:10" ht="18" x14ac:dyDescent="0.35">
      <c r="A2825" s="25" t="s">
        <v>6369</v>
      </c>
      <c r="B2825" s="25" t="s">
        <v>3378</v>
      </c>
      <c r="C2825" s="25" t="s">
        <v>3379</v>
      </c>
      <c r="D2825" s="25" t="s">
        <v>3333</v>
      </c>
      <c r="E2825" s="25">
        <v>43829</v>
      </c>
      <c r="F2825" s="25" t="s">
        <v>3334</v>
      </c>
      <c r="G2825" s="25" t="s">
        <v>3321</v>
      </c>
      <c r="H2825" s="26">
        <v>3</v>
      </c>
      <c r="I2825" s="26">
        <v>80</v>
      </c>
      <c r="J2825" s="22">
        <v>240</v>
      </c>
    </row>
    <row r="2826" spans="1:10" ht="18" x14ac:dyDescent="0.35">
      <c r="A2826" s="25" t="s">
        <v>6370</v>
      </c>
      <c r="B2826" s="25" t="s">
        <v>3378</v>
      </c>
      <c r="C2826" s="25" t="s">
        <v>3379</v>
      </c>
      <c r="D2826" s="25" t="s">
        <v>3333</v>
      </c>
      <c r="E2826" s="25">
        <v>43829</v>
      </c>
      <c r="F2826" s="25" t="s">
        <v>3369</v>
      </c>
      <c r="G2826" s="25" t="s">
        <v>3321</v>
      </c>
      <c r="H2826" s="26">
        <v>4</v>
      </c>
      <c r="I2826" s="26">
        <v>150</v>
      </c>
      <c r="J2826" s="22">
        <v>600</v>
      </c>
    </row>
    <row r="2827" spans="1:10" ht="18" x14ac:dyDescent="0.35">
      <c r="A2827" s="25" t="s">
        <v>6371</v>
      </c>
      <c r="B2827" s="25" t="s">
        <v>3661</v>
      </c>
      <c r="C2827" s="25" t="s">
        <v>3662</v>
      </c>
      <c r="D2827" s="25" t="s">
        <v>3405</v>
      </c>
      <c r="E2827" s="25">
        <v>43829</v>
      </c>
      <c r="F2827" s="25" t="s">
        <v>3348</v>
      </c>
      <c r="G2827" s="25" t="s">
        <v>3349</v>
      </c>
      <c r="H2827" s="26">
        <v>1</v>
      </c>
      <c r="I2827" s="26">
        <v>85</v>
      </c>
      <c r="J2827" s="22">
        <v>85</v>
      </c>
    </row>
    <row r="2828" spans="1:10" ht="18" x14ac:dyDescent="0.35">
      <c r="A2828" s="25" t="s">
        <v>6372</v>
      </c>
      <c r="B2828" s="25" t="s">
        <v>3661</v>
      </c>
      <c r="C2828" s="25" t="s">
        <v>3662</v>
      </c>
      <c r="D2828" s="25" t="s">
        <v>3405</v>
      </c>
      <c r="E2828" s="25">
        <v>43829</v>
      </c>
      <c r="F2828" s="25" t="s">
        <v>3348</v>
      </c>
      <c r="G2828" s="25" t="s">
        <v>3349</v>
      </c>
      <c r="H2828" s="26">
        <v>2</v>
      </c>
      <c r="I2828" s="26">
        <v>80</v>
      </c>
      <c r="J2828" s="22">
        <v>160</v>
      </c>
    </row>
    <row r="2829" spans="1:10" ht="18" x14ac:dyDescent="0.35">
      <c r="A2829" s="25" t="s">
        <v>6373</v>
      </c>
      <c r="B2829" s="25" t="s">
        <v>3609</v>
      </c>
      <c r="C2829" s="25" t="s">
        <v>3383</v>
      </c>
      <c r="D2829" s="25" t="s">
        <v>3333</v>
      </c>
      <c r="E2829" s="25">
        <v>43829</v>
      </c>
      <c r="F2829" s="25" t="s">
        <v>3320</v>
      </c>
      <c r="G2829" s="25" t="s">
        <v>3349</v>
      </c>
      <c r="H2829" s="26">
        <v>4</v>
      </c>
      <c r="I2829" s="26">
        <v>25</v>
      </c>
      <c r="J2829" s="22">
        <v>100</v>
      </c>
    </row>
    <row r="2830" spans="1:10" ht="18" x14ac:dyDescent="0.35">
      <c r="A2830" s="25" t="s">
        <v>6374</v>
      </c>
      <c r="B2830" s="25" t="s">
        <v>3518</v>
      </c>
      <c r="C2830" s="25" t="s">
        <v>3383</v>
      </c>
      <c r="D2830" s="25" t="s">
        <v>3333</v>
      </c>
      <c r="E2830" s="25">
        <v>43829</v>
      </c>
      <c r="F2830" s="25" t="s">
        <v>3320</v>
      </c>
      <c r="G2830" s="25" t="s">
        <v>3321</v>
      </c>
      <c r="H2830" s="26">
        <v>4</v>
      </c>
      <c r="I2830" s="26">
        <v>80</v>
      </c>
      <c r="J2830" s="22">
        <v>320</v>
      </c>
    </row>
    <row r="2831" spans="1:10" ht="18" x14ac:dyDescent="0.35">
      <c r="A2831" s="25" t="s">
        <v>6375</v>
      </c>
      <c r="B2831" s="25" t="s">
        <v>3484</v>
      </c>
      <c r="C2831" s="25" t="s">
        <v>3485</v>
      </c>
      <c r="D2831" s="25" t="s">
        <v>3486</v>
      </c>
      <c r="E2831" s="25">
        <v>43829</v>
      </c>
      <c r="F2831" s="25" t="s">
        <v>3334</v>
      </c>
      <c r="G2831" s="25" t="s">
        <v>3321</v>
      </c>
      <c r="H2831" s="26">
        <v>1</v>
      </c>
      <c r="I2831" s="26">
        <v>80</v>
      </c>
      <c r="J2831" s="22">
        <v>80</v>
      </c>
    </row>
    <row r="2832" spans="1:10" ht="18" x14ac:dyDescent="0.35">
      <c r="A2832" s="25" t="s">
        <v>6376</v>
      </c>
      <c r="B2832" s="25" t="s">
        <v>3391</v>
      </c>
      <c r="C2832" s="25" t="s">
        <v>3392</v>
      </c>
      <c r="D2832" s="25" t="s">
        <v>3333</v>
      </c>
      <c r="E2832" s="25">
        <v>43829</v>
      </c>
      <c r="F2832" s="25" t="s">
        <v>3410</v>
      </c>
      <c r="G2832" s="25" t="s">
        <v>3321</v>
      </c>
      <c r="H2832" s="26">
        <v>6</v>
      </c>
      <c r="I2832" s="26">
        <v>70</v>
      </c>
      <c r="J2832" s="22">
        <v>420</v>
      </c>
    </row>
    <row r="2833" spans="1:10" ht="18" x14ac:dyDescent="0.35">
      <c r="A2833" s="25" t="s">
        <v>6377</v>
      </c>
      <c r="B2833" s="25" t="s">
        <v>3391</v>
      </c>
      <c r="C2833" s="25" t="s">
        <v>3392</v>
      </c>
      <c r="D2833" s="25" t="s">
        <v>3333</v>
      </c>
      <c r="E2833" s="25">
        <v>43829</v>
      </c>
      <c r="F2833" s="25" t="s">
        <v>3509</v>
      </c>
      <c r="G2833" s="25" t="s">
        <v>3349</v>
      </c>
      <c r="H2833" s="26">
        <v>2</v>
      </c>
      <c r="I2833" s="26">
        <v>35</v>
      </c>
      <c r="J2833" s="22">
        <v>70</v>
      </c>
    </row>
    <row r="2834" spans="1:10" ht="18" x14ac:dyDescent="0.35">
      <c r="A2834" s="25" t="s">
        <v>6378</v>
      </c>
      <c r="B2834" s="25" t="s">
        <v>5283</v>
      </c>
      <c r="C2834" s="25" t="s">
        <v>3332</v>
      </c>
      <c r="D2834" s="25" t="s">
        <v>3333</v>
      </c>
      <c r="E2834" s="25">
        <v>43829</v>
      </c>
      <c r="F2834" s="25" t="s">
        <v>3327</v>
      </c>
      <c r="G2834" s="25" t="s">
        <v>3321</v>
      </c>
      <c r="H2834" s="26">
        <v>1</v>
      </c>
      <c r="I2834" s="26">
        <v>200</v>
      </c>
      <c r="J2834" s="22">
        <v>200</v>
      </c>
    </row>
    <row r="2835" spans="1:10" ht="18" x14ac:dyDescent="0.35">
      <c r="A2835" s="25" t="s">
        <v>6379</v>
      </c>
      <c r="B2835" s="25" t="s">
        <v>3398</v>
      </c>
      <c r="C2835" s="25" t="s">
        <v>3392</v>
      </c>
      <c r="D2835" s="25" t="s">
        <v>3333</v>
      </c>
      <c r="E2835" s="25">
        <v>43829</v>
      </c>
      <c r="F2835" s="25" t="s">
        <v>3320</v>
      </c>
      <c r="G2835" s="25" t="s">
        <v>3321</v>
      </c>
      <c r="H2835" s="26">
        <v>4</v>
      </c>
      <c r="I2835" s="26">
        <v>80</v>
      </c>
      <c r="J2835" s="22">
        <v>320</v>
      </c>
    </row>
    <row r="2836" spans="1:10" ht="18" x14ac:dyDescent="0.35">
      <c r="A2836" s="25" t="s">
        <v>6380</v>
      </c>
      <c r="B2836" s="25" t="s">
        <v>3391</v>
      </c>
      <c r="C2836" s="25" t="s">
        <v>3392</v>
      </c>
      <c r="D2836" s="25" t="s">
        <v>3333</v>
      </c>
      <c r="E2836" s="25">
        <v>43829</v>
      </c>
      <c r="F2836" s="25" t="s">
        <v>3406</v>
      </c>
      <c r="G2836" s="25" t="s">
        <v>3321</v>
      </c>
      <c r="H2836" s="26">
        <v>2</v>
      </c>
      <c r="I2836" s="26">
        <v>125</v>
      </c>
      <c r="J2836" s="22">
        <v>250</v>
      </c>
    </row>
    <row r="2837" spans="1:10" ht="18" x14ac:dyDescent="0.35">
      <c r="A2837" s="25" t="s">
        <v>6381</v>
      </c>
      <c r="B2837" s="25" t="s">
        <v>3391</v>
      </c>
      <c r="C2837" s="25" t="s">
        <v>3392</v>
      </c>
      <c r="D2837" s="25" t="s">
        <v>3333</v>
      </c>
      <c r="E2837" s="25">
        <v>43829</v>
      </c>
      <c r="F2837" s="25" t="s">
        <v>3410</v>
      </c>
      <c r="G2837" s="25" t="s">
        <v>3321</v>
      </c>
      <c r="H2837" s="26">
        <v>5</v>
      </c>
      <c r="I2837" s="26">
        <v>70</v>
      </c>
      <c r="J2837" s="22">
        <v>350</v>
      </c>
    </row>
    <row r="2838" spans="1:10" ht="18" x14ac:dyDescent="0.35">
      <c r="A2838" s="25" t="s">
        <v>6382</v>
      </c>
      <c r="B2838" s="25" t="s">
        <v>3385</v>
      </c>
      <c r="C2838" s="25" t="s">
        <v>3386</v>
      </c>
      <c r="D2838" s="25" t="s">
        <v>3333</v>
      </c>
      <c r="E2838" s="25">
        <v>43829</v>
      </c>
      <c r="F2838" s="25" t="s">
        <v>3327</v>
      </c>
      <c r="G2838" s="25" t="s">
        <v>3321</v>
      </c>
      <c r="H2838" s="26">
        <v>6</v>
      </c>
      <c r="I2838" s="26">
        <v>195</v>
      </c>
      <c r="J2838" s="22">
        <v>1170</v>
      </c>
    </row>
    <row r="2839" spans="1:10" ht="18" x14ac:dyDescent="0.35">
      <c r="A2839" s="25" t="s">
        <v>6383</v>
      </c>
      <c r="B2839" s="25" t="s">
        <v>3324</v>
      </c>
      <c r="C2839" s="25" t="s">
        <v>3325</v>
      </c>
      <c r="D2839" s="25" t="s">
        <v>3326</v>
      </c>
      <c r="E2839" s="25">
        <v>43829</v>
      </c>
      <c r="F2839" s="25" t="s">
        <v>3427</v>
      </c>
      <c r="G2839" s="25" t="s">
        <v>3345</v>
      </c>
      <c r="H2839" s="26">
        <v>7</v>
      </c>
      <c r="I2839" s="26">
        <v>80</v>
      </c>
      <c r="J2839" s="22">
        <v>560</v>
      </c>
    </row>
    <row r="2840" spans="1:10" ht="18" x14ac:dyDescent="0.35">
      <c r="A2840" s="25" t="s">
        <v>6384</v>
      </c>
      <c r="B2840" s="25" t="s">
        <v>3324</v>
      </c>
      <c r="C2840" s="25" t="s">
        <v>3325</v>
      </c>
      <c r="D2840" s="25" t="s">
        <v>3326</v>
      </c>
      <c r="E2840" s="25">
        <v>43829</v>
      </c>
      <c r="F2840" s="25" t="s">
        <v>3427</v>
      </c>
      <c r="G2840" s="25" t="s">
        <v>3345</v>
      </c>
      <c r="H2840" s="26">
        <v>3</v>
      </c>
      <c r="I2840" s="26">
        <v>65</v>
      </c>
      <c r="J2840" s="22">
        <v>195</v>
      </c>
    </row>
    <row r="2841" spans="1:10" ht="18" x14ac:dyDescent="0.35">
      <c r="A2841" s="25" t="s">
        <v>6385</v>
      </c>
      <c r="B2841" s="25" t="s">
        <v>3566</v>
      </c>
      <c r="C2841" s="25" t="s">
        <v>3401</v>
      </c>
      <c r="D2841" s="25" t="s">
        <v>3333</v>
      </c>
      <c r="E2841" s="25">
        <v>43829</v>
      </c>
      <c r="F2841" s="25" t="s">
        <v>3393</v>
      </c>
      <c r="G2841" s="25" t="s">
        <v>3345</v>
      </c>
      <c r="H2841" s="26">
        <v>2</v>
      </c>
      <c r="I2841" s="26">
        <v>80</v>
      </c>
      <c r="J2841" s="22">
        <v>160</v>
      </c>
    </row>
    <row r="2842" spans="1:10" ht="18" x14ac:dyDescent="0.35">
      <c r="A2842" s="25" t="s">
        <v>6386</v>
      </c>
      <c r="B2842" s="25" t="s">
        <v>3583</v>
      </c>
      <c r="C2842" s="25" t="s">
        <v>3584</v>
      </c>
      <c r="D2842" s="25" t="s">
        <v>3333</v>
      </c>
      <c r="E2842" s="25">
        <v>43829</v>
      </c>
      <c r="F2842" s="25" t="s">
        <v>3327</v>
      </c>
      <c r="G2842" s="25" t="s">
        <v>3321</v>
      </c>
      <c r="H2842" s="26">
        <v>3</v>
      </c>
      <c r="I2842" s="26">
        <v>180</v>
      </c>
      <c r="J2842" s="22">
        <v>540</v>
      </c>
    </row>
    <row r="2843" spans="1:10" ht="18" x14ac:dyDescent="0.35">
      <c r="A2843" s="25" t="s">
        <v>6387</v>
      </c>
      <c r="B2843" s="25" t="s">
        <v>3591</v>
      </c>
      <c r="C2843" s="25" t="s">
        <v>5689</v>
      </c>
      <c r="D2843" s="25" t="s">
        <v>3405</v>
      </c>
      <c r="E2843" s="25">
        <v>43829</v>
      </c>
      <c r="F2843" s="25" t="s">
        <v>3337</v>
      </c>
      <c r="G2843" s="25" t="s">
        <v>3345</v>
      </c>
      <c r="H2843" s="26">
        <v>1</v>
      </c>
      <c r="I2843" s="26">
        <v>135</v>
      </c>
      <c r="J2843" s="22">
        <v>135</v>
      </c>
    </row>
    <row r="2844" spans="1:10" ht="18" x14ac:dyDescent="0.35">
      <c r="A2844" s="25" t="s">
        <v>6388</v>
      </c>
      <c r="B2844" s="25" t="s">
        <v>3356</v>
      </c>
      <c r="C2844" s="25" t="s">
        <v>5689</v>
      </c>
      <c r="D2844" s="25" t="s">
        <v>3405</v>
      </c>
      <c r="E2844" s="25">
        <v>43830</v>
      </c>
      <c r="F2844" s="25" t="s">
        <v>3320</v>
      </c>
      <c r="G2844" s="25" t="s">
        <v>3321</v>
      </c>
      <c r="H2844" s="26">
        <v>4</v>
      </c>
      <c r="I2844" s="26">
        <v>55</v>
      </c>
      <c r="J2844" s="22">
        <v>220</v>
      </c>
    </row>
    <row r="2845" spans="1:10" ht="18" x14ac:dyDescent="0.35">
      <c r="A2845" s="25" t="s">
        <v>6389</v>
      </c>
      <c r="B2845" s="25" t="s">
        <v>3356</v>
      </c>
      <c r="C2845" s="25" t="s">
        <v>5689</v>
      </c>
      <c r="D2845" s="25" t="s">
        <v>3405</v>
      </c>
      <c r="E2845" s="25">
        <v>43830</v>
      </c>
      <c r="F2845" s="25" t="s">
        <v>3337</v>
      </c>
      <c r="G2845" s="25" t="s">
        <v>3349</v>
      </c>
      <c r="H2845" s="26">
        <v>7</v>
      </c>
      <c r="I2845" s="26">
        <v>100</v>
      </c>
      <c r="J2845" s="22">
        <v>700</v>
      </c>
    </row>
    <row r="2846" spans="1:10" ht="18" x14ac:dyDescent="0.35">
      <c r="A2846" s="25" t="s">
        <v>6390</v>
      </c>
      <c r="B2846" s="25" t="s">
        <v>3356</v>
      </c>
      <c r="C2846" s="25" t="s">
        <v>5689</v>
      </c>
      <c r="D2846" s="25" t="s">
        <v>3405</v>
      </c>
      <c r="E2846" s="25">
        <v>43830</v>
      </c>
      <c r="F2846" s="25" t="s">
        <v>3348</v>
      </c>
      <c r="G2846" s="25" t="s">
        <v>3349</v>
      </c>
      <c r="H2846" s="26">
        <v>5</v>
      </c>
      <c r="I2846" s="26">
        <v>90</v>
      </c>
      <c r="J2846" s="22">
        <v>450</v>
      </c>
    </row>
    <row r="2847" spans="1:10" ht="18" x14ac:dyDescent="0.35">
      <c r="A2847" s="25" t="s">
        <v>6391</v>
      </c>
      <c r="B2847" s="25" t="s">
        <v>3423</v>
      </c>
      <c r="C2847" s="25" t="s">
        <v>5689</v>
      </c>
      <c r="D2847" s="25" t="s">
        <v>3405</v>
      </c>
      <c r="E2847" s="25">
        <v>43830</v>
      </c>
      <c r="F2847" s="25" t="s">
        <v>3320</v>
      </c>
      <c r="G2847" s="25" t="s">
        <v>3321</v>
      </c>
      <c r="H2847" s="26">
        <v>2</v>
      </c>
      <c r="I2847" s="26">
        <v>75</v>
      </c>
      <c r="J2847" s="22">
        <v>150</v>
      </c>
    </row>
    <row r="2848" spans="1:10" ht="18" x14ac:dyDescent="0.35">
      <c r="A2848" s="25" t="s">
        <v>6392</v>
      </c>
      <c r="B2848" s="25" t="s">
        <v>3423</v>
      </c>
      <c r="C2848" s="25" t="s">
        <v>5689</v>
      </c>
      <c r="D2848" s="25" t="s">
        <v>3405</v>
      </c>
      <c r="E2848" s="25">
        <v>43830</v>
      </c>
      <c r="F2848" s="25" t="s">
        <v>3320</v>
      </c>
      <c r="G2848" s="25" t="s">
        <v>3321</v>
      </c>
      <c r="H2848" s="26">
        <v>1</v>
      </c>
      <c r="I2848" s="26">
        <v>80</v>
      </c>
      <c r="J2848" s="22">
        <v>80</v>
      </c>
    </row>
    <row r="2849" spans="1:10" ht="18" x14ac:dyDescent="0.35">
      <c r="A2849" s="25" t="s">
        <v>6393</v>
      </c>
      <c r="B2849" s="25" t="s">
        <v>3437</v>
      </c>
      <c r="C2849" s="25" t="s">
        <v>5689</v>
      </c>
      <c r="D2849" s="25" t="s">
        <v>3405</v>
      </c>
      <c r="E2849" s="25">
        <v>43830</v>
      </c>
      <c r="F2849" s="25" t="s">
        <v>3348</v>
      </c>
      <c r="G2849" s="25" t="s">
        <v>3349</v>
      </c>
      <c r="H2849" s="26">
        <v>3</v>
      </c>
      <c r="I2849" s="26">
        <v>75</v>
      </c>
      <c r="J2849" s="22">
        <v>225</v>
      </c>
    </row>
    <row r="2850" spans="1:10" ht="18" x14ac:dyDescent="0.35">
      <c r="A2850" s="25" t="s">
        <v>6394</v>
      </c>
      <c r="B2850" s="25" t="s">
        <v>3371</v>
      </c>
      <c r="C2850" s="25" t="s">
        <v>5689</v>
      </c>
      <c r="D2850" s="25" t="s">
        <v>3405</v>
      </c>
      <c r="E2850" s="25">
        <v>43830</v>
      </c>
      <c r="F2850" s="25" t="s">
        <v>3320</v>
      </c>
      <c r="G2850" s="25" t="s">
        <v>3321</v>
      </c>
      <c r="H2850" s="26">
        <v>4</v>
      </c>
      <c r="I2850" s="26">
        <v>60</v>
      </c>
      <c r="J2850" s="22">
        <v>240</v>
      </c>
    </row>
    <row r="2851" spans="1:10" ht="18" x14ac:dyDescent="0.35">
      <c r="A2851" s="25" t="s">
        <v>6395</v>
      </c>
      <c r="B2851" s="25" t="s">
        <v>3347</v>
      </c>
      <c r="C2851" s="25" t="s">
        <v>5689</v>
      </c>
      <c r="D2851" s="25" t="s">
        <v>3405</v>
      </c>
      <c r="E2851" s="25">
        <v>43830</v>
      </c>
      <c r="F2851" s="25" t="s">
        <v>3348</v>
      </c>
      <c r="G2851" s="25" t="s">
        <v>3349</v>
      </c>
      <c r="H2851" s="26">
        <v>7</v>
      </c>
      <c r="I2851" s="26">
        <v>85</v>
      </c>
      <c r="J2851" s="22">
        <v>595</v>
      </c>
    </row>
    <row r="2852" spans="1:10" ht="18" x14ac:dyDescent="0.35">
      <c r="A2852" s="25" t="s">
        <v>6396</v>
      </c>
      <c r="B2852" s="25" t="s">
        <v>3344</v>
      </c>
      <c r="C2852" s="25" t="s">
        <v>5689</v>
      </c>
      <c r="D2852" s="25" t="s">
        <v>3405</v>
      </c>
      <c r="E2852" s="25">
        <v>43830</v>
      </c>
      <c r="F2852" s="25" t="s">
        <v>3337</v>
      </c>
      <c r="G2852" s="25" t="s">
        <v>3345</v>
      </c>
      <c r="H2852" s="26">
        <v>6</v>
      </c>
      <c r="I2852" s="26">
        <v>125</v>
      </c>
      <c r="J2852" s="22">
        <v>750</v>
      </c>
    </row>
    <row r="2853" spans="1:10" ht="18" x14ac:dyDescent="0.35">
      <c r="A2853" s="25" t="s">
        <v>6397</v>
      </c>
      <c r="B2853" s="25" t="s">
        <v>3518</v>
      </c>
      <c r="C2853" s="25" t="s">
        <v>3383</v>
      </c>
      <c r="D2853" s="25" t="s">
        <v>3333</v>
      </c>
      <c r="E2853" s="25">
        <v>43830</v>
      </c>
      <c r="F2853" s="25" t="s">
        <v>3471</v>
      </c>
      <c r="G2853" s="25" t="s">
        <v>3321</v>
      </c>
      <c r="H2853" s="26">
        <v>5</v>
      </c>
      <c r="I2853" s="26">
        <v>75</v>
      </c>
      <c r="J2853" s="22">
        <v>375</v>
      </c>
    </row>
    <row r="2854" spans="1:10" ht="18" x14ac:dyDescent="0.35">
      <c r="A2854" s="25" t="s">
        <v>6398</v>
      </c>
      <c r="B2854" s="25" t="s">
        <v>4295</v>
      </c>
      <c r="C2854" s="25" t="s">
        <v>4296</v>
      </c>
      <c r="D2854" s="25" t="s">
        <v>3375</v>
      </c>
      <c r="E2854" s="25">
        <v>43830</v>
      </c>
      <c r="F2854" s="25" t="s">
        <v>3366</v>
      </c>
      <c r="G2854" s="25" t="s">
        <v>3345</v>
      </c>
      <c r="H2854" s="26">
        <v>2</v>
      </c>
      <c r="I2854" s="26">
        <v>50</v>
      </c>
      <c r="J2854" s="22">
        <v>100</v>
      </c>
    </row>
    <row r="2855" spans="1:10" ht="18" x14ac:dyDescent="0.35">
      <c r="A2855" s="25" t="s">
        <v>6399</v>
      </c>
      <c r="B2855" s="25" t="s">
        <v>4173</v>
      </c>
      <c r="C2855" s="25" t="s">
        <v>3404</v>
      </c>
      <c r="D2855" s="25" t="s">
        <v>3405</v>
      </c>
      <c r="E2855" s="25">
        <v>43830</v>
      </c>
      <c r="F2855" s="25" t="s">
        <v>3327</v>
      </c>
      <c r="G2855" s="25" t="s">
        <v>3321</v>
      </c>
      <c r="H2855" s="26">
        <v>7</v>
      </c>
      <c r="I2855" s="26">
        <v>200</v>
      </c>
      <c r="J2855" s="22">
        <v>1400</v>
      </c>
    </row>
    <row r="2856" spans="1:10" ht="18" x14ac:dyDescent="0.35">
      <c r="A2856" s="25" t="s">
        <v>6400</v>
      </c>
      <c r="B2856" s="25" t="s">
        <v>5143</v>
      </c>
      <c r="C2856" s="25" t="s">
        <v>3404</v>
      </c>
      <c r="D2856" s="25" t="s">
        <v>3405</v>
      </c>
      <c r="E2856" s="25">
        <v>43830</v>
      </c>
      <c r="F2856" s="25" t="s">
        <v>3369</v>
      </c>
      <c r="G2856" s="25" t="s">
        <v>3321</v>
      </c>
      <c r="H2856" s="26">
        <v>6</v>
      </c>
      <c r="I2856" s="26">
        <v>155</v>
      </c>
      <c r="J2856" s="22">
        <v>930</v>
      </c>
    </row>
    <row r="2857" spans="1:10" ht="18" x14ac:dyDescent="0.35">
      <c r="A2857" s="25" t="s">
        <v>6401</v>
      </c>
      <c r="B2857" s="25" t="s">
        <v>3877</v>
      </c>
      <c r="C2857" s="25" t="s">
        <v>3383</v>
      </c>
      <c r="D2857" s="25" t="s">
        <v>3333</v>
      </c>
      <c r="E2857" s="25">
        <v>43830</v>
      </c>
      <c r="F2857" s="25" t="s">
        <v>3434</v>
      </c>
      <c r="G2857" s="25" t="s">
        <v>3349</v>
      </c>
      <c r="H2857" s="26">
        <v>6</v>
      </c>
      <c r="I2857" s="26">
        <v>45</v>
      </c>
      <c r="J2857" s="22">
        <v>270</v>
      </c>
    </row>
    <row r="2858" spans="1:10" ht="18" x14ac:dyDescent="0.35">
      <c r="A2858" s="25" t="s">
        <v>6402</v>
      </c>
      <c r="B2858" s="25" t="s">
        <v>3500</v>
      </c>
      <c r="C2858" s="25" t="s">
        <v>3401</v>
      </c>
      <c r="D2858" s="25" t="s">
        <v>3333</v>
      </c>
      <c r="E2858" s="25">
        <v>43830</v>
      </c>
      <c r="F2858" s="25" t="s">
        <v>3369</v>
      </c>
      <c r="G2858" s="25" t="s">
        <v>3349</v>
      </c>
      <c r="H2858" s="26">
        <v>2</v>
      </c>
      <c r="I2858" s="26">
        <v>125</v>
      </c>
      <c r="J2858" s="22">
        <v>250</v>
      </c>
    </row>
    <row r="2859" spans="1:10" ht="18" x14ac:dyDescent="0.35">
      <c r="A2859" s="25" t="s">
        <v>6403</v>
      </c>
      <c r="B2859" s="25" t="s">
        <v>3664</v>
      </c>
      <c r="C2859" s="25" t="s">
        <v>3401</v>
      </c>
      <c r="D2859" s="25" t="s">
        <v>3333</v>
      </c>
      <c r="E2859" s="25">
        <v>43830</v>
      </c>
      <c r="F2859" s="25" t="s">
        <v>3369</v>
      </c>
      <c r="G2859" s="25" t="s">
        <v>3349</v>
      </c>
      <c r="H2859" s="26">
        <v>3</v>
      </c>
      <c r="I2859" s="26">
        <v>135</v>
      </c>
      <c r="J2859" s="22">
        <v>405</v>
      </c>
    </row>
    <row r="2860" spans="1:10" ht="18" x14ac:dyDescent="0.35">
      <c r="A2860" s="25" t="s">
        <v>6404</v>
      </c>
      <c r="B2860" s="25" t="s">
        <v>3840</v>
      </c>
      <c r="C2860" s="25" t="s">
        <v>3404</v>
      </c>
      <c r="D2860" s="25" t="s">
        <v>3405</v>
      </c>
      <c r="E2860" s="25">
        <v>43830</v>
      </c>
      <c r="F2860" s="25" t="s">
        <v>3320</v>
      </c>
      <c r="G2860" s="25" t="s">
        <v>3321</v>
      </c>
      <c r="H2860" s="26">
        <v>4</v>
      </c>
      <c r="I2860" s="26">
        <v>80</v>
      </c>
      <c r="J2860" s="22">
        <v>320</v>
      </c>
    </row>
    <row r="2861" spans="1:10" ht="18" x14ac:dyDescent="0.35">
      <c r="A2861" s="25" t="s">
        <v>6405</v>
      </c>
      <c r="B2861" s="25" t="s">
        <v>3324</v>
      </c>
      <c r="C2861" s="25" t="s">
        <v>3325</v>
      </c>
      <c r="D2861" s="25" t="s">
        <v>3326</v>
      </c>
      <c r="E2861" s="25">
        <v>43830</v>
      </c>
      <c r="F2861" s="25" t="s">
        <v>3320</v>
      </c>
      <c r="G2861" s="25" t="s">
        <v>3321</v>
      </c>
      <c r="H2861" s="26">
        <v>6</v>
      </c>
      <c r="I2861" s="26">
        <v>60</v>
      </c>
      <c r="J2861" s="22">
        <v>360</v>
      </c>
    </row>
    <row r="2862" spans="1:10" ht="18" x14ac:dyDescent="0.35">
      <c r="A2862" s="25" t="s">
        <v>6406</v>
      </c>
      <c r="B2862" s="25" t="s">
        <v>3476</v>
      </c>
      <c r="C2862" s="25" t="s">
        <v>3445</v>
      </c>
      <c r="D2862" s="25" t="s">
        <v>3405</v>
      </c>
      <c r="E2862" s="25">
        <v>43830</v>
      </c>
      <c r="F2862" s="25" t="s">
        <v>3337</v>
      </c>
      <c r="G2862" s="25" t="s">
        <v>3345</v>
      </c>
      <c r="H2862" s="26">
        <v>3</v>
      </c>
      <c r="I2862" s="26">
        <v>120</v>
      </c>
      <c r="J2862" s="22">
        <v>360</v>
      </c>
    </row>
    <row r="2863" spans="1:10" ht="18" x14ac:dyDescent="0.35">
      <c r="A2863" s="25" t="s">
        <v>6407</v>
      </c>
      <c r="B2863" s="25" t="s">
        <v>3324</v>
      </c>
      <c r="C2863" s="25" t="s">
        <v>3325</v>
      </c>
      <c r="D2863" s="25" t="s">
        <v>3326</v>
      </c>
      <c r="E2863" s="25">
        <v>43830</v>
      </c>
      <c r="F2863" s="25" t="s">
        <v>3337</v>
      </c>
      <c r="G2863" s="25" t="s">
        <v>3321</v>
      </c>
      <c r="H2863" s="26">
        <v>2</v>
      </c>
      <c r="I2863" s="26">
        <v>165</v>
      </c>
      <c r="J2863" s="22">
        <v>330</v>
      </c>
    </row>
    <row r="2864" spans="1:10" ht="18" x14ac:dyDescent="0.35">
      <c r="A2864" s="25" t="s">
        <v>6408</v>
      </c>
      <c r="B2864" s="25" t="s">
        <v>3324</v>
      </c>
      <c r="C2864" s="25" t="s">
        <v>3325</v>
      </c>
      <c r="D2864" s="25" t="s">
        <v>3326</v>
      </c>
      <c r="E2864" s="25">
        <v>43830</v>
      </c>
      <c r="F2864" s="25" t="s">
        <v>3337</v>
      </c>
      <c r="G2864" s="25" t="s">
        <v>3321</v>
      </c>
      <c r="H2864" s="26">
        <v>4</v>
      </c>
      <c r="I2864" s="26">
        <v>140</v>
      </c>
      <c r="J2864" s="22">
        <v>560</v>
      </c>
    </row>
    <row r="2865" spans="1:10" ht="18" x14ac:dyDescent="0.35">
      <c r="A2865" s="25" t="s">
        <v>6409</v>
      </c>
      <c r="B2865" s="25" t="s">
        <v>3324</v>
      </c>
      <c r="C2865" s="25" t="s">
        <v>3325</v>
      </c>
      <c r="D2865" s="25" t="s">
        <v>3326</v>
      </c>
      <c r="E2865" s="25">
        <v>43830</v>
      </c>
      <c r="F2865" s="25" t="s">
        <v>3369</v>
      </c>
      <c r="G2865" s="25" t="s">
        <v>3321</v>
      </c>
      <c r="H2865" s="26">
        <v>5</v>
      </c>
      <c r="I2865" s="26">
        <v>135</v>
      </c>
      <c r="J2865" s="22">
        <v>675</v>
      </c>
    </row>
    <row r="2866" spans="1:10" ht="18" x14ac:dyDescent="0.35">
      <c r="A2866" s="25" t="s">
        <v>6410</v>
      </c>
      <c r="B2866" s="25" t="s">
        <v>3518</v>
      </c>
      <c r="C2866" s="25" t="s">
        <v>3383</v>
      </c>
      <c r="D2866" s="25" t="s">
        <v>3333</v>
      </c>
      <c r="E2866" s="25">
        <v>43830</v>
      </c>
      <c r="F2866" s="25" t="s">
        <v>3471</v>
      </c>
      <c r="G2866" s="25" t="s">
        <v>3321</v>
      </c>
      <c r="H2866" s="26">
        <v>6</v>
      </c>
      <c r="I2866" s="26">
        <v>65</v>
      </c>
      <c r="J2866" s="22">
        <v>390</v>
      </c>
    </row>
    <row r="2867" spans="1:10" ht="18" x14ac:dyDescent="0.35">
      <c r="A2867" s="25" t="s">
        <v>6411</v>
      </c>
      <c r="B2867" s="25" t="s">
        <v>3530</v>
      </c>
      <c r="C2867" s="25" t="s">
        <v>3489</v>
      </c>
      <c r="D2867" s="25" t="s">
        <v>3405</v>
      </c>
      <c r="E2867" s="25">
        <v>43830</v>
      </c>
      <c r="F2867" s="25" t="s">
        <v>3406</v>
      </c>
      <c r="G2867" s="25" t="s">
        <v>3345</v>
      </c>
      <c r="H2867" s="26">
        <v>4</v>
      </c>
      <c r="I2867" s="26">
        <v>95</v>
      </c>
      <c r="J2867" s="22">
        <v>380</v>
      </c>
    </row>
    <row r="2868" spans="1:10" ht="18" x14ac:dyDescent="0.35">
      <c r="A2868" s="25" t="s">
        <v>6412</v>
      </c>
      <c r="B2868" s="25" t="s">
        <v>3756</v>
      </c>
      <c r="C2868" s="25" t="s">
        <v>3524</v>
      </c>
      <c r="D2868" s="25" t="s">
        <v>3486</v>
      </c>
      <c r="E2868" s="25">
        <v>43830</v>
      </c>
      <c r="F2868" s="25" t="s">
        <v>3337</v>
      </c>
      <c r="G2868" s="25" t="s">
        <v>3345</v>
      </c>
      <c r="H2868" s="26">
        <v>7</v>
      </c>
      <c r="I2868" s="26">
        <v>115</v>
      </c>
      <c r="J2868" s="22">
        <v>805</v>
      </c>
    </row>
    <row r="2869" spans="1:10" ht="18" x14ac:dyDescent="0.35">
      <c r="A2869" s="25" t="s">
        <v>6413</v>
      </c>
      <c r="B2869" s="25" t="s">
        <v>3518</v>
      </c>
      <c r="C2869" s="25" t="s">
        <v>3383</v>
      </c>
      <c r="D2869" s="25" t="s">
        <v>3333</v>
      </c>
      <c r="E2869" s="25">
        <v>43830</v>
      </c>
      <c r="F2869" s="25" t="s">
        <v>3320</v>
      </c>
      <c r="G2869" s="25" t="s">
        <v>3321</v>
      </c>
      <c r="H2869" s="26">
        <v>1</v>
      </c>
      <c r="I2869" s="26">
        <v>80</v>
      </c>
      <c r="J2869" s="22">
        <v>80</v>
      </c>
    </row>
    <row r="2870" spans="1:10" ht="18" x14ac:dyDescent="0.35">
      <c r="A2870" s="25" t="s">
        <v>6414</v>
      </c>
      <c r="B2870" s="25" t="s">
        <v>3324</v>
      </c>
      <c r="C2870" s="25" t="s">
        <v>3325</v>
      </c>
      <c r="D2870" s="25" t="s">
        <v>3326</v>
      </c>
      <c r="E2870" s="25">
        <v>43830</v>
      </c>
      <c r="F2870" s="25" t="s">
        <v>3320</v>
      </c>
      <c r="G2870" s="25" t="s">
        <v>3321</v>
      </c>
      <c r="H2870" s="26">
        <v>6</v>
      </c>
      <c r="I2870" s="26">
        <v>70</v>
      </c>
      <c r="J2870" s="22">
        <v>420</v>
      </c>
    </row>
    <row r="2871" spans="1:10" ht="18" x14ac:dyDescent="0.35">
      <c r="A2871" s="25" t="s">
        <v>6415</v>
      </c>
      <c r="B2871" s="25" t="s">
        <v>3324</v>
      </c>
      <c r="C2871" s="25" t="s">
        <v>3325</v>
      </c>
      <c r="D2871" s="25" t="s">
        <v>3326</v>
      </c>
      <c r="E2871" s="25">
        <v>43830</v>
      </c>
      <c r="F2871" s="25" t="s">
        <v>3471</v>
      </c>
      <c r="G2871" s="25" t="s">
        <v>3321</v>
      </c>
      <c r="H2871" s="26">
        <v>2</v>
      </c>
      <c r="I2871" s="26">
        <v>80</v>
      </c>
      <c r="J2871" s="22">
        <v>160</v>
      </c>
    </row>
    <row r="2872" spans="1:10" ht="18" x14ac:dyDescent="0.35">
      <c r="A2872" s="25" t="s">
        <v>6416</v>
      </c>
      <c r="B2872" s="25" t="s">
        <v>3476</v>
      </c>
      <c r="C2872" s="25" t="s">
        <v>3445</v>
      </c>
      <c r="D2872" s="25" t="s">
        <v>3405</v>
      </c>
      <c r="E2872" s="25">
        <v>43830</v>
      </c>
      <c r="F2872" s="25" t="s">
        <v>3434</v>
      </c>
      <c r="G2872" s="25" t="s">
        <v>3345</v>
      </c>
      <c r="H2872" s="26">
        <v>5</v>
      </c>
      <c r="I2872" s="26">
        <v>75</v>
      </c>
      <c r="J2872" s="22">
        <v>375</v>
      </c>
    </row>
    <row r="2873" spans="1:10" ht="18" x14ac:dyDescent="0.35">
      <c r="A2873" s="25" t="s">
        <v>6417</v>
      </c>
      <c r="B2873" s="25" t="s">
        <v>3476</v>
      </c>
      <c r="C2873" s="25" t="s">
        <v>3445</v>
      </c>
      <c r="D2873" s="25" t="s">
        <v>3405</v>
      </c>
      <c r="E2873" s="25">
        <v>43830</v>
      </c>
      <c r="F2873" s="25" t="s">
        <v>3434</v>
      </c>
      <c r="G2873" s="25" t="s">
        <v>3345</v>
      </c>
      <c r="H2873" s="26">
        <v>6</v>
      </c>
      <c r="I2873" s="26">
        <v>80</v>
      </c>
      <c r="J2873" s="22">
        <v>480</v>
      </c>
    </row>
    <row r="2874" spans="1:10" ht="18" x14ac:dyDescent="0.35">
      <c r="A2874" s="25" t="s">
        <v>6418</v>
      </c>
      <c r="B2874" s="25" t="s">
        <v>3450</v>
      </c>
      <c r="C2874" s="25" t="s">
        <v>3383</v>
      </c>
      <c r="D2874" s="25" t="s">
        <v>3333</v>
      </c>
      <c r="E2874" s="25">
        <v>43830</v>
      </c>
      <c r="F2874" s="25" t="s">
        <v>3327</v>
      </c>
      <c r="G2874" s="25" t="s">
        <v>3321</v>
      </c>
      <c r="H2874" s="26">
        <v>1</v>
      </c>
      <c r="I2874" s="26">
        <v>205</v>
      </c>
      <c r="J2874" s="22">
        <v>205</v>
      </c>
    </row>
    <row r="2875" spans="1:10" ht="18" x14ac:dyDescent="0.35">
      <c r="A2875" s="25" t="s">
        <v>6419</v>
      </c>
      <c r="B2875" s="25" t="s">
        <v>3744</v>
      </c>
      <c r="C2875" s="25" t="s">
        <v>3401</v>
      </c>
      <c r="D2875" s="25" t="s">
        <v>3333</v>
      </c>
      <c r="E2875" s="25">
        <v>43832</v>
      </c>
      <c r="F2875" s="25" t="s">
        <v>3327</v>
      </c>
      <c r="G2875" s="25" t="s">
        <v>3321</v>
      </c>
      <c r="H2875" s="26">
        <v>5</v>
      </c>
      <c r="I2875" s="26">
        <v>200</v>
      </c>
      <c r="J2875" s="22">
        <v>1000</v>
      </c>
    </row>
    <row r="2876" spans="1:10" ht="18" x14ac:dyDescent="0.35">
      <c r="A2876" s="25" t="s">
        <v>6420</v>
      </c>
      <c r="B2876" s="25" t="s">
        <v>3744</v>
      </c>
      <c r="C2876" s="25" t="s">
        <v>3401</v>
      </c>
      <c r="D2876" s="25" t="s">
        <v>3333</v>
      </c>
      <c r="E2876" s="25">
        <v>43832</v>
      </c>
      <c r="F2876" s="25" t="s">
        <v>3327</v>
      </c>
      <c r="G2876" s="25" t="s">
        <v>3321</v>
      </c>
      <c r="H2876" s="26">
        <v>2</v>
      </c>
      <c r="I2876" s="26">
        <v>205</v>
      </c>
      <c r="J2876" s="22">
        <v>410</v>
      </c>
    </row>
    <row r="2877" spans="1:10" ht="18" x14ac:dyDescent="0.35">
      <c r="A2877" s="25" t="s">
        <v>6421</v>
      </c>
      <c r="B2877" s="25" t="s">
        <v>3744</v>
      </c>
      <c r="C2877" s="25" t="s">
        <v>3401</v>
      </c>
      <c r="D2877" s="25" t="s">
        <v>3333</v>
      </c>
      <c r="E2877" s="25">
        <v>43832</v>
      </c>
      <c r="F2877" s="25" t="s">
        <v>3327</v>
      </c>
      <c r="G2877" s="25" t="s">
        <v>3321</v>
      </c>
      <c r="H2877" s="26">
        <v>1</v>
      </c>
      <c r="I2877" s="26">
        <v>180</v>
      </c>
      <c r="J2877" s="22">
        <v>180</v>
      </c>
    </row>
    <row r="2878" spans="1:10" ht="18" x14ac:dyDescent="0.35">
      <c r="A2878" s="25" t="s">
        <v>6422</v>
      </c>
      <c r="B2878" s="25" t="s">
        <v>3324</v>
      </c>
      <c r="C2878" s="25" t="s">
        <v>3325</v>
      </c>
      <c r="D2878" s="25" t="s">
        <v>3326</v>
      </c>
      <c r="E2878" s="25">
        <v>43832</v>
      </c>
      <c r="F2878" s="25" t="s">
        <v>3509</v>
      </c>
      <c r="G2878" s="25" t="s">
        <v>3345</v>
      </c>
      <c r="H2878" s="26">
        <v>3</v>
      </c>
      <c r="I2878" s="26">
        <v>35</v>
      </c>
      <c r="J2878" s="22">
        <v>105</v>
      </c>
    </row>
    <row r="2879" spans="1:10" ht="18" x14ac:dyDescent="0.35">
      <c r="A2879" s="25" t="s">
        <v>6423</v>
      </c>
      <c r="B2879" s="25" t="s">
        <v>3317</v>
      </c>
      <c r="C2879" s="25" t="s">
        <v>5689</v>
      </c>
      <c r="D2879" s="25" t="s">
        <v>3405</v>
      </c>
      <c r="E2879" s="25">
        <v>43833</v>
      </c>
      <c r="F2879" s="25" t="s">
        <v>3320</v>
      </c>
      <c r="G2879" s="25" t="s">
        <v>3321</v>
      </c>
      <c r="H2879" s="26">
        <v>4</v>
      </c>
      <c r="I2879" s="26">
        <v>65</v>
      </c>
      <c r="J2879" s="22">
        <v>260</v>
      </c>
    </row>
    <row r="2880" spans="1:10" ht="18" x14ac:dyDescent="0.35">
      <c r="A2880" s="25" t="s">
        <v>6424</v>
      </c>
      <c r="B2880" s="25" t="s">
        <v>3317</v>
      </c>
      <c r="C2880" s="25" t="s">
        <v>5689</v>
      </c>
      <c r="D2880" s="25" t="s">
        <v>3405</v>
      </c>
      <c r="E2880" s="25">
        <v>43833</v>
      </c>
      <c r="F2880" s="25" t="s">
        <v>3471</v>
      </c>
      <c r="G2880" s="25" t="s">
        <v>3321</v>
      </c>
      <c r="H2880" s="26">
        <v>3</v>
      </c>
      <c r="I2880" s="26">
        <v>80</v>
      </c>
      <c r="J2880" s="22">
        <v>240</v>
      </c>
    </row>
    <row r="2881" spans="1:10" ht="18" x14ac:dyDescent="0.35">
      <c r="A2881" s="25" t="s">
        <v>6425</v>
      </c>
      <c r="B2881" s="25" t="s">
        <v>3423</v>
      </c>
      <c r="C2881" s="25" t="s">
        <v>5689</v>
      </c>
      <c r="D2881" s="25" t="s">
        <v>3405</v>
      </c>
      <c r="E2881" s="25">
        <v>43833</v>
      </c>
      <c r="F2881" s="25" t="s">
        <v>3320</v>
      </c>
      <c r="G2881" s="25" t="s">
        <v>3321</v>
      </c>
      <c r="H2881" s="26">
        <v>4</v>
      </c>
      <c r="I2881" s="26">
        <v>55</v>
      </c>
      <c r="J2881" s="22">
        <v>220</v>
      </c>
    </row>
    <row r="2882" spans="1:10" ht="18" x14ac:dyDescent="0.35">
      <c r="A2882" s="25" t="s">
        <v>6426</v>
      </c>
      <c r="B2882" s="25" t="s">
        <v>3403</v>
      </c>
      <c r="C2882" s="25" t="s">
        <v>3404</v>
      </c>
      <c r="D2882" s="25" t="s">
        <v>3405</v>
      </c>
      <c r="E2882" s="25">
        <v>43833</v>
      </c>
      <c r="F2882" s="25" t="s">
        <v>3320</v>
      </c>
      <c r="G2882" s="25" t="s">
        <v>3321</v>
      </c>
      <c r="H2882" s="26">
        <v>5</v>
      </c>
      <c r="I2882" s="26">
        <v>75</v>
      </c>
      <c r="J2882" s="22">
        <v>375</v>
      </c>
    </row>
    <row r="2883" spans="1:10" ht="18" x14ac:dyDescent="0.35">
      <c r="A2883" s="25" t="s">
        <v>6427</v>
      </c>
      <c r="B2883" s="25" t="s">
        <v>3324</v>
      </c>
      <c r="C2883" s="25" t="s">
        <v>3325</v>
      </c>
      <c r="D2883" s="25" t="s">
        <v>3326</v>
      </c>
      <c r="E2883" s="25">
        <v>43833</v>
      </c>
      <c r="F2883" s="25" t="s">
        <v>3427</v>
      </c>
      <c r="G2883" s="25" t="s">
        <v>3345</v>
      </c>
      <c r="H2883" s="26">
        <v>1</v>
      </c>
      <c r="I2883" s="26">
        <v>65</v>
      </c>
      <c r="J2883" s="22">
        <v>65</v>
      </c>
    </row>
    <row r="2884" spans="1:10" ht="18" x14ac:dyDescent="0.35">
      <c r="A2884" s="25" t="s">
        <v>6428</v>
      </c>
      <c r="B2884" s="25" t="s">
        <v>3877</v>
      </c>
      <c r="C2884" s="25" t="s">
        <v>3383</v>
      </c>
      <c r="D2884" s="25" t="s">
        <v>3333</v>
      </c>
      <c r="E2884" s="25">
        <v>43833</v>
      </c>
      <c r="F2884" s="25" t="s">
        <v>3434</v>
      </c>
      <c r="G2884" s="25" t="s">
        <v>3349</v>
      </c>
      <c r="H2884" s="26">
        <v>4</v>
      </c>
      <c r="I2884" s="26">
        <v>65</v>
      </c>
      <c r="J2884" s="22">
        <v>260</v>
      </c>
    </row>
    <row r="2885" spans="1:10" ht="18" x14ac:dyDescent="0.35">
      <c r="A2885" s="25" t="s">
        <v>6429</v>
      </c>
      <c r="B2885" s="25" t="s">
        <v>3922</v>
      </c>
      <c r="C2885" s="25" t="s">
        <v>3401</v>
      </c>
      <c r="D2885" s="25" t="s">
        <v>3333</v>
      </c>
      <c r="E2885" s="25">
        <v>43834</v>
      </c>
      <c r="F2885" s="25" t="s">
        <v>3327</v>
      </c>
      <c r="G2885" s="25" t="s">
        <v>3321</v>
      </c>
      <c r="H2885" s="26">
        <v>4</v>
      </c>
      <c r="I2885" s="26">
        <v>180</v>
      </c>
      <c r="J2885" s="22">
        <v>720</v>
      </c>
    </row>
    <row r="2886" spans="1:10" ht="18" x14ac:dyDescent="0.35">
      <c r="A2886" s="25" t="s">
        <v>6430</v>
      </c>
      <c r="B2886" s="25" t="s">
        <v>3352</v>
      </c>
      <c r="C2886" s="25" t="s">
        <v>5689</v>
      </c>
      <c r="D2886" s="25" t="s">
        <v>3405</v>
      </c>
      <c r="E2886" s="25">
        <v>43836</v>
      </c>
      <c r="F2886" s="25" t="s">
        <v>3337</v>
      </c>
      <c r="G2886" s="25" t="s">
        <v>3345</v>
      </c>
      <c r="H2886" s="26">
        <v>3</v>
      </c>
      <c r="I2886" s="26">
        <v>120</v>
      </c>
      <c r="J2886" s="22">
        <v>360</v>
      </c>
    </row>
    <row r="2887" spans="1:10" ht="18" x14ac:dyDescent="0.35">
      <c r="A2887" s="25" t="s">
        <v>6431</v>
      </c>
      <c r="B2887" s="25" t="s">
        <v>3572</v>
      </c>
      <c r="C2887" s="25" t="s">
        <v>5689</v>
      </c>
      <c r="D2887" s="25" t="s">
        <v>3405</v>
      </c>
      <c r="E2887" s="25">
        <v>43836</v>
      </c>
      <c r="F2887" s="25" t="s">
        <v>3410</v>
      </c>
      <c r="G2887" s="25" t="s">
        <v>3321</v>
      </c>
      <c r="H2887" s="26">
        <v>5</v>
      </c>
      <c r="I2887" s="26">
        <v>80</v>
      </c>
      <c r="J2887" s="22">
        <v>400</v>
      </c>
    </row>
    <row r="2888" spans="1:10" ht="18" x14ac:dyDescent="0.35">
      <c r="A2888" s="25" t="s">
        <v>6432</v>
      </c>
      <c r="B2888" s="25" t="s">
        <v>3675</v>
      </c>
      <c r="C2888" s="25" t="s">
        <v>3401</v>
      </c>
      <c r="D2888" s="25" t="s">
        <v>3333</v>
      </c>
      <c r="E2888" s="25">
        <v>43836</v>
      </c>
      <c r="F2888" s="25" t="s">
        <v>3327</v>
      </c>
      <c r="G2888" s="25" t="s">
        <v>3321</v>
      </c>
      <c r="H2888" s="26">
        <v>5</v>
      </c>
      <c r="I2888" s="26">
        <v>180</v>
      </c>
      <c r="J2888" s="22">
        <v>900</v>
      </c>
    </row>
    <row r="2889" spans="1:10" ht="18" x14ac:dyDescent="0.35">
      <c r="A2889" s="25" t="s">
        <v>6433</v>
      </c>
      <c r="B2889" s="25" t="s">
        <v>3626</v>
      </c>
      <c r="C2889" s="25" t="s">
        <v>3401</v>
      </c>
      <c r="D2889" s="25" t="s">
        <v>3333</v>
      </c>
      <c r="E2889" s="25">
        <v>43836</v>
      </c>
      <c r="F2889" s="25" t="s">
        <v>3327</v>
      </c>
      <c r="G2889" s="25" t="s">
        <v>3321</v>
      </c>
      <c r="H2889" s="26">
        <v>2</v>
      </c>
      <c r="I2889" s="26">
        <v>195</v>
      </c>
      <c r="J2889" s="22">
        <v>390</v>
      </c>
    </row>
    <row r="2890" spans="1:10" ht="18" x14ac:dyDescent="0.35">
      <c r="A2890" s="25" t="s">
        <v>6434</v>
      </c>
      <c r="B2890" s="25" t="s">
        <v>6435</v>
      </c>
      <c r="C2890" s="25" t="s">
        <v>3994</v>
      </c>
      <c r="D2890" s="25" t="s">
        <v>3365</v>
      </c>
      <c r="E2890" s="25">
        <v>43836</v>
      </c>
      <c r="F2890" s="25" t="s">
        <v>3320</v>
      </c>
      <c r="G2890" s="25" t="s">
        <v>3321</v>
      </c>
      <c r="H2890" s="26">
        <v>6</v>
      </c>
      <c r="I2890" s="26">
        <v>55</v>
      </c>
      <c r="J2890" s="22">
        <v>330</v>
      </c>
    </row>
    <row r="2891" spans="1:10" ht="18" x14ac:dyDescent="0.35">
      <c r="A2891" s="25" t="s">
        <v>6436</v>
      </c>
      <c r="B2891" s="25" t="s">
        <v>3344</v>
      </c>
      <c r="C2891" s="25" t="s">
        <v>5689</v>
      </c>
      <c r="D2891" s="25" t="s">
        <v>3405</v>
      </c>
      <c r="E2891" s="25">
        <v>43837</v>
      </c>
      <c r="F2891" s="25" t="s">
        <v>3337</v>
      </c>
      <c r="G2891" s="25" t="s">
        <v>3345</v>
      </c>
      <c r="H2891" s="26">
        <v>2</v>
      </c>
      <c r="I2891" s="26">
        <v>115</v>
      </c>
      <c r="J2891" s="22">
        <v>230</v>
      </c>
    </row>
    <row r="2892" spans="1:10" ht="18" x14ac:dyDescent="0.35">
      <c r="A2892" s="25" t="s">
        <v>6437</v>
      </c>
      <c r="B2892" s="25" t="s">
        <v>3356</v>
      </c>
      <c r="C2892" s="25" t="s">
        <v>5689</v>
      </c>
      <c r="D2892" s="25" t="s">
        <v>3405</v>
      </c>
      <c r="E2892" s="25">
        <v>43837</v>
      </c>
      <c r="F2892" s="25" t="s">
        <v>3348</v>
      </c>
      <c r="G2892" s="25" t="s">
        <v>3349</v>
      </c>
      <c r="H2892" s="26">
        <v>6</v>
      </c>
      <c r="I2892" s="26">
        <v>100</v>
      </c>
      <c r="J2892" s="22">
        <v>600</v>
      </c>
    </row>
    <row r="2893" spans="1:10" ht="18" x14ac:dyDescent="0.35">
      <c r="A2893" s="25" t="s">
        <v>6438</v>
      </c>
      <c r="B2893" s="25" t="s">
        <v>3356</v>
      </c>
      <c r="C2893" s="25" t="s">
        <v>5689</v>
      </c>
      <c r="D2893" s="25" t="s">
        <v>3405</v>
      </c>
      <c r="E2893" s="25">
        <v>43837</v>
      </c>
      <c r="F2893" s="25" t="s">
        <v>3337</v>
      </c>
      <c r="G2893" s="25" t="s">
        <v>3349</v>
      </c>
      <c r="H2893" s="26">
        <v>5</v>
      </c>
      <c r="I2893" s="26">
        <v>95</v>
      </c>
      <c r="J2893" s="22">
        <v>475</v>
      </c>
    </row>
    <row r="2894" spans="1:10" ht="18" x14ac:dyDescent="0.35">
      <c r="A2894" s="25" t="s">
        <v>6439</v>
      </c>
      <c r="B2894" s="25" t="s">
        <v>3356</v>
      </c>
      <c r="C2894" s="25" t="s">
        <v>5689</v>
      </c>
      <c r="D2894" s="25" t="s">
        <v>3405</v>
      </c>
      <c r="E2894" s="25">
        <v>43837</v>
      </c>
      <c r="F2894" s="25" t="s">
        <v>3348</v>
      </c>
      <c r="G2894" s="25" t="s">
        <v>3349</v>
      </c>
      <c r="H2894" s="26">
        <v>2</v>
      </c>
      <c r="I2894" s="26">
        <v>80</v>
      </c>
      <c r="J2894" s="22">
        <v>160</v>
      </c>
    </row>
    <row r="2895" spans="1:10" ht="18" x14ac:dyDescent="0.35">
      <c r="A2895" s="25" t="s">
        <v>6440</v>
      </c>
      <c r="B2895" s="25" t="s">
        <v>3356</v>
      </c>
      <c r="C2895" s="25" t="s">
        <v>5689</v>
      </c>
      <c r="D2895" s="25" t="s">
        <v>3405</v>
      </c>
      <c r="E2895" s="25">
        <v>43837</v>
      </c>
      <c r="F2895" s="25" t="s">
        <v>3337</v>
      </c>
      <c r="G2895" s="25" t="s">
        <v>3349</v>
      </c>
      <c r="H2895" s="26">
        <v>1</v>
      </c>
      <c r="I2895" s="26">
        <v>105</v>
      </c>
      <c r="J2895" s="22">
        <v>105</v>
      </c>
    </row>
    <row r="2896" spans="1:10" ht="18" x14ac:dyDescent="0.35">
      <c r="A2896" s="25" t="s">
        <v>6441</v>
      </c>
      <c r="B2896" s="25" t="s">
        <v>3356</v>
      </c>
      <c r="C2896" s="25" t="s">
        <v>5689</v>
      </c>
      <c r="D2896" s="25" t="s">
        <v>3405</v>
      </c>
      <c r="E2896" s="25">
        <v>43837</v>
      </c>
      <c r="F2896" s="25" t="s">
        <v>3348</v>
      </c>
      <c r="G2896" s="25" t="s">
        <v>3349</v>
      </c>
      <c r="H2896" s="26">
        <v>3</v>
      </c>
      <c r="I2896" s="26">
        <v>90</v>
      </c>
      <c r="J2896" s="22">
        <v>270</v>
      </c>
    </row>
    <row r="2897" spans="1:10" ht="18" x14ac:dyDescent="0.35">
      <c r="A2897" s="25" t="s">
        <v>6442</v>
      </c>
      <c r="B2897" s="25" t="s">
        <v>3356</v>
      </c>
      <c r="C2897" s="25" t="s">
        <v>5689</v>
      </c>
      <c r="D2897" s="25" t="s">
        <v>3405</v>
      </c>
      <c r="E2897" s="25">
        <v>43837</v>
      </c>
      <c r="F2897" s="25" t="s">
        <v>3337</v>
      </c>
      <c r="G2897" s="25" t="s">
        <v>3349</v>
      </c>
      <c r="H2897" s="26">
        <v>6</v>
      </c>
      <c r="I2897" s="26">
        <v>95</v>
      </c>
      <c r="J2897" s="22">
        <v>570</v>
      </c>
    </row>
    <row r="2898" spans="1:10" ht="18" x14ac:dyDescent="0.35">
      <c r="A2898" s="25" t="s">
        <v>6443</v>
      </c>
      <c r="B2898" s="25" t="s">
        <v>4186</v>
      </c>
      <c r="C2898" s="25" t="s">
        <v>3551</v>
      </c>
      <c r="D2898" s="25" t="s">
        <v>3486</v>
      </c>
      <c r="E2898" s="25">
        <v>43837</v>
      </c>
      <c r="F2898" s="25" t="s">
        <v>3434</v>
      </c>
      <c r="G2898" s="25" t="s">
        <v>3345</v>
      </c>
      <c r="H2898" s="26">
        <v>4</v>
      </c>
      <c r="I2898" s="26">
        <v>65</v>
      </c>
      <c r="J2898" s="22">
        <v>260</v>
      </c>
    </row>
    <row r="2899" spans="1:10" ht="18" x14ac:dyDescent="0.35">
      <c r="A2899" s="25" t="s">
        <v>6444</v>
      </c>
      <c r="B2899" s="25" t="s">
        <v>3624</v>
      </c>
      <c r="C2899" s="25" t="s">
        <v>3401</v>
      </c>
      <c r="D2899" s="25" t="s">
        <v>3333</v>
      </c>
      <c r="E2899" s="25">
        <v>43837</v>
      </c>
      <c r="F2899" s="25" t="s">
        <v>3327</v>
      </c>
      <c r="G2899" s="25" t="s">
        <v>3321</v>
      </c>
      <c r="H2899" s="26">
        <v>3</v>
      </c>
      <c r="I2899" s="26">
        <v>205</v>
      </c>
      <c r="J2899" s="22">
        <v>615</v>
      </c>
    </row>
    <row r="2900" spans="1:10" ht="18" x14ac:dyDescent="0.35">
      <c r="A2900" s="25" t="s">
        <v>6445</v>
      </c>
      <c r="B2900" s="25" t="s">
        <v>3352</v>
      </c>
      <c r="C2900" s="25" t="s">
        <v>5689</v>
      </c>
      <c r="D2900" s="25" t="s">
        <v>3405</v>
      </c>
      <c r="E2900" s="25">
        <v>43838</v>
      </c>
      <c r="F2900" s="25" t="s">
        <v>3337</v>
      </c>
      <c r="G2900" s="25" t="s">
        <v>3345</v>
      </c>
      <c r="H2900" s="26">
        <v>4</v>
      </c>
      <c r="I2900" s="26">
        <v>130</v>
      </c>
      <c r="J2900" s="22">
        <v>520</v>
      </c>
    </row>
    <row r="2901" spans="1:10" ht="18" x14ac:dyDescent="0.35">
      <c r="A2901" s="25" t="s">
        <v>6446</v>
      </c>
      <c r="B2901" s="25" t="s">
        <v>3368</v>
      </c>
      <c r="C2901" s="25" t="s">
        <v>5689</v>
      </c>
      <c r="D2901" s="25" t="s">
        <v>3405</v>
      </c>
      <c r="E2901" s="25">
        <v>43838</v>
      </c>
      <c r="F2901" s="25" t="s">
        <v>3327</v>
      </c>
      <c r="G2901" s="25" t="s">
        <v>3321</v>
      </c>
      <c r="H2901" s="26">
        <v>5</v>
      </c>
      <c r="I2901" s="26">
        <v>205</v>
      </c>
      <c r="J2901" s="22">
        <v>1025</v>
      </c>
    </row>
    <row r="2902" spans="1:10" ht="18" x14ac:dyDescent="0.35">
      <c r="A2902" s="25" t="s">
        <v>6447</v>
      </c>
      <c r="B2902" s="25" t="s">
        <v>3352</v>
      </c>
      <c r="C2902" s="25" t="s">
        <v>5689</v>
      </c>
      <c r="D2902" s="25" t="s">
        <v>3405</v>
      </c>
      <c r="E2902" s="25">
        <v>43838</v>
      </c>
      <c r="F2902" s="25" t="s">
        <v>3337</v>
      </c>
      <c r="G2902" s="25" t="s">
        <v>3345</v>
      </c>
      <c r="H2902" s="26">
        <v>2</v>
      </c>
      <c r="I2902" s="26">
        <v>110</v>
      </c>
      <c r="J2902" s="22">
        <v>220</v>
      </c>
    </row>
    <row r="2903" spans="1:10" ht="18" x14ac:dyDescent="0.35">
      <c r="A2903" s="25" t="s">
        <v>6448</v>
      </c>
      <c r="B2903" s="25" t="s">
        <v>3591</v>
      </c>
      <c r="C2903" s="25" t="s">
        <v>5689</v>
      </c>
      <c r="D2903" s="25" t="s">
        <v>3405</v>
      </c>
      <c r="E2903" s="25">
        <v>43838</v>
      </c>
      <c r="F2903" s="25" t="s">
        <v>3327</v>
      </c>
      <c r="G2903" s="25" t="s">
        <v>3321</v>
      </c>
      <c r="H2903" s="26">
        <v>3</v>
      </c>
      <c r="I2903" s="26">
        <v>190</v>
      </c>
      <c r="J2903" s="22">
        <v>570</v>
      </c>
    </row>
    <row r="2904" spans="1:10" ht="18" x14ac:dyDescent="0.35">
      <c r="A2904" s="25" t="s">
        <v>6449</v>
      </c>
      <c r="B2904" s="25" t="s">
        <v>3324</v>
      </c>
      <c r="C2904" s="25" t="s">
        <v>3325</v>
      </c>
      <c r="D2904" s="25" t="s">
        <v>3326</v>
      </c>
      <c r="E2904" s="25">
        <v>43838</v>
      </c>
      <c r="F2904" s="25" t="s">
        <v>3369</v>
      </c>
      <c r="G2904" s="25" t="s">
        <v>3321</v>
      </c>
      <c r="H2904" s="26">
        <v>2</v>
      </c>
      <c r="I2904" s="26">
        <v>130</v>
      </c>
      <c r="J2904" s="22">
        <v>260</v>
      </c>
    </row>
    <row r="2905" spans="1:10" ht="18" x14ac:dyDescent="0.35">
      <c r="A2905" s="25" t="s">
        <v>6450</v>
      </c>
      <c r="B2905" s="25" t="s">
        <v>3577</v>
      </c>
      <c r="C2905" s="25" t="s">
        <v>3489</v>
      </c>
      <c r="D2905" s="25" t="s">
        <v>3405</v>
      </c>
      <c r="E2905" s="25">
        <v>43838</v>
      </c>
      <c r="F2905" s="25" t="s">
        <v>3348</v>
      </c>
      <c r="G2905" s="25" t="s">
        <v>3349</v>
      </c>
      <c r="H2905" s="26">
        <v>1</v>
      </c>
      <c r="I2905" s="26">
        <v>80</v>
      </c>
      <c r="J2905" s="22">
        <v>80</v>
      </c>
    </row>
    <row r="2906" spans="1:10" ht="18" x14ac:dyDescent="0.35">
      <c r="A2906" s="25" t="s">
        <v>6451</v>
      </c>
      <c r="B2906" s="25" t="s">
        <v>3677</v>
      </c>
      <c r="C2906" s="25" t="s">
        <v>3401</v>
      </c>
      <c r="D2906" s="25" t="s">
        <v>3333</v>
      </c>
      <c r="E2906" s="25">
        <v>43838</v>
      </c>
      <c r="F2906" s="25" t="s">
        <v>3327</v>
      </c>
      <c r="G2906" s="25" t="s">
        <v>3321</v>
      </c>
      <c r="H2906" s="26">
        <v>7</v>
      </c>
      <c r="I2906" s="26">
        <v>185</v>
      </c>
      <c r="J2906" s="22">
        <v>1295</v>
      </c>
    </row>
    <row r="2907" spans="1:10" ht="18" x14ac:dyDescent="0.35">
      <c r="A2907" s="25" t="s">
        <v>6452</v>
      </c>
      <c r="B2907" s="25" t="s">
        <v>3673</v>
      </c>
      <c r="C2907" s="25" t="s">
        <v>3401</v>
      </c>
      <c r="D2907" s="25" t="s">
        <v>3333</v>
      </c>
      <c r="E2907" s="25">
        <v>43838</v>
      </c>
      <c r="F2907" s="25" t="s">
        <v>3327</v>
      </c>
      <c r="G2907" s="25" t="s">
        <v>3321</v>
      </c>
      <c r="H2907" s="26">
        <v>4</v>
      </c>
      <c r="I2907" s="26">
        <v>205</v>
      </c>
      <c r="J2907" s="22">
        <v>820</v>
      </c>
    </row>
    <row r="2908" spans="1:10" ht="18" x14ac:dyDescent="0.35">
      <c r="A2908" s="25" t="s">
        <v>6453</v>
      </c>
      <c r="B2908" s="25" t="s">
        <v>3602</v>
      </c>
      <c r="C2908" s="25" t="s">
        <v>3401</v>
      </c>
      <c r="D2908" s="25" t="s">
        <v>3333</v>
      </c>
      <c r="E2908" s="25">
        <v>43838</v>
      </c>
      <c r="F2908" s="25" t="s">
        <v>3327</v>
      </c>
      <c r="G2908" s="25" t="s">
        <v>3321</v>
      </c>
      <c r="H2908" s="26">
        <v>1</v>
      </c>
      <c r="I2908" s="26">
        <v>190</v>
      </c>
      <c r="J2908" s="22">
        <v>190</v>
      </c>
    </row>
    <row r="2909" spans="1:10" ht="18" x14ac:dyDescent="0.35">
      <c r="A2909" s="25" t="s">
        <v>6454</v>
      </c>
      <c r="B2909" s="25" t="s">
        <v>3324</v>
      </c>
      <c r="C2909" s="25" t="s">
        <v>3325</v>
      </c>
      <c r="D2909" s="25" t="s">
        <v>3326</v>
      </c>
      <c r="E2909" s="25">
        <v>43838</v>
      </c>
      <c r="F2909" s="25" t="s">
        <v>3393</v>
      </c>
      <c r="G2909" s="25" t="s">
        <v>3345</v>
      </c>
      <c r="H2909" s="26">
        <v>4</v>
      </c>
      <c r="I2909" s="26">
        <v>70</v>
      </c>
      <c r="J2909" s="22">
        <v>280</v>
      </c>
    </row>
    <row r="2910" spans="1:10" ht="18" x14ac:dyDescent="0.35">
      <c r="A2910" s="25" t="s">
        <v>6455</v>
      </c>
      <c r="B2910" s="25" t="s">
        <v>3324</v>
      </c>
      <c r="C2910" s="25" t="s">
        <v>3325</v>
      </c>
      <c r="D2910" s="25" t="s">
        <v>3326</v>
      </c>
      <c r="E2910" s="25">
        <v>43838</v>
      </c>
      <c r="F2910" s="25" t="s">
        <v>3410</v>
      </c>
      <c r="G2910" s="25" t="s">
        <v>3321</v>
      </c>
      <c r="H2910" s="26">
        <v>6</v>
      </c>
      <c r="I2910" s="26">
        <v>85</v>
      </c>
      <c r="J2910" s="22">
        <v>510</v>
      </c>
    </row>
    <row r="2911" spans="1:10" ht="18" x14ac:dyDescent="0.35">
      <c r="A2911" s="25" t="s">
        <v>6456</v>
      </c>
      <c r="B2911" s="25" t="s">
        <v>3324</v>
      </c>
      <c r="C2911" s="25" t="s">
        <v>3325</v>
      </c>
      <c r="D2911" s="25" t="s">
        <v>3326</v>
      </c>
      <c r="E2911" s="25">
        <v>43838</v>
      </c>
      <c r="F2911" s="25" t="s">
        <v>3366</v>
      </c>
      <c r="G2911" s="25" t="s">
        <v>3345</v>
      </c>
      <c r="H2911" s="26">
        <v>5</v>
      </c>
      <c r="I2911" s="26">
        <v>25</v>
      </c>
      <c r="J2911" s="22">
        <v>125</v>
      </c>
    </row>
    <row r="2912" spans="1:10" ht="18" x14ac:dyDescent="0.35">
      <c r="A2912" s="25" t="s">
        <v>6457</v>
      </c>
      <c r="B2912" s="25" t="s">
        <v>3324</v>
      </c>
      <c r="C2912" s="25" t="s">
        <v>3325</v>
      </c>
      <c r="D2912" s="25" t="s">
        <v>3326</v>
      </c>
      <c r="E2912" s="25">
        <v>43838</v>
      </c>
      <c r="F2912" s="25" t="s">
        <v>3393</v>
      </c>
      <c r="G2912" s="25" t="s">
        <v>3345</v>
      </c>
      <c r="H2912" s="26">
        <v>2</v>
      </c>
      <c r="I2912" s="26">
        <v>60</v>
      </c>
      <c r="J2912" s="22">
        <v>120</v>
      </c>
    </row>
    <row r="2913" spans="1:10" ht="18" x14ac:dyDescent="0.35">
      <c r="A2913" s="25" t="s">
        <v>6458</v>
      </c>
      <c r="B2913" s="25" t="s">
        <v>3324</v>
      </c>
      <c r="C2913" s="25" t="s">
        <v>3325</v>
      </c>
      <c r="D2913" s="25" t="s">
        <v>3326</v>
      </c>
      <c r="E2913" s="25">
        <v>43838</v>
      </c>
      <c r="F2913" s="25" t="s">
        <v>3393</v>
      </c>
      <c r="G2913" s="25" t="s">
        <v>3345</v>
      </c>
      <c r="H2913" s="26">
        <v>1</v>
      </c>
      <c r="I2913" s="26">
        <v>65</v>
      </c>
      <c r="J2913" s="22">
        <v>65</v>
      </c>
    </row>
    <row r="2914" spans="1:10" ht="18" x14ac:dyDescent="0.35">
      <c r="A2914" s="25" t="s">
        <v>6459</v>
      </c>
      <c r="B2914" s="25" t="s">
        <v>3577</v>
      </c>
      <c r="C2914" s="25" t="s">
        <v>3489</v>
      </c>
      <c r="D2914" s="25" t="s">
        <v>3405</v>
      </c>
      <c r="E2914" s="25">
        <v>43838</v>
      </c>
      <c r="F2914" s="25" t="s">
        <v>3434</v>
      </c>
      <c r="G2914" s="25" t="s">
        <v>3345</v>
      </c>
      <c r="H2914" s="26">
        <v>6</v>
      </c>
      <c r="I2914" s="26">
        <v>65</v>
      </c>
      <c r="J2914" s="22">
        <v>390</v>
      </c>
    </row>
    <row r="2915" spans="1:10" ht="18" x14ac:dyDescent="0.35">
      <c r="A2915" s="25" t="s">
        <v>6460</v>
      </c>
      <c r="B2915" s="25" t="s">
        <v>3324</v>
      </c>
      <c r="C2915" s="25" t="s">
        <v>3325</v>
      </c>
      <c r="D2915" s="25" t="s">
        <v>3326</v>
      </c>
      <c r="E2915" s="25">
        <v>43838</v>
      </c>
      <c r="F2915" s="25" t="s">
        <v>3434</v>
      </c>
      <c r="G2915" s="25" t="s">
        <v>3345</v>
      </c>
      <c r="H2915" s="26">
        <v>3</v>
      </c>
      <c r="I2915" s="26">
        <v>70</v>
      </c>
      <c r="J2915" s="22">
        <v>210</v>
      </c>
    </row>
    <row r="2916" spans="1:10" ht="18" x14ac:dyDescent="0.35">
      <c r="A2916" s="25" t="s">
        <v>6461</v>
      </c>
      <c r="B2916" s="25" t="s">
        <v>3352</v>
      </c>
      <c r="C2916" s="25" t="s">
        <v>5689</v>
      </c>
      <c r="D2916" s="25" t="s">
        <v>3405</v>
      </c>
      <c r="E2916" s="25">
        <v>43839</v>
      </c>
      <c r="F2916" s="25" t="s">
        <v>3337</v>
      </c>
      <c r="G2916" s="25" t="s">
        <v>3345</v>
      </c>
      <c r="H2916" s="26">
        <v>4</v>
      </c>
      <c r="I2916" s="26">
        <v>135</v>
      </c>
      <c r="J2916" s="22">
        <v>540</v>
      </c>
    </row>
    <row r="2917" spans="1:10" ht="18" x14ac:dyDescent="0.35">
      <c r="A2917" s="25" t="s">
        <v>6462</v>
      </c>
      <c r="B2917" s="25" t="s">
        <v>3658</v>
      </c>
      <c r="C2917" s="25" t="s">
        <v>5689</v>
      </c>
      <c r="D2917" s="25" t="s">
        <v>3405</v>
      </c>
      <c r="E2917" s="25">
        <v>43839</v>
      </c>
      <c r="F2917" s="25" t="s">
        <v>3348</v>
      </c>
      <c r="G2917" s="25" t="s">
        <v>3349</v>
      </c>
      <c r="H2917" s="26">
        <v>1</v>
      </c>
      <c r="I2917" s="26">
        <v>90</v>
      </c>
      <c r="J2917" s="22">
        <v>90</v>
      </c>
    </row>
    <row r="2918" spans="1:10" ht="18" x14ac:dyDescent="0.35">
      <c r="A2918" s="25" t="s">
        <v>6463</v>
      </c>
      <c r="B2918" s="25" t="s">
        <v>3708</v>
      </c>
      <c r="C2918" s="25" t="s">
        <v>3383</v>
      </c>
      <c r="D2918" s="25" t="s">
        <v>3333</v>
      </c>
      <c r="E2918" s="25">
        <v>43839</v>
      </c>
      <c r="F2918" s="25" t="s">
        <v>3348</v>
      </c>
      <c r="G2918" s="25" t="s">
        <v>3345</v>
      </c>
      <c r="H2918" s="26">
        <v>7</v>
      </c>
      <c r="I2918" s="26">
        <v>95</v>
      </c>
      <c r="J2918" s="22">
        <v>665</v>
      </c>
    </row>
    <row r="2919" spans="1:10" ht="18" x14ac:dyDescent="0.35">
      <c r="A2919" s="25" t="s">
        <v>6464</v>
      </c>
      <c r="B2919" s="25" t="s">
        <v>3708</v>
      </c>
      <c r="C2919" s="25" t="s">
        <v>3383</v>
      </c>
      <c r="D2919" s="25" t="s">
        <v>3333</v>
      </c>
      <c r="E2919" s="25">
        <v>43839</v>
      </c>
      <c r="F2919" s="25" t="s">
        <v>3348</v>
      </c>
      <c r="G2919" s="25" t="s">
        <v>3345</v>
      </c>
      <c r="H2919" s="26">
        <v>6</v>
      </c>
      <c r="I2919" s="26">
        <v>100</v>
      </c>
      <c r="J2919" s="22">
        <v>600</v>
      </c>
    </row>
    <row r="2920" spans="1:10" ht="18" x14ac:dyDescent="0.35">
      <c r="A2920" s="25" t="s">
        <v>6465</v>
      </c>
      <c r="B2920" s="25" t="s">
        <v>3450</v>
      </c>
      <c r="C2920" s="25" t="s">
        <v>3383</v>
      </c>
      <c r="D2920" s="25" t="s">
        <v>3333</v>
      </c>
      <c r="E2920" s="25">
        <v>43839</v>
      </c>
      <c r="F2920" s="25" t="s">
        <v>3327</v>
      </c>
      <c r="G2920" s="25" t="s">
        <v>3321</v>
      </c>
      <c r="H2920" s="26">
        <v>3</v>
      </c>
      <c r="I2920" s="26">
        <v>195</v>
      </c>
      <c r="J2920" s="22">
        <v>585</v>
      </c>
    </row>
    <row r="2921" spans="1:10" ht="18" x14ac:dyDescent="0.35">
      <c r="A2921" s="25" t="s">
        <v>6466</v>
      </c>
      <c r="B2921" s="25" t="s">
        <v>5143</v>
      </c>
      <c r="C2921" s="25" t="s">
        <v>3404</v>
      </c>
      <c r="D2921" s="25" t="s">
        <v>3405</v>
      </c>
      <c r="E2921" s="25">
        <v>43839</v>
      </c>
      <c r="F2921" s="25" t="s">
        <v>3369</v>
      </c>
      <c r="G2921" s="25" t="s">
        <v>3321</v>
      </c>
      <c r="H2921" s="26">
        <v>4</v>
      </c>
      <c r="I2921" s="26">
        <v>150</v>
      </c>
      <c r="J2921" s="22">
        <v>600</v>
      </c>
    </row>
    <row r="2922" spans="1:10" ht="18" x14ac:dyDescent="0.35">
      <c r="A2922" s="25" t="s">
        <v>6467</v>
      </c>
      <c r="B2922" s="25" t="s">
        <v>3356</v>
      </c>
      <c r="C2922" s="25" t="s">
        <v>5689</v>
      </c>
      <c r="D2922" s="25" t="s">
        <v>3405</v>
      </c>
      <c r="E2922" s="25">
        <v>43840</v>
      </c>
      <c r="F2922" s="25" t="s">
        <v>3348</v>
      </c>
      <c r="G2922" s="25" t="s">
        <v>3349</v>
      </c>
      <c r="H2922" s="26">
        <v>4</v>
      </c>
      <c r="I2922" s="26">
        <v>80</v>
      </c>
      <c r="J2922" s="22">
        <v>320</v>
      </c>
    </row>
    <row r="2923" spans="1:10" ht="18" x14ac:dyDescent="0.35">
      <c r="A2923" s="25" t="s">
        <v>6468</v>
      </c>
      <c r="B2923" s="25" t="s">
        <v>3356</v>
      </c>
      <c r="C2923" s="25" t="s">
        <v>5689</v>
      </c>
      <c r="D2923" s="25" t="s">
        <v>3405</v>
      </c>
      <c r="E2923" s="25">
        <v>43840</v>
      </c>
      <c r="F2923" s="25" t="s">
        <v>3348</v>
      </c>
      <c r="G2923" s="25" t="s">
        <v>3349</v>
      </c>
      <c r="H2923" s="26">
        <v>6</v>
      </c>
      <c r="I2923" s="26">
        <v>90</v>
      </c>
      <c r="J2923" s="22">
        <v>540</v>
      </c>
    </row>
    <row r="2924" spans="1:10" ht="18" x14ac:dyDescent="0.35">
      <c r="A2924" s="25" t="s">
        <v>6469</v>
      </c>
      <c r="B2924" s="25" t="s">
        <v>3356</v>
      </c>
      <c r="C2924" s="25" t="s">
        <v>5689</v>
      </c>
      <c r="D2924" s="25" t="s">
        <v>3405</v>
      </c>
      <c r="E2924" s="25">
        <v>43840</v>
      </c>
      <c r="F2924" s="25" t="s">
        <v>3348</v>
      </c>
      <c r="G2924" s="25" t="s">
        <v>3349</v>
      </c>
      <c r="H2924" s="26">
        <v>7</v>
      </c>
      <c r="I2924" s="26">
        <v>95</v>
      </c>
      <c r="J2924" s="22">
        <v>665</v>
      </c>
    </row>
    <row r="2925" spans="1:10" ht="18" x14ac:dyDescent="0.35">
      <c r="A2925" s="25" t="s">
        <v>6470</v>
      </c>
      <c r="B2925" s="25" t="s">
        <v>3356</v>
      </c>
      <c r="C2925" s="25" t="s">
        <v>5689</v>
      </c>
      <c r="D2925" s="25" t="s">
        <v>3405</v>
      </c>
      <c r="E2925" s="25">
        <v>43840</v>
      </c>
      <c r="F2925" s="25" t="s">
        <v>3348</v>
      </c>
      <c r="G2925" s="25" t="s">
        <v>3349</v>
      </c>
      <c r="H2925" s="26">
        <v>2</v>
      </c>
      <c r="I2925" s="26">
        <v>75</v>
      </c>
      <c r="J2925" s="22">
        <v>150</v>
      </c>
    </row>
    <row r="2926" spans="1:10" ht="18" x14ac:dyDescent="0.35">
      <c r="A2926" s="25" t="s">
        <v>6471</v>
      </c>
      <c r="B2926" s="25" t="s">
        <v>3317</v>
      </c>
      <c r="C2926" s="25" t="s">
        <v>5689</v>
      </c>
      <c r="D2926" s="25" t="s">
        <v>3405</v>
      </c>
      <c r="E2926" s="25">
        <v>43840</v>
      </c>
      <c r="F2926" s="25" t="s">
        <v>3320</v>
      </c>
      <c r="G2926" s="25" t="s">
        <v>3321</v>
      </c>
      <c r="H2926" s="26">
        <v>4</v>
      </c>
      <c r="I2926" s="26">
        <v>65</v>
      </c>
      <c r="J2926" s="22">
        <v>260</v>
      </c>
    </row>
    <row r="2927" spans="1:10" ht="18" x14ac:dyDescent="0.35">
      <c r="A2927" s="25" t="s">
        <v>6472</v>
      </c>
      <c r="B2927" s="25" t="s">
        <v>3385</v>
      </c>
      <c r="C2927" s="25" t="s">
        <v>3386</v>
      </c>
      <c r="D2927" s="25" t="s">
        <v>3333</v>
      </c>
      <c r="E2927" s="25">
        <v>43840</v>
      </c>
      <c r="F2927" s="25" t="s">
        <v>3327</v>
      </c>
      <c r="G2927" s="25" t="s">
        <v>3321</v>
      </c>
      <c r="H2927" s="26">
        <v>4</v>
      </c>
      <c r="I2927" s="26">
        <v>195</v>
      </c>
      <c r="J2927" s="22">
        <v>780</v>
      </c>
    </row>
    <row r="2928" spans="1:10" ht="18" x14ac:dyDescent="0.35">
      <c r="A2928" s="25" t="s">
        <v>6473</v>
      </c>
      <c r="B2928" s="25" t="s">
        <v>3385</v>
      </c>
      <c r="C2928" s="25" t="s">
        <v>3386</v>
      </c>
      <c r="D2928" s="25" t="s">
        <v>3333</v>
      </c>
      <c r="E2928" s="25">
        <v>43840</v>
      </c>
      <c r="F2928" s="25" t="s">
        <v>3327</v>
      </c>
      <c r="G2928" s="25" t="s">
        <v>3321</v>
      </c>
      <c r="H2928" s="26">
        <v>6</v>
      </c>
      <c r="I2928" s="26">
        <v>200</v>
      </c>
      <c r="J2928" s="22">
        <v>1200</v>
      </c>
    </row>
    <row r="2929" spans="1:10" ht="18" x14ac:dyDescent="0.35">
      <c r="A2929" s="25" t="s">
        <v>6474</v>
      </c>
      <c r="B2929" s="25" t="s">
        <v>3385</v>
      </c>
      <c r="C2929" s="25" t="s">
        <v>3386</v>
      </c>
      <c r="D2929" s="25" t="s">
        <v>3333</v>
      </c>
      <c r="E2929" s="25">
        <v>43840</v>
      </c>
      <c r="F2929" s="25" t="s">
        <v>3327</v>
      </c>
      <c r="G2929" s="25" t="s">
        <v>3321</v>
      </c>
      <c r="H2929" s="26">
        <v>4</v>
      </c>
      <c r="I2929" s="26">
        <v>205</v>
      </c>
      <c r="J2929" s="22">
        <v>820</v>
      </c>
    </row>
    <row r="2930" spans="1:10" ht="18" x14ac:dyDescent="0.35">
      <c r="A2930" s="25" t="s">
        <v>6475</v>
      </c>
      <c r="B2930" s="25" t="s">
        <v>3862</v>
      </c>
      <c r="C2930" s="25" t="s">
        <v>3489</v>
      </c>
      <c r="D2930" s="25" t="s">
        <v>3405</v>
      </c>
      <c r="E2930" s="25">
        <v>43840</v>
      </c>
      <c r="F2930" s="25" t="s">
        <v>3337</v>
      </c>
      <c r="G2930" s="25" t="s">
        <v>3349</v>
      </c>
      <c r="H2930" s="26">
        <v>2</v>
      </c>
      <c r="I2930" s="26">
        <v>95</v>
      </c>
      <c r="J2930" s="22">
        <v>190</v>
      </c>
    </row>
    <row r="2931" spans="1:10" ht="18" x14ac:dyDescent="0.35">
      <c r="A2931" s="25" t="s">
        <v>6476</v>
      </c>
      <c r="B2931" s="25" t="s">
        <v>3881</v>
      </c>
      <c r="C2931" s="25" t="s">
        <v>3401</v>
      </c>
      <c r="D2931" s="25" t="s">
        <v>3333</v>
      </c>
      <c r="E2931" s="25">
        <v>43840</v>
      </c>
      <c r="F2931" s="25" t="s">
        <v>3327</v>
      </c>
      <c r="G2931" s="25" t="s">
        <v>3321</v>
      </c>
      <c r="H2931" s="26">
        <v>4</v>
      </c>
      <c r="I2931" s="26">
        <v>185</v>
      </c>
      <c r="J2931" s="22">
        <v>740</v>
      </c>
    </row>
    <row r="2932" spans="1:10" ht="18" x14ac:dyDescent="0.35">
      <c r="A2932" s="25" t="s">
        <v>6477</v>
      </c>
      <c r="B2932" s="25" t="s">
        <v>3881</v>
      </c>
      <c r="C2932" s="25" t="s">
        <v>3401</v>
      </c>
      <c r="D2932" s="25" t="s">
        <v>3333</v>
      </c>
      <c r="E2932" s="25">
        <v>43840</v>
      </c>
      <c r="F2932" s="25" t="s">
        <v>3327</v>
      </c>
      <c r="G2932" s="25" t="s">
        <v>3321</v>
      </c>
      <c r="H2932" s="26">
        <v>7</v>
      </c>
      <c r="I2932" s="26">
        <v>190</v>
      </c>
      <c r="J2932" s="22">
        <v>1330</v>
      </c>
    </row>
    <row r="2933" spans="1:10" ht="18" x14ac:dyDescent="0.35">
      <c r="A2933" s="25" t="s">
        <v>6478</v>
      </c>
      <c r="B2933" s="25" t="s">
        <v>3630</v>
      </c>
      <c r="C2933" s="25" t="s">
        <v>3401</v>
      </c>
      <c r="D2933" s="25" t="s">
        <v>3333</v>
      </c>
      <c r="E2933" s="25">
        <v>43840</v>
      </c>
      <c r="F2933" s="25" t="s">
        <v>3393</v>
      </c>
      <c r="G2933" s="25" t="s">
        <v>3345</v>
      </c>
      <c r="H2933" s="26">
        <v>6</v>
      </c>
      <c r="I2933" s="26">
        <v>70</v>
      </c>
      <c r="J2933" s="22">
        <v>420</v>
      </c>
    </row>
    <row r="2934" spans="1:10" ht="18" x14ac:dyDescent="0.35">
      <c r="A2934" s="25" t="s">
        <v>6479</v>
      </c>
      <c r="B2934" s="25" t="s">
        <v>3398</v>
      </c>
      <c r="C2934" s="25" t="s">
        <v>3392</v>
      </c>
      <c r="D2934" s="25" t="s">
        <v>3333</v>
      </c>
      <c r="E2934" s="25">
        <v>43840</v>
      </c>
      <c r="F2934" s="25" t="s">
        <v>3348</v>
      </c>
      <c r="G2934" s="25" t="s">
        <v>3349</v>
      </c>
      <c r="H2934" s="26">
        <v>1</v>
      </c>
      <c r="I2934" s="26">
        <v>75</v>
      </c>
      <c r="J2934" s="22">
        <v>75</v>
      </c>
    </row>
    <row r="2935" spans="1:10" ht="18" x14ac:dyDescent="0.35">
      <c r="A2935" s="25" t="s">
        <v>6480</v>
      </c>
      <c r="B2935" s="25" t="s">
        <v>3398</v>
      </c>
      <c r="C2935" s="25" t="s">
        <v>3392</v>
      </c>
      <c r="D2935" s="25" t="s">
        <v>3333</v>
      </c>
      <c r="E2935" s="25">
        <v>43840</v>
      </c>
      <c r="F2935" s="25" t="s">
        <v>3337</v>
      </c>
      <c r="G2935" s="25" t="s">
        <v>3349</v>
      </c>
      <c r="H2935" s="26">
        <v>3</v>
      </c>
      <c r="I2935" s="26">
        <v>100</v>
      </c>
      <c r="J2935" s="22">
        <v>300</v>
      </c>
    </row>
    <row r="2936" spans="1:10" ht="18" x14ac:dyDescent="0.35">
      <c r="A2936" s="25" t="s">
        <v>6481</v>
      </c>
      <c r="B2936" s="25" t="s">
        <v>3398</v>
      </c>
      <c r="C2936" s="25" t="s">
        <v>3392</v>
      </c>
      <c r="D2936" s="25" t="s">
        <v>3333</v>
      </c>
      <c r="E2936" s="25">
        <v>43840</v>
      </c>
      <c r="F2936" s="25" t="s">
        <v>3348</v>
      </c>
      <c r="G2936" s="25" t="s">
        <v>3321</v>
      </c>
      <c r="H2936" s="26">
        <v>4</v>
      </c>
      <c r="I2936" s="26">
        <v>130</v>
      </c>
      <c r="J2936" s="22">
        <v>520</v>
      </c>
    </row>
    <row r="2937" spans="1:10" ht="18" x14ac:dyDescent="0.35">
      <c r="A2937" s="25" t="s">
        <v>6482</v>
      </c>
      <c r="B2937" s="25" t="s">
        <v>3391</v>
      </c>
      <c r="C2937" s="25" t="s">
        <v>3392</v>
      </c>
      <c r="D2937" s="25" t="s">
        <v>3333</v>
      </c>
      <c r="E2937" s="25">
        <v>43840</v>
      </c>
      <c r="F2937" s="25" t="s">
        <v>3337</v>
      </c>
      <c r="G2937" s="25" t="s">
        <v>3349</v>
      </c>
      <c r="H2937" s="26">
        <v>7</v>
      </c>
      <c r="I2937" s="26">
        <v>110</v>
      </c>
      <c r="J2937" s="22">
        <v>770</v>
      </c>
    </row>
    <row r="2938" spans="1:10" ht="18" x14ac:dyDescent="0.35">
      <c r="A2938" s="25" t="s">
        <v>6483</v>
      </c>
      <c r="B2938" s="25" t="s">
        <v>3391</v>
      </c>
      <c r="C2938" s="25" t="s">
        <v>3392</v>
      </c>
      <c r="D2938" s="25" t="s">
        <v>3333</v>
      </c>
      <c r="E2938" s="25">
        <v>43840</v>
      </c>
      <c r="F2938" s="25" t="s">
        <v>3369</v>
      </c>
      <c r="G2938" s="25" t="s">
        <v>3321</v>
      </c>
      <c r="H2938" s="26">
        <v>4</v>
      </c>
      <c r="I2938" s="26">
        <v>130</v>
      </c>
      <c r="J2938" s="22">
        <v>520</v>
      </c>
    </row>
    <row r="2939" spans="1:10" ht="18" x14ac:dyDescent="0.35">
      <c r="A2939" s="25" t="s">
        <v>6484</v>
      </c>
      <c r="B2939" s="25" t="s">
        <v>3391</v>
      </c>
      <c r="C2939" s="25" t="s">
        <v>3392</v>
      </c>
      <c r="D2939" s="25" t="s">
        <v>3333</v>
      </c>
      <c r="E2939" s="25">
        <v>43840</v>
      </c>
      <c r="F2939" s="25" t="s">
        <v>3348</v>
      </c>
      <c r="G2939" s="25" t="s">
        <v>3321</v>
      </c>
      <c r="H2939" s="26">
        <v>5</v>
      </c>
      <c r="I2939" s="26">
        <v>125</v>
      </c>
      <c r="J2939" s="22">
        <v>625</v>
      </c>
    </row>
    <row r="2940" spans="1:10" ht="18" x14ac:dyDescent="0.35">
      <c r="A2940" s="25" t="s">
        <v>6485</v>
      </c>
      <c r="B2940" s="25" t="s">
        <v>3391</v>
      </c>
      <c r="C2940" s="25" t="s">
        <v>3392</v>
      </c>
      <c r="D2940" s="25" t="s">
        <v>3333</v>
      </c>
      <c r="E2940" s="25">
        <v>43840</v>
      </c>
      <c r="F2940" s="25" t="s">
        <v>3369</v>
      </c>
      <c r="G2940" s="25" t="s">
        <v>3321</v>
      </c>
      <c r="H2940" s="26">
        <v>7</v>
      </c>
      <c r="I2940" s="26">
        <v>130</v>
      </c>
      <c r="J2940" s="22">
        <v>910</v>
      </c>
    </row>
    <row r="2941" spans="1:10" ht="18" x14ac:dyDescent="0.35">
      <c r="A2941" s="25" t="s">
        <v>6486</v>
      </c>
      <c r="B2941" s="25" t="s">
        <v>3391</v>
      </c>
      <c r="C2941" s="25" t="s">
        <v>3392</v>
      </c>
      <c r="D2941" s="25" t="s">
        <v>3333</v>
      </c>
      <c r="E2941" s="25">
        <v>43840</v>
      </c>
      <c r="F2941" s="25" t="s">
        <v>3406</v>
      </c>
      <c r="G2941" s="25" t="s">
        <v>3321</v>
      </c>
      <c r="H2941" s="26">
        <v>1</v>
      </c>
      <c r="I2941" s="26">
        <v>130</v>
      </c>
      <c r="J2941" s="22">
        <v>130</v>
      </c>
    </row>
    <row r="2942" spans="1:10" ht="18" x14ac:dyDescent="0.35">
      <c r="A2942" s="25" t="s">
        <v>6487</v>
      </c>
      <c r="B2942" s="25" t="s">
        <v>3356</v>
      </c>
      <c r="C2942" s="25" t="s">
        <v>5689</v>
      </c>
      <c r="D2942" s="25" t="s">
        <v>3405</v>
      </c>
      <c r="E2942" s="25">
        <v>43843</v>
      </c>
      <c r="F2942" s="25" t="s">
        <v>3348</v>
      </c>
      <c r="G2942" s="25" t="s">
        <v>3349</v>
      </c>
      <c r="H2942" s="26">
        <v>4</v>
      </c>
      <c r="I2942" s="26">
        <v>85</v>
      </c>
      <c r="J2942" s="22">
        <v>340</v>
      </c>
    </row>
    <row r="2943" spans="1:10" ht="18" x14ac:dyDescent="0.35">
      <c r="A2943" s="25" t="s">
        <v>6488</v>
      </c>
      <c r="B2943" s="25" t="s">
        <v>3344</v>
      </c>
      <c r="C2943" s="25" t="s">
        <v>5689</v>
      </c>
      <c r="D2943" s="25" t="s">
        <v>3405</v>
      </c>
      <c r="E2943" s="25">
        <v>43843</v>
      </c>
      <c r="F2943" s="25" t="s">
        <v>3337</v>
      </c>
      <c r="G2943" s="25" t="s">
        <v>3345</v>
      </c>
      <c r="H2943" s="26">
        <v>5</v>
      </c>
      <c r="I2943" s="26">
        <v>125</v>
      </c>
      <c r="J2943" s="22">
        <v>625</v>
      </c>
    </row>
    <row r="2944" spans="1:10" ht="18" x14ac:dyDescent="0.35">
      <c r="A2944" s="25" t="s">
        <v>6489</v>
      </c>
      <c r="B2944" s="25" t="s">
        <v>3371</v>
      </c>
      <c r="C2944" s="25" t="s">
        <v>5689</v>
      </c>
      <c r="D2944" s="25" t="s">
        <v>3405</v>
      </c>
      <c r="E2944" s="25">
        <v>43843</v>
      </c>
      <c r="F2944" s="25" t="s">
        <v>3320</v>
      </c>
      <c r="G2944" s="25" t="s">
        <v>3321</v>
      </c>
      <c r="H2944" s="26">
        <v>2</v>
      </c>
      <c r="I2944" s="26">
        <v>80</v>
      </c>
      <c r="J2944" s="22">
        <v>160</v>
      </c>
    </row>
    <row r="2945" spans="1:10" ht="18" x14ac:dyDescent="0.35">
      <c r="A2945" s="25" t="s">
        <v>6490</v>
      </c>
      <c r="B2945" s="25" t="s">
        <v>3344</v>
      </c>
      <c r="C2945" s="25" t="s">
        <v>5689</v>
      </c>
      <c r="D2945" s="25" t="s">
        <v>3405</v>
      </c>
      <c r="E2945" s="25">
        <v>43843</v>
      </c>
      <c r="F2945" s="25" t="s">
        <v>3337</v>
      </c>
      <c r="G2945" s="25" t="s">
        <v>3345</v>
      </c>
      <c r="H2945" s="26">
        <v>1</v>
      </c>
      <c r="I2945" s="26">
        <v>110</v>
      </c>
      <c r="J2945" s="22">
        <v>110</v>
      </c>
    </row>
    <row r="2946" spans="1:10" ht="18" x14ac:dyDescent="0.35">
      <c r="A2946" s="25" t="s">
        <v>6491</v>
      </c>
      <c r="B2946" s="25" t="s">
        <v>3344</v>
      </c>
      <c r="C2946" s="25" t="s">
        <v>5689</v>
      </c>
      <c r="D2946" s="25" t="s">
        <v>3405</v>
      </c>
      <c r="E2946" s="25">
        <v>43843</v>
      </c>
      <c r="F2946" s="25" t="s">
        <v>3337</v>
      </c>
      <c r="G2946" s="25" t="s">
        <v>3345</v>
      </c>
      <c r="H2946" s="26">
        <v>7</v>
      </c>
      <c r="I2946" s="26">
        <v>120</v>
      </c>
      <c r="J2946" s="22">
        <v>840</v>
      </c>
    </row>
    <row r="2947" spans="1:10" ht="18" x14ac:dyDescent="0.35">
      <c r="A2947" s="25" t="s">
        <v>6492</v>
      </c>
      <c r="B2947" s="25" t="s">
        <v>3462</v>
      </c>
      <c r="C2947" s="25" t="s">
        <v>3463</v>
      </c>
      <c r="D2947" s="25" t="s">
        <v>3464</v>
      </c>
      <c r="E2947" s="25">
        <v>43843</v>
      </c>
      <c r="F2947" s="25" t="s">
        <v>3334</v>
      </c>
      <c r="G2947" s="25" t="s">
        <v>3321</v>
      </c>
      <c r="H2947" s="26">
        <v>7</v>
      </c>
      <c r="I2947" s="26">
        <v>70</v>
      </c>
      <c r="J2947" s="22">
        <v>490</v>
      </c>
    </row>
    <row r="2948" spans="1:10" ht="18" x14ac:dyDescent="0.35">
      <c r="A2948" s="25" t="s">
        <v>6493</v>
      </c>
      <c r="B2948" s="25" t="s">
        <v>3324</v>
      </c>
      <c r="C2948" s="25" t="s">
        <v>3325</v>
      </c>
      <c r="D2948" s="25" t="s">
        <v>3326</v>
      </c>
      <c r="E2948" s="25">
        <v>43843</v>
      </c>
      <c r="F2948" s="25" t="s">
        <v>3369</v>
      </c>
      <c r="G2948" s="25" t="s">
        <v>3321</v>
      </c>
      <c r="H2948" s="26">
        <v>4</v>
      </c>
      <c r="I2948" s="26">
        <v>135</v>
      </c>
      <c r="J2948" s="22">
        <v>540</v>
      </c>
    </row>
    <row r="2949" spans="1:10" ht="18" x14ac:dyDescent="0.35">
      <c r="A2949" s="25" t="s">
        <v>6494</v>
      </c>
      <c r="B2949" s="25" t="s">
        <v>3356</v>
      </c>
      <c r="C2949" s="25" t="s">
        <v>5689</v>
      </c>
      <c r="D2949" s="25" t="s">
        <v>3405</v>
      </c>
      <c r="E2949" s="25">
        <v>43844</v>
      </c>
      <c r="F2949" s="25" t="s">
        <v>3348</v>
      </c>
      <c r="G2949" s="25" t="s">
        <v>3349</v>
      </c>
      <c r="H2949" s="26">
        <v>3</v>
      </c>
      <c r="I2949" s="26">
        <v>75</v>
      </c>
      <c r="J2949" s="22">
        <v>225</v>
      </c>
    </row>
    <row r="2950" spans="1:10" ht="18" x14ac:dyDescent="0.35">
      <c r="A2950" s="25" t="s">
        <v>6495</v>
      </c>
      <c r="B2950" s="25" t="s">
        <v>3324</v>
      </c>
      <c r="C2950" s="25" t="s">
        <v>3325</v>
      </c>
      <c r="D2950" s="25" t="s">
        <v>3326</v>
      </c>
      <c r="E2950" s="25">
        <v>43844</v>
      </c>
      <c r="F2950" s="25" t="s">
        <v>3410</v>
      </c>
      <c r="G2950" s="25" t="s">
        <v>3321</v>
      </c>
      <c r="H2950" s="26">
        <v>5</v>
      </c>
      <c r="I2950" s="26">
        <v>60</v>
      </c>
      <c r="J2950" s="22">
        <v>300</v>
      </c>
    </row>
    <row r="2951" spans="1:10" ht="18" x14ac:dyDescent="0.35">
      <c r="A2951" s="25" t="s">
        <v>6496</v>
      </c>
      <c r="B2951" s="25" t="s">
        <v>3324</v>
      </c>
      <c r="C2951" s="25" t="s">
        <v>3325</v>
      </c>
      <c r="D2951" s="25" t="s">
        <v>3326</v>
      </c>
      <c r="E2951" s="25">
        <v>43844</v>
      </c>
      <c r="F2951" s="25" t="s">
        <v>3410</v>
      </c>
      <c r="G2951" s="25" t="s">
        <v>3321</v>
      </c>
      <c r="H2951" s="26">
        <v>6</v>
      </c>
      <c r="I2951" s="26">
        <v>65</v>
      </c>
      <c r="J2951" s="22">
        <v>390</v>
      </c>
    </row>
    <row r="2952" spans="1:10" ht="18" x14ac:dyDescent="0.35">
      <c r="A2952" s="25" t="s">
        <v>6497</v>
      </c>
      <c r="B2952" s="25" t="s">
        <v>3324</v>
      </c>
      <c r="C2952" s="25" t="s">
        <v>3325</v>
      </c>
      <c r="D2952" s="25" t="s">
        <v>3326</v>
      </c>
      <c r="E2952" s="25">
        <v>43844</v>
      </c>
      <c r="F2952" s="25" t="s">
        <v>3369</v>
      </c>
      <c r="G2952" s="25" t="s">
        <v>3321</v>
      </c>
      <c r="H2952" s="26">
        <v>7</v>
      </c>
      <c r="I2952" s="26">
        <v>140</v>
      </c>
      <c r="J2952" s="22">
        <v>980</v>
      </c>
    </row>
    <row r="2953" spans="1:10" ht="18" x14ac:dyDescent="0.35">
      <c r="A2953" s="25" t="s">
        <v>6498</v>
      </c>
      <c r="B2953" s="25" t="s">
        <v>3347</v>
      </c>
      <c r="C2953" s="25" t="s">
        <v>5689</v>
      </c>
      <c r="D2953" s="25" t="s">
        <v>3405</v>
      </c>
      <c r="E2953" s="25">
        <v>43845</v>
      </c>
      <c r="F2953" s="25" t="s">
        <v>3348</v>
      </c>
      <c r="G2953" s="25" t="s">
        <v>3349</v>
      </c>
      <c r="H2953" s="26">
        <v>1</v>
      </c>
      <c r="I2953" s="26">
        <v>90</v>
      </c>
      <c r="J2953" s="22">
        <v>90</v>
      </c>
    </row>
    <row r="2954" spans="1:10" ht="18" x14ac:dyDescent="0.35">
      <c r="A2954" s="25" t="s">
        <v>6499</v>
      </c>
      <c r="B2954" s="25" t="s">
        <v>3352</v>
      </c>
      <c r="C2954" s="25" t="s">
        <v>5689</v>
      </c>
      <c r="D2954" s="25" t="s">
        <v>3405</v>
      </c>
      <c r="E2954" s="25">
        <v>43845</v>
      </c>
      <c r="F2954" s="25" t="s">
        <v>3337</v>
      </c>
      <c r="G2954" s="25" t="s">
        <v>3345</v>
      </c>
      <c r="H2954" s="26">
        <v>2</v>
      </c>
      <c r="I2954" s="26">
        <v>130</v>
      </c>
      <c r="J2954" s="22">
        <v>260</v>
      </c>
    </row>
    <row r="2955" spans="1:10" ht="18" x14ac:dyDescent="0.35">
      <c r="A2955" s="25" t="s">
        <v>6500</v>
      </c>
      <c r="B2955" s="25" t="s">
        <v>3371</v>
      </c>
      <c r="C2955" s="25" t="s">
        <v>5689</v>
      </c>
      <c r="D2955" s="25" t="s">
        <v>3405</v>
      </c>
      <c r="E2955" s="25">
        <v>43846</v>
      </c>
      <c r="F2955" s="25" t="s">
        <v>3320</v>
      </c>
      <c r="G2955" s="25" t="s">
        <v>3321</v>
      </c>
      <c r="H2955" s="26">
        <v>4</v>
      </c>
      <c r="I2955" s="26">
        <v>60</v>
      </c>
      <c r="J2955" s="22">
        <v>240</v>
      </c>
    </row>
    <row r="2956" spans="1:10" ht="18" x14ac:dyDescent="0.35">
      <c r="A2956" s="25" t="s">
        <v>6501</v>
      </c>
      <c r="B2956" s="25" t="s">
        <v>3317</v>
      </c>
      <c r="C2956" s="25" t="s">
        <v>5689</v>
      </c>
      <c r="D2956" s="25" t="s">
        <v>3405</v>
      </c>
      <c r="E2956" s="25">
        <v>43846</v>
      </c>
      <c r="F2956" s="25" t="s">
        <v>3320</v>
      </c>
      <c r="G2956" s="25" t="s">
        <v>3321</v>
      </c>
      <c r="H2956" s="26">
        <v>5</v>
      </c>
      <c r="I2956" s="26">
        <v>65</v>
      </c>
      <c r="J2956" s="22">
        <v>325</v>
      </c>
    </row>
    <row r="2957" spans="1:10" ht="18" x14ac:dyDescent="0.35">
      <c r="A2957" s="25" t="s">
        <v>6502</v>
      </c>
      <c r="B2957" s="25" t="s">
        <v>3317</v>
      </c>
      <c r="C2957" s="25" t="s">
        <v>5689</v>
      </c>
      <c r="D2957" s="25" t="s">
        <v>3405</v>
      </c>
      <c r="E2957" s="25">
        <v>43846</v>
      </c>
      <c r="F2957" s="25" t="s">
        <v>3320</v>
      </c>
      <c r="G2957" s="25" t="s">
        <v>3321</v>
      </c>
      <c r="H2957" s="26">
        <v>2</v>
      </c>
      <c r="I2957" s="26">
        <v>75</v>
      </c>
      <c r="J2957" s="22">
        <v>150</v>
      </c>
    </row>
    <row r="2958" spans="1:10" ht="18" x14ac:dyDescent="0.35">
      <c r="A2958" s="25" t="s">
        <v>6503</v>
      </c>
      <c r="B2958" s="25" t="s">
        <v>3356</v>
      </c>
      <c r="C2958" s="25" t="s">
        <v>5689</v>
      </c>
      <c r="D2958" s="25" t="s">
        <v>3405</v>
      </c>
      <c r="E2958" s="25">
        <v>43846</v>
      </c>
      <c r="F2958" s="25" t="s">
        <v>3348</v>
      </c>
      <c r="G2958" s="25" t="s">
        <v>3349</v>
      </c>
      <c r="H2958" s="26">
        <v>1</v>
      </c>
      <c r="I2958" s="26">
        <v>100</v>
      </c>
      <c r="J2958" s="22">
        <v>100</v>
      </c>
    </row>
    <row r="2959" spans="1:10" ht="18" x14ac:dyDescent="0.35">
      <c r="A2959" s="25" t="s">
        <v>6504</v>
      </c>
      <c r="B2959" s="25" t="s">
        <v>3658</v>
      </c>
      <c r="C2959" s="25" t="s">
        <v>5689</v>
      </c>
      <c r="D2959" s="25" t="s">
        <v>3405</v>
      </c>
      <c r="E2959" s="25">
        <v>43846</v>
      </c>
      <c r="F2959" s="25" t="s">
        <v>3348</v>
      </c>
      <c r="G2959" s="25" t="s">
        <v>3349</v>
      </c>
      <c r="H2959" s="26">
        <v>4</v>
      </c>
      <c r="I2959" s="26">
        <v>75</v>
      </c>
      <c r="J2959" s="22">
        <v>300</v>
      </c>
    </row>
    <row r="2960" spans="1:10" ht="18" x14ac:dyDescent="0.35">
      <c r="A2960" s="25" t="s">
        <v>6505</v>
      </c>
      <c r="B2960" s="25" t="s">
        <v>3336</v>
      </c>
      <c r="C2960" s="25" t="s">
        <v>5689</v>
      </c>
      <c r="D2960" s="25" t="s">
        <v>3405</v>
      </c>
      <c r="E2960" s="25">
        <v>43846</v>
      </c>
      <c r="F2960" s="25" t="s">
        <v>3327</v>
      </c>
      <c r="G2960" s="25" t="s">
        <v>3321</v>
      </c>
      <c r="H2960" s="26">
        <v>6</v>
      </c>
      <c r="I2960" s="26">
        <v>195</v>
      </c>
      <c r="J2960" s="22">
        <v>1170</v>
      </c>
    </row>
    <row r="2961" spans="1:10" ht="18" x14ac:dyDescent="0.35">
      <c r="A2961" s="25" t="s">
        <v>6506</v>
      </c>
      <c r="B2961" s="25" t="s">
        <v>3356</v>
      </c>
      <c r="C2961" s="25" t="s">
        <v>5689</v>
      </c>
      <c r="D2961" s="25" t="s">
        <v>3405</v>
      </c>
      <c r="E2961" s="25">
        <v>43846</v>
      </c>
      <c r="F2961" s="25" t="s">
        <v>3348</v>
      </c>
      <c r="G2961" s="25" t="s">
        <v>3349</v>
      </c>
      <c r="H2961" s="26">
        <v>3</v>
      </c>
      <c r="I2961" s="26">
        <v>95</v>
      </c>
      <c r="J2961" s="22">
        <v>285</v>
      </c>
    </row>
    <row r="2962" spans="1:10" ht="18" x14ac:dyDescent="0.35">
      <c r="A2962" s="25" t="s">
        <v>6507</v>
      </c>
      <c r="B2962" s="25" t="s">
        <v>3462</v>
      </c>
      <c r="C2962" s="25" t="s">
        <v>3463</v>
      </c>
      <c r="D2962" s="25" t="s">
        <v>3464</v>
      </c>
      <c r="E2962" s="25">
        <v>43846</v>
      </c>
      <c r="F2962" s="25" t="s">
        <v>3334</v>
      </c>
      <c r="G2962" s="25" t="s">
        <v>3321</v>
      </c>
      <c r="H2962" s="26">
        <v>3</v>
      </c>
      <c r="I2962" s="26">
        <v>70</v>
      </c>
      <c r="J2962" s="22">
        <v>210</v>
      </c>
    </row>
    <row r="2963" spans="1:10" ht="18" x14ac:dyDescent="0.35">
      <c r="A2963" s="25" t="s">
        <v>6508</v>
      </c>
      <c r="B2963" s="25" t="s">
        <v>3347</v>
      </c>
      <c r="C2963" s="25" t="s">
        <v>5689</v>
      </c>
      <c r="D2963" s="25" t="s">
        <v>3405</v>
      </c>
      <c r="E2963" s="25">
        <v>43847</v>
      </c>
      <c r="F2963" s="25" t="s">
        <v>3348</v>
      </c>
      <c r="G2963" s="25" t="s">
        <v>3349</v>
      </c>
      <c r="H2963" s="26">
        <v>6</v>
      </c>
      <c r="I2963" s="26">
        <v>100</v>
      </c>
      <c r="J2963" s="22">
        <v>600</v>
      </c>
    </row>
    <row r="2964" spans="1:10" ht="18" x14ac:dyDescent="0.35">
      <c r="A2964" s="25" t="s">
        <v>6509</v>
      </c>
      <c r="B2964" s="25" t="s">
        <v>3423</v>
      </c>
      <c r="C2964" s="25" t="s">
        <v>5689</v>
      </c>
      <c r="D2964" s="25" t="s">
        <v>3405</v>
      </c>
      <c r="E2964" s="25">
        <v>43847</v>
      </c>
      <c r="F2964" s="25" t="s">
        <v>3320</v>
      </c>
      <c r="G2964" s="25" t="s">
        <v>3321</v>
      </c>
      <c r="H2964" s="26">
        <v>3</v>
      </c>
      <c r="I2964" s="26">
        <v>55</v>
      </c>
      <c r="J2964" s="22">
        <v>165</v>
      </c>
    </row>
    <row r="2965" spans="1:10" ht="18" x14ac:dyDescent="0.35">
      <c r="A2965" s="25" t="s">
        <v>6510</v>
      </c>
      <c r="B2965" s="25" t="s">
        <v>3317</v>
      </c>
      <c r="C2965" s="25" t="s">
        <v>5689</v>
      </c>
      <c r="D2965" s="25" t="s">
        <v>3405</v>
      </c>
      <c r="E2965" s="25">
        <v>43847</v>
      </c>
      <c r="F2965" s="25" t="s">
        <v>3471</v>
      </c>
      <c r="G2965" s="25" t="s">
        <v>3321</v>
      </c>
      <c r="H2965" s="26">
        <v>5</v>
      </c>
      <c r="I2965" s="26">
        <v>65</v>
      </c>
      <c r="J2965" s="22">
        <v>325</v>
      </c>
    </row>
    <row r="2966" spans="1:10" ht="18" x14ac:dyDescent="0.35">
      <c r="A2966" s="25" t="s">
        <v>6511</v>
      </c>
      <c r="B2966" s="25" t="s">
        <v>3658</v>
      </c>
      <c r="C2966" s="25" t="s">
        <v>5689</v>
      </c>
      <c r="D2966" s="25" t="s">
        <v>3405</v>
      </c>
      <c r="E2966" s="25">
        <v>43847</v>
      </c>
      <c r="F2966" s="25" t="s">
        <v>3348</v>
      </c>
      <c r="G2966" s="25" t="s">
        <v>3349</v>
      </c>
      <c r="H2966" s="26">
        <v>2</v>
      </c>
      <c r="I2966" s="26">
        <v>90</v>
      </c>
      <c r="J2966" s="22">
        <v>180</v>
      </c>
    </row>
    <row r="2967" spans="1:10" ht="18" x14ac:dyDescent="0.35">
      <c r="A2967" s="25" t="s">
        <v>6512</v>
      </c>
      <c r="B2967" s="25" t="s">
        <v>3356</v>
      </c>
      <c r="C2967" s="25" t="s">
        <v>5689</v>
      </c>
      <c r="D2967" s="25" t="s">
        <v>3405</v>
      </c>
      <c r="E2967" s="25">
        <v>43847</v>
      </c>
      <c r="F2967" s="25" t="s">
        <v>3348</v>
      </c>
      <c r="G2967" s="25" t="s">
        <v>3349</v>
      </c>
      <c r="H2967" s="26">
        <v>4</v>
      </c>
      <c r="I2967" s="26">
        <v>95</v>
      </c>
      <c r="J2967" s="22">
        <v>380</v>
      </c>
    </row>
    <row r="2968" spans="1:10" ht="18" x14ac:dyDescent="0.35">
      <c r="A2968" s="25" t="s">
        <v>6513</v>
      </c>
      <c r="B2968" s="25" t="s">
        <v>3356</v>
      </c>
      <c r="C2968" s="25" t="s">
        <v>5689</v>
      </c>
      <c r="D2968" s="25" t="s">
        <v>3405</v>
      </c>
      <c r="E2968" s="25">
        <v>43847</v>
      </c>
      <c r="F2968" s="25" t="s">
        <v>3348</v>
      </c>
      <c r="G2968" s="25" t="s">
        <v>3349</v>
      </c>
      <c r="H2968" s="26">
        <v>5</v>
      </c>
      <c r="I2968" s="26">
        <v>100</v>
      </c>
      <c r="J2968" s="22">
        <v>500</v>
      </c>
    </row>
    <row r="2969" spans="1:10" ht="18" x14ac:dyDescent="0.35">
      <c r="A2969" s="25" t="s">
        <v>6514</v>
      </c>
      <c r="B2969" s="25" t="s">
        <v>3344</v>
      </c>
      <c r="C2969" s="25" t="s">
        <v>5689</v>
      </c>
      <c r="D2969" s="25" t="s">
        <v>3405</v>
      </c>
      <c r="E2969" s="25">
        <v>43847</v>
      </c>
      <c r="F2969" s="25" t="s">
        <v>3337</v>
      </c>
      <c r="G2969" s="25" t="s">
        <v>3345</v>
      </c>
      <c r="H2969" s="26">
        <v>6</v>
      </c>
      <c r="I2969" s="26">
        <v>110</v>
      </c>
      <c r="J2969" s="22">
        <v>660</v>
      </c>
    </row>
    <row r="2970" spans="1:10" ht="18" x14ac:dyDescent="0.35">
      <c r="A2970" s="25" t="s">
        <v>6515</v>
      </c>
      <c r="B2970" s="25" t="s">
        <v>3344</v>
      </c>
      <c r="C2970" s="25" t="s">
        <v>5689</v>
      </c>
      <c r="D2970" s="25" t="s">
        <v>3405</v>
      </c>
      <c r="E2970" s="25">
        <v>43847</v>
      </c>
      <c r="F2970" s="25" t="s">
        <v>3337</v>
      </c>
      <c r="G2970" s="25" t="s">
        <v>3345</v>
      </c>
      <c r="H2970" s="26">
        <v>3</v>
      </c>
      <c r="I2970" s="26">
        <v>130</v>
      </c>
      <c r="J2970" s="22">
        <v>390</v>
      </c>
    </row>
    <row r="2971" spans="1:10" ht="18" x14ac:dyDescent="0.35">
      <c r="A2971" s="25" t="s">
        <v>6516</v>
      </c>
      <c r="B2971" s="25" t="s">
        <v>3450</v>
      </c>
      <c r="C2971" s="25" t="s">
        <v>3383</v>
      </c>
      <c r="D2971" s="25" t="s">
        <v>3333</v>
      </c>
      <c r="E2971" s="25">
        <v>43847</v>
      </c>
      <c r="F2971" s="25" t="s">
        <v>3327</v>
      </c>
      <c r="G2971" s="25" t="s">
        <v>3321</v>
      </c>
      <c r="H2971" s="26">
        <v>2</v>
      </c>
      <c r="I2971" s="26">
        <v>195</v>
      </c>
      <c r="J2971" s="22">
        <v>390</v>
      </c>
    </row>
    <row r="2972" spans="1:10" ht="18" x14ac:dyDescent="0.35">
      <c r="A2972" s="25" t="s">
        <v>6517</v>
      </c>
      <c r="B2972" s="25" t="s">
        <v>3502</v>
      </c>
      <c r="C2972" s="25" t="s">
        <v>3401</v>
      </c>
      <c r="D2972" s="25" t="s">
        <v>3333</v>
      </c>
      <c r="E2972" s="25">
        <v>43847</v>
      </c>
      <c r="F2972" s="25" t="s">
        <v>3434</v>
      </c>
      <c r="G2972" s="25" t="s">
        <v>3321</v>
      </c>
      <c r="H2972" s="26">
        <v>3</v>
      </c>
      <c r="I2972" s="26">
        <v>110</v>
      </c>
      <c r="J2972" s="22">
        <v>330</v>
      </c>
    </row>
    <row r="2973" spans="1:10" ht="18" x14ac:dyDescent="0.35">
      <c r="A2973" s="25" t="s">
        <v>6518</v>
      </c>
      <c r="B2973" s="25" t="s">
        <v>4018</v>
      </c>
      <c r="C2973" s="25" t="s">
        <v>4019</v>
      </c>
      <c r="D2973" s="25" t="s">
        <v>3486</v>
      </c>
      <c r="E2973" s="25">
        <v>43847</v>
      </c>
      <c r="F2973" s="25" t="s">
        <v>3348</v>
      </c>
      <c r="G2973" s="25" t="s">
        <v>3349</v>
      </c>
      <c r="H2973" s="26">
        <v>3</v>
      </c>
      <c r="I2973" s="26">
        <v>90</v>
      </c>
      <c r="J2973" s="22">
        <v>270</v>
      </c>
    </row>
    <row r="2974" spans="1:10" ht="18" x14ac:dyDescent="0.35">
      <c r="A2974" s="25" t="s">
        <v>6519</v>
      </c>
      <c r="B2974" s="25" t="s">
        <v>3669</v>
      </c>
      <c r="C2974" s="25" t="s">
        <v>3445</v>
      </c>
      <c r="D2974" s="25" t="s">
        <v>3405</v>
      </c>
      <c r="E2974" s="25">
        <v>43847</v>
      </c>
      <c r="F2974" s="25" t="s">
        <v>3337</v>
      </c>
      <c r="G2974" s="25" t="s">
        <v>3349</v>
      </c>
      <c r="H2974" s="26">
        <v>1</v>
      </c>
      <c r="I2974" s="26">
        <v>120</v>
      </c>
      <c r="J2974" s="22">
        <v>120</v>
      </c>
    </row>
    <row r="2975" spans="1:10" ht="18" x14ac:dyDescent="0.35">
      <c r="A2975" s="25" t="s">
        <v>6520</v>
      </c>
      <c r="B2975" s="25" t="s">
        <v>3398</v>
      </c>
      <c r="C2975" s="25" t="s">
        <v>3392</v>
      </c>
      <c r="D2975" s="25" t="s">
        <v>3333</v>
      </c>
      <c r="E2975" s="25">
        <v>43847</v>
      </c>
      <c r="F2975" s="25" t="s">
        <v>3337</v>
      </c>
      <c r="G2975" s="25" t="s">
        <v>3349</v>
      </c>
      <c r="H2975" s="26">
        <v>2</v>
      </c>
      <c r="I2975" s="26">
        <v>95</v>
      </c>
      <c r="J2975" s="22">
        <v>190</v>
      </c>
    </row>
    <row r="2976" spans="1:10" ht="18" x14ac:dyDescent="0.35">
      <c r="A2976" s="25" t="s">
        <v>6521</v>
      </c>
      <c r="B2976" s="25" t="s">
        <v>3398</v>
      </c>
      <c r="C2976" s="25" t="s">
        <v>3392</v>
      </c>
      <c r="D2976" s="25" t="s">
        <v>3333</v>
      </c>
      <c r="E2976" s="25">
        <v>43847</v>
      </c>
      <c r="F2976" s="25" t="s">
        <v>3348</v>
      </c>
      <c r="G2976" s="25" t="s">
        <v>3349</v>
      </c>
      <c r="H2976" s="26">
        <v>6</v>
      </c>
      <c r="I2976" s="26">
        <v>90</v>
      </c>
      <c r="J2976" s="22">
        <v>540</v>
      </c>
    </row>
    <row r="2977" spans="1:10" ht="18" x14ac:dyDescent="0.35">
      <c r="A2977" s="25" t="s">
        <v>6522</v>
      </c>
      <c r="B2977" s="25" t="s">
        <v>3398</v>
      </c>
      <c r="C2977" s="25" t="s">
        <v>3392</v>
      </c>
      <c r="D2977" s="25" t="s">
        <v>3333</v>
      </c>
      <c r="E2977" s="25">
        <v>43847</v>
      </c>
      <c r="F2977" s="25" t="s">
        <v>3366</v>
      </c>
      <c r="G2977" s="25" t="s">
        <v>3345</v>
      </c>
      <c r="H2977" s="26">
        <v>4</v>
      </c>
      <c r="I2977" s="26">
        <v>45</v>
      </c>
      <c r="J2977" s="22">
        <v>180</v>
      </c>
    </row>
    <row r="2978" spans="1:10" ht="18" x14ac:dyDescent="0.35">
      <c r="A2978" s="25" t="s">
        <v>6523</v>
      </c>
      <c r="B2978" s="25" t="s">
        <v>3391</v>
      </c>
      <c r="C2978" s="25" t="s">
        <v>3392</v>
      </c>
      <c r="D2978" s="25" t="s">
        <v>3333</v>
      </c>
      <c r="E2978" s="25">
        <v>43847</v>
      </c>
      <c r="F2978" s="25" t="s">
        <v>3348</v>
      </c>
      <c r="G2978" s="25" t="s">
        <v>3321</v>
      </c>
      <c r="H2978" s="26">
        <v>3</v>
      </c>
      <c r="I2978" s="26">
        <v>120</v>
      </c>
      <c r="J2978" s="22">
        <v>360</v>
      </c>
    </row>
    <row r="2979" spans="1:10" ht="18" x14ac:dyDescent="0.35">
      <c r="A2979" s="25" t="s">
        <v>6524</v>
      </c>
      <c r="B2979" s="25" t="s">
        <v>3391</v>
      </c>
      <c r="C2979" s="25" t="s">
        <v>3392</v>
      </c>
      <c r="D2979" s="25" t="s">
        <v>3333</v>
      </c>
      <c r="E2979" s="25">
        <v>43847</v>
      </c>
      <c r="F2979" s="25" t="s">
        <v>3348</v>
      </c>
      <c r="G2979" s="25" t="s">
        <v>3349</v>
      </c>
      <c r="H2979" s="26">
        <v>4</v>
      </c>
      <c r="I2979" s="26">
        <v>80</v>
      </c>
      <c r="J2979" s="22">
        <v>320</v>
      </c>
    </row>
    <row r="2980" spans="1:10" ht="18" x14ac:dyDescent="0.35">
      <c r="A2980" s="25" t="s">
        <v>6525</v>
      </c>
      <c r="B2980" s="25" t="s">
        <v>3391</v>
      </c>
      <c r="C2980" s="25" t="s">
        <v>3392</v>
      </c>
      <c r="D2980" s="25" t="s">
        <v>3333</v>
      </c>
      <c r="E2980" s="25">
        <v>43847</v>
      </c>
      <c r="F2980" s="25" t="s">
        <v>3348</v>
      </c>
      <c r="G2980" s="25" t="s">
        <v>3349</v>
      </c>
      <c r="H2980" s="26">
        <v>5</v>
      </c>
      <c r="I2980" s="26">
        <v>85</v>
      </c>
      <c r="J2980" s="22">
        <v>425</v>
      </c>
    </row>
    <row r="2981" spans="1:10" ht="18" x14ac:dyDescent="0.35">
      <c r="A2981" s="25" t="s">
        <v>6526</v>
      </c>
      <c r="B2981" s="25" t="s">
        <v>3391</v>
      </c>
      <c r="C2981" s="25" t="s">
        <v>3392</v>
      </c>
      <c r="D2981" s="25" t="s">
        <v>3333</v>
      </c>
      <c r="E2981" s="25">
        <v>43847</v>
      </c>
      <c r="F2981" s="25" t="s">
        <v>3337</v>
      </c>
      <c r="G2981" s="25" t="s">
        <v>3345</v>
      </c>
      <c r="H2981" s="26">
        <v>6</v>
      </c>
      <c r="I2981" s="26">
        <v>125</v>
      </c>
      <c r="J2981" s="22">
        <v>750</v>
      </c>
    </row>
    <row r="2982" spans="1:10" ht="18" x14ac:dyDescent="0.35">
      <c r="A2982" s="25" t="s">
        <v>6527</v>
      </c>
      <c r="B2982" s="25" t="s">
        <v>3391</v>
      </c>
      <c r="C2982" s="25" t="s">
        <v>3392</v>
      </c>
      <c r="D2982" s="25" t="s">
        <v>3333</v>
      </c>
      <c r="E2982" s="25">
        <v>43847</v>
      </c>
      <c r="F2982" s="25" t="s">
        <v>3337</v>
      </c>
      <c r="G2982" s="25" t="s">
        <v>3345</v>
      </c>
      <c r="H2982" s="26">
        <v>2</v>
      </c>
      <c r="I2982" s="26">
        <v>130</v>
      </c>
      <c r="J2982" s="22">
        <v>260</v>
      </c>
    </row>
    <row r="2983" spans="1:10" ht="18" x14ac:dyDescent="0.35">
      <c r="A2983" s="25" t="s">
        <v>6528</v>
      </c>
      <c r="B2983" s="25" t="s">
        <v>3391</v>
      </c>
      <c r="C2983" s="25" t="s">
        <v>3392</v>
      </c>
      <c r="D2983" s="25" t="s">
        <v>3333</v>
      </c>
      <c r="E2983" s="25">
        <v>43847</v>
      </c>
      <c r="F2983" s="25" t="s">
        <v>3348</v>
      </c>
      <c r="G2983" s="25" t="s">
        <v>3349</v>
      </c>
      <c r="H2983" s="26">
        <v>1</v>
      </c>
      <c r="I2983" s="26">
        <v>100</v>
      </c>
      <c r="J2983" s="22">
        <v>100</v>
      </c>
    </row>
    <row r="2984" spans="1:10" ht="18" x14ac:dyDescent="0.35">
      <c r="A2984" s="25" t="s">
        <v>6529</v>
      </c>
      <c r="B2984" s="25" t="s">
        <v>3391</v>
      </c>
      <c r="C2984" s="25" t="s">
        <v>3392</v>
      </c>
      <c r="D2984" s="25" t="s">
        <v>3333</v>
      </c>
      <c r="E2984" s="25">
        <v>43847</v>
      </c>
      <c r="F2984" s="25" t="s">
        <v>3348</v>
      </c>
      <c r="G2984" s="25" t="s">
        <v>3349</v>
      </c>
      <c r="H2984" s="26">
        <v>4</v>
      </c>
      <c r="I2984" s="26">
        <v>75</v>
      </c>
      <c r="J2984" s="22">
        <v>300</v>
      </c>
    </row>
    <row r="2985" spans="1:10" ht="18" x14ac:dyDescent="0.35">
      <c r="A2985" s="25" t="s">
        <v>6530</v>
      </c>
      <c r="B2985" s="25" t="s">
        <v>3391</v>
      </c>
      <c r="C2985" s="25" t="s">
        <v>3392</v>
      </c>
      <c r="D2985" s="25" t="s">
        <v>3333</v>
      </c>
      <c r="E2985" s="25">
        <v>43847</v>
      </c>
      <c r="F2985" s="25" t="s">
        <v>3337</v>
      </c>
      <c r="G2985" s="25" t="s">
        <v>3349</v>
      </c>
      <c r="H2985" s="26">
        <v>7</v>
      </c>
      <c r="I2985" s="26">
        <v>100</v>
      </c>
      <c r="J2985" s="22">
        <v>700</v>
      </c>
    </row>
    <row r="2986" spans="1:10" ht="18" x14ac:dyDescent="0.35">
      <c r="A2986" s="25" t="s">
        <v>6531</v>
      </c>
      <c r="B2986" s="25" t="s">
        <v>6151</v>
      </c>
      <c r="C2986" s="25" t="s">
        <v>3374</v>
      </c>
      <c r="D2986" s="25" t="s">
        <v>3375</v>
      </c>
      <c r="E2986" s="25">
        <v>43848</v>
      </c>
      <c r="F2986" s="25" t="s">
        <v>3337</v>
      </c>
      <c r="G2986" s="25" t="s">
        <v>3345</v>
      </c>
      <c r="H2986" s="26">
        <v>2</v>
      </c>
      <c r="I2986" s="26">
        <v>130</v>
      </c>
      <c r="J2986" s="22">
        <v>260</v>
      </c>
    </row>
    <row r="2987" spans="1:10" ht="18" x14ac:dyDescent="0.35">
      <c r="A2987" s="25" t="s">
        <v>6532</v>
      </c>
      <c r="B2987" s="25" t="s">
        <v>6151</v>
      </c>
      <c r="C2987" s="25" t="s">
        <v>3374</v>
      </c>
      <c r="D2987" s="25" t="s">
        <v>3375</v>
      </c>
      <c r="E2987" s="25">
        <v>43848</v>
      </c>
      <c r="F2987" s="25" t="s">
        <v>3337</v>
      </c>
      <c r="G2987" s="25" t="s">
        <v>3345</v>
      </c>
      <c r="H2987" s="26">
        <v>2</v>
      </c>
      <c r="I2987" s="26">
        <v>115</v>
      </c>
      <c r="J2987" s="22">
        <v>230</v>
      </c>
    </row>
    <row r="2988" spans="1:10" ht="18" x14ac:dyDescent="0.35">
      <c r="A2988" s="25" t="s">
        <v>6533</v>
      </c>
      <c r="B2988" s="25" t="s">
        <v>3356</v>
      </c>
      <c r="C2988" s="25" t="s">
        <v>5689</v>
      </c>
      <c r="D2988" s="25" t="s">
        <v>3405</v>
      </c>
      <c r="E2988" s="25">
        <v>43850</v>
      </c>
      <c r="F2988" s="25" t="s">
        <v>3348</v>
      </c>
      <c r="G2988" s="25" t="s">
        <v>3349</v>
      </c>
      <c r="H2988" s="26">
        <v>3</v>
      </c>
      <c r="I2988" s="26">
        <v>85</v>
      </c>
      <c r="J2988" s="22">
        <v>255</v>
      </c>
    </row>
    <row r="2989" spans="1:10" ht="18" x14ac:dyDescent="0.35">
      <c r="A2989" s="25" t="s">
        <v>6534</v>
      </c>
      <c r="B2989" s="25" t="s">
        <v>3356</v>
      </c>
      <c r="C2989" s="25" t="s">
        <v>5689</v>
      </c>
      <c r="D2989" s="25" t="s">
        <v>3405</v>
      </c>
      <c r="E2989" s="25">
        <v>43850</v>
      </c>
      <c r="F2989" s="25" t="s">
        <v>3348</v>
      </c>
      <c r="G2989" s="25" t="s">
        <v>3349</v>
      </c>
      <c r="H2989" s="26">
        <v>6</v>
      </c>
      <c r="I2989" s="26">
        <v>95</v>
      </c>
      <c r="J2989" s="22">
        <v>570</v>
      </c>
    </row>
    <row r="2990" spans="1:10" ht="18" x14ac:dyDescent="0.35">
      <c r="A2990" s="25" t="s">
        <v>6535</v>
      </c>
      <c r="B2990" s="25" t="s">
        <v>3336</v>
      </c>
      <c r="C2990" s="25" t="s">
        <v>5689</v>
      </c>
      <c r="D2990" s="25" t="s">
        <v>3405</v>
      </c>
      <c r="E2990" s="25">
        <v>43850</v>
      </c>
      <c r="F2990" s="25" t="s">
        <v>3337</v>
      </c>
      <c r="G2990" s="25" t="s">
        <v>3321</v>
      </c>
      <c r="H2990" s="26">
        <v>4</v>
      </c>
      <c r="I2990" s="26">
        <v>165</v>
      </c>
      <c r="J2990" s="22">
        <v>660</v>
      </c>
    </row>
    <row r="2991" spans="1:10" ht="18" x14ac:dyDescent="0.35">
      <c r="A2991" s="25" t="s">
        <v>6536</v>
      </c>
      <c r="B2991" s="25" t="s">
        <v>3336</v>
      </c>
      <c r="C2991" s="25" t="s">
        <v>5689</v>
      </c>
      <c r="D2991" s="25" t="s">
        <v>3405</v>
      </c>
      <c r="E2991" s="25">
        <v>43850</v>
      </c>
      <c r="F2991" s="25" t="s">
        <v>3337</v>
      </c>
      <c r="G2991" s="25" t="s">
        <v>3321</v>
      </c>
      <c r="H2991" s="26">
        <v>2</v>
      </c>
      <c r="I2991" s="26">
        <v>140</v>
      </c>
      <c r="J2991" s="22">
        <v>280</v>
      </c>
    </row>
    <row r="2992" spans="1:10" ht="18" x14ac:dyDescent="0.35">
      <c r="A2992" s="25" t="s">
        <v>6537</v>
      </c>
      <c r="B2992" s="25" t="s">
        <v>3675</v>
      </c>
      <c r="C2992" s="25" t="s">
        <v>3401</v>
      </c>
      <c r="D2992" s="25" t="s">
        <v>3333</v>
      </c>
      <c r="E2992" s="25">
        <v>43850</v>
      </c>
      <c r="F2992" s="25" t="s">
        <v>3327</v>
      </c>
      <c r="G2992" s="25" t="s">
        <v>3321</v>
      </c>
      <c r="H2992" s="26">
        <v>7</v>
      </c>
      <c r="I2992" s="26">
        <v>190</v>
      </c>
      <c r="J2992" s="22">
        <v>1330</v>
      </c>
    </row>
    <row r="2993" spans="1:10" ht="18" x14ac:dyDescent="0.35">
      <c r="A2993" s="25" t="s">
        <v>6538</v>
      </c>
      <c r="B2993" s="25" t="s">
        <v>3363</v>
      </c>
      <c r="C2993" s="25" t="s">
        <v>3364</v>
      </c>
      <c r="D2993" s="25" t="s">
        <v>3365</v>
      </c>
      <c r="E2993" s="25">
        <v>43850</v>
      </c>
      <c r="F2993" s="25" t="s">
        <v>3366</v>
      </c>
      <c r="G2993" s="25" t="s">
        <v>3345</v>
      </c>
      <c r="H2993" s="26">
        <v>1</v>
      </c>
      <c r="I2993" s="26">
        <v>40</v>
      </c>
      <c r="J2993" s="22">
        <v>40</v>
      </c>
    </row>
    <row r="2994" spans="1:10" ht="18" x14ac:dyDescent="0.35">
      <c r="A2994" s="25" t="s">
        <v>6539</v>
      </c>
      <c r="B2994" s="25" t="s">
        <v>3385</v>
      </c>
      <c r="C2994" s="25" t="s">
        <v>3386</v>
      </c>
      <c r="D2994" s="25" t="s">
        <v>3333</v>
      </c>
      <c r="E2994" s="25">
        <v>43850</v>
      </c>
      <c r="F2994" s="25" t="s">
        <v>3327</v>
      </c>
      <c r="G2994" s="25" t="s">
        <v>3321</v>
      </c>
      <c r="H2994" s="26">
        <v>7</v>
      </c>
      <c r="I2994" s="26">
        <v>180</v>
      </c>
      <c r="J2994" s="22">
        <v>1260</v>
      </c>
    </row>
    <row r="2995" spans="1:10" ht="18" x14ac:dyDescent="0.35">
      <c r="A2995" s="25" t="s">
        <v>6540</v>
      </c>
      <c r="B2995" s="25" t="s">
        <v>3324</v>
      </c>
      <c r="C2995" s="25" t="s">
        <v>3325</v>
      </c>
      <c r="D2995" s="25" t="s">
        <v>3326</v>
      </c>
      <c r="E2995" s="25">
        <v>43850</v>
      </c>
      <c r="F2995" s="25" t="s">
        <v>3369</v>
      </c>
      <c r="G2995" s="25" t="s">
        <v>3321</v>
      </c>
      <c r="H2995" s="26">
        <v>6</v>
      </c>
      <c r="I2995" s="26">
        <v>135</v>
      </c>
      <c r="J2995" s="22">
        <v>810</v>
      </c>
    </row>
    <row r="2996" spans="1:10" ht="18" x14ac:dyDescent="0.35">
      <c r="A2996" s="25" t="s">
        <v>6541</v>
      </c>
      <c r="B2996" s="25" t="s">
        <v>3484</v>
      </c>
      <c r="C2996" s="25" t="s">
        <v>3485</v>
      </c>
      <c r="D2996" s="25" t="s">
        <v>3486</v>
      </c>
      <c r="E2996" s="25">
        <v>43850</v>
      </c>
      <c r="F2996" s="25" t="s">
        <v>3334</v>
      </c>
      <c r="G2996" s="25" t="s">
        <v>3321</v>
      </c>
      <c r="H2996" s="26">
        <v>6</v>
      </c>
      <c r="I2996" s="26">
        <v>75</v>
      </c>
      <c r="J2996" s="22">
        <v>450</v>
      </c>
    </row>
    <row r="2997" spans="1:10" ht="18" x14ac:dyDescent="0.35">
      <c r="A2997" s="25" t="s">
        <v>6542</v>
      </c>
      <c r="B2997" s="25" t="s">
        <v>3356</v>
      </c>
      <c r="C2997" s="25" t="s">
        <v>5689</v>
      </c>
      <c r="D2997" s="25" t="s">
        <v>3405</v>
      </c>
      <c r="E2997" s="25">
        <v>43851</v>
      </c>
      <c r="F2997" s="25" t="s">
        <v>3348</v>
      </c>
      <c r="G2997" s="25" t="s">
        <v>3349</v>
      </c>
      <c r="H2997" s="26">
        <v>5</v>
      </c>
      <c r="I2997" s="26">
        <v>80</v>
      </c>
      <c r="J2997" s="22">
        <v>400</v>
      </c>
    </row>
    <row r="2998" spans="1:10" ht="18" x14ac:dyDescent="0.35">
      <c r="A2998" s="25" t="s">
        <v>6543</v>
      </c>
      <c r="B2998" s="25" t="s">
        <v>3488</v>
      </c>
      <c r="C2998" s="25" t="s">
        <v>3489</v>
      </c>
      <c r="D2998" s="25" t="s">
        <v>3405</v>
      </c>
      <c r="E2998" s="25">
        <v>43851</v>
      </c>
      <c r="F2998" s="25" t="s">
        <v>3366</v>
      </c>
      <c r="G2998" s="25" t="s">
        <v>3345</v>
      </c>
      <c r="H2998" s="26">
        <v>3</v>
      </c>
      <c r="I2998" s="26">
        <v>35</v>
      </c>
      <c r="J2998" s="22">
        <v>105</v>
      </c>
    </row>
    <row r="2999" spans="1:10" ht="18" x14ac:dyDescent="0.35">
      <c r="A2999" s="25" t="s">
        <v>6544</v>
      </c>
      <c r="B2999" s="25" t="s">
        <v>3352</v>
      </c>
      <c r="C2999" s="25" t="s">
        <v>5689</v>
      </c>
      <c r="D2999" s="25" t="s">
        <v>3405</v>
      </c>
      <c r="E2999" s="25">
        <v>43852</v>
      </c>
      <c r="F2999" s="25" t="s">
        <v>3337</v>
      </c>
      <c r="G2999" s="25" t="s">
        <v>3345</v>
      </c>
      <c r="H2999" s="26">
        <v>5</v>
      </c>
      <c r="I2999" s="26">
        <v>115</v>
      </c>
      <c r="J2999" s="22">
        <v>575</v>
      </c>
    </row>
    <row r="3000" spans="1:10" ht="18" x14ac:dyDescent="0.35">
      <c r="A3000" s="25" t="s">
        <v>6545</v>
      </c>
      <c r="B3000" s="25" t="s">
        <v>3356</v>
      </c>
      <c r="C3000" s="25" t="s">
        <v>5689</v>
      </c>
      <c r="D3000" s="25" t="s">
        <v>3405</v>
      </c>
      <c r="E3000" s="25">
        <v>43852</v>
      </c>
      <c r="F3000" s="25" t="s">
        <v>3348</v>
      </c>
      <c r="G3000" s="25" t="s">
        <v>3349</v>
      </c>
      <c r="H3000" s="26">
        <v>6</v>
      </c>
      <c r="I3000" s="26">
        <v>100</v>
      </c>
      <c r="J3000" s="22">
        <v>600</v>
      </c>
    </row>
    <row r="3001" spans="1:10" ht="18" x14ac:dyDescent="0.35">
      <c r="A3001" s="25" t="s">
        <v>6546</v>
      </c>
      <c r="B3001" s="25" t="s">
        <v>3572</v>
      </c>
      <c r="C3001" s="25" t="s">
        <v>5689</v>
      </c>
      <c r="D3001" s="25" t="s">
        <v>3405</v>
      </c>
      <c r="E3001" s="25">
        <v>43852</v>
      </c>
      <c r="F3001" s="25" t="s">
        <v>3410</v>
      </c>
      <c r="G3001" s="25" t="s">
        <v>3321</v>
      </c>
      <c r="H3001" s="26">
        <v>1</v>
      </c>
      <c r="I3001" s="26">
        <v>65</v>
      </c>
      <c r="J3001" s="22">
        <v>65</v>
      </c>
    </row>
    <row r="3002" spans="1:10" ht="18" x14ac:dyDescent="0.35">
      <c r="A3002" s="25" t="s">
        <v>6547</v>
      </c>
      <c r="B3002" s="25" t="s">
        <v>3356</v>
      </c>
      <c r="C3002" s="25" t="s">
        <v>5689</v>
      </c>
      <c r="D3002" s="25" t="s">
        <v>3405</v>
      </c>
      <c r="E3002" s="25">
        <v>43852</v>
      </c>
      <c r="F3002" s="25" t="s">
        <v>3348</v>
      </c>
      <c r="G3002" s="25" t="s">
        <v>3349</v>
      </c>
      <c r="H3002" s="26">
        <v>2</v>
      </c>
      <c r="I3002" s="26">
        <v>85</v>
      </c>
      <c r="J3002" s="22">
        <v>170</v>
      </c>
    </row>
    <row r="3003" spans="1:10" ht="18" x14ac:dyDescent="0.35">
      <c r="A3003" s="25" t="s">
        <v>6548</v>
      </c>
      <c r="B3003" s="25" t="s">
        <v>3344</v>
      </c>
      <c r="C3003" s="25" t="s">
        <v>5689</v>
      </c>
      <c r="D3003" s="25" t="s">
        <v>3405</v>
      </c>
      <c r="E3003" s="25">
        <v>43852</v>
      </c>
      <c r="F3003" s="25" t="s">
        <v>3337</v>
      </c>
      <c r="G3003" s="25" t="s">
        <v>3345</v>
      </c>
      <c r="H3003" s="26">
        <v>3</v>
      </c>
      <c r="I3003" s="26">
        <v>125</v>
      </c>
      <c r="J3003" s="22">
        <v>375</v>
      </c>
    </row>
    <row r="3004" spans="1:10" ht="18" x14ac:dyDescent="0.35">
      <c r="A3004" s="25" t="s">
        <v>6549</v>
      </c>
      <c r="B3004" s="25" t="s">
        <v>3602</v>
      </c>
      <c r="C3004" s="25" t="s">
        <v>3401</v>
      </c>
      <c r="D3004" s="25" t="s">
        <v>3333</v>
      </c>
      <c r="E3004" s="25">
        <v>43852</v>
      </c>
      <c r="F3004" s="25" t="s">
        <v>3327</v>
      </c>
      <c r="G3004" s="25" t="s">
        <v>3321</v>
      </c>
      <c r="H3004" s="26">
        <v>6</v>
      </c>
      <c r="I3004" s="26">
        <v>180</v>
      </c>
      <c r="J3004" s="22">
        <v>1080</v>
      </c>
    </row>
    <row r="3005" spans="1:10" ht="18" x14ac:dyDescent="0.35">
      <c r="A3005" s="25" t="s">
        <v>6550</v>
      </c>
      <c r="B3005" s="25" t="s">
        <v>3378</v>
      </c>
      <c r="C3005" s="25" t="s">
        <v>3379</v>
      </c>
      <c r="D3005" s="25" t="s">
        <v>3333</v>
      </c>
      <c r="E3005" s="25">
        <v>43852</v>
      </c>
      <c r="F3005" s="25" t="s">
        <v>3327</v>
      </c>
      <c r="G3005" s="25" t="s">
        <v>3345</v>
      </c>
      <c r="H3005" s="26">
        <v>4</v>
      </c>
      <c r="I3005" s="26">
        <v>175</v>
      </c>
      <c r="J3005" s="22">
        <v>700</v>
      </c>
    </row>
    <row r="3006" spans="1:10" ht="18" x14ac:dyDescent="0.35">
      <c r="A3006" s="25" t="s">
        <v>6551</v>
      </c>
      <c r="B3006" s="25" t="s">
        <v>3378</v>
      </c>
      <c r="C3006" s="25" t="s">
        <v>3379</v>
      </c>
      <c r="D3006" s="25" t="s">
        <v>3333</v>
      </c>
      <c r="E3006" s="25">
        <v>43852</v>
      </c>
      <c r="F3006" s="25" t="s">
        <v>3327</v>
      </c>
      <c r="G3006" s="25" t="s">
        <v>3345</v>
      </c>
      <c r="H3006" s="26">
        <v>5</v>
      </c>
      <c r="I3006" s="26">
        <v>150</v>
      </c>
      <c r="J3006" s="22">
        <v>750</v>
      </c>
    </row>
    <row r="3007" spans="1:10" ht="18" x14ac:dyDescent="0.35">
      <c r="A3007" s="25" t="s">
        <v>6552</v>
      </c>
      <c r="B3007" s="25" t="s">
        <v>3352</v>
      </c>
      <c r="C3007" s="25" t="s">
        <v>5689</v>
      </c>
      <c r="D3007" s="25" t="s">
        <v>3405</v>
      </c>
      <c r="E3007" s="25">
        <v>43852</v>
      </c>
      <c r="F3007" s="25" t="s">
        <v>3337</v>
      </c>
      <c r="G3007" s="25" t="s">
        <v>3345</v>
      </c>
      <c r="H3007" s="26">
        <v>6</v>
      </c>
      <c r="I3007" s="26">
        <v>115</v>
      </c>
      <c r="J3007" s="22">
        <v>690</v>
      </c>
    </row>
    <row r="3008" spans="1:10" ht="18" x14ac:dyDescent="0.35">
      <c r="A3008" s="25" t="s">
        <v>6553</v>
      </c>
      <c r="B3008" s="25" t="s">
        <v>3591</v>
      </c>
      <c r="C3008" s="25" t="s">
        <v>5689</v>
      </c>
      <c r="D3008" s="25" t="s">
        <v>3405</v>
      </c>
      <c r="E3008" s="25">
        <v>43852</v>
      </c>
      <c r="F3008" s="25" t="s">
        <v>3327</v>
      </c>
      <c r="G3008" s="25" t="s">
        <v>3321</v>
      </c>
      <c r="H3008" s="26">
        <v>4</v>
      </c>
      <c r="I3008" s="26">
        <v>180</v>
      </c>
      <c r="J3008" s="22">
        <v>720</v>
      </c>
    </row>
    <row r="3009" spans="1:10" ht="18" x14ac:dyDescent="0.35">
      <c r="A3009" s="25" t="s">
        <v>6554</v>
      </c>
      <c r="B3009" s="25" t="s">
        <v>3867</v>
      </c>
      <c r="C3009" s="25" t="s">
        <v>5689</v>
      </c>
      <c r="D3009" s="25" t="s">
        <v>3405</v>
      </c>
      <c r="E3009" s="25">
        <v>43852</v>
      </c>
      <c r="F3009" s="25" t="s">
        <v>3471</v>
      </c>
      <c r="G3009" s="25" t="s">
        <v>3349</v>
      </c>
      <c r="H3009" s="26">
        <v>6</v>
      </c>
      <c r="I3009" s="26">
        <v>50</v>
      </c>
      <c r="J3009" s="22">
        <v>300</v>
      </c>
    </row>
    <row r="3010" spans="1:10" ht="18" x14ac:dyDescent="0.35">
      <c r="A3010" s="25" t="s">
        <v>6555</v>
      </c>
      <c r="B3010" s="25" t="s">
        <v>3867</v>
      </c>
      <c r="C3010" s="25" t="s">
        <v>5689</v>
      </c>
      <c r="D3010" s="25" t="s">
        <v>3405</v>
      </c>
      <c r="E3010" s="25">
        <v>43852</v>
      </c>
      <c r="F3010" s="25" t="s">
        <v>3471</v>
      </c>
      <c r="G3010" s="25" t="s">
        <v>3349</v>
      </c>
      <c r="H3010" s="26">
        <v>7</v>
      </c>
      <c r="I3010" s="26">
        <v>55</v>
      </c>
      <c r="J3010" s="22">
        <v>385</v>
      </c>
    </row>
    <row r="3011" spans="1:10" ht="18" x14ac:dyDescent="0.35">
      <c r="A3011" s="25" t="s">
        <v>6556</v>
      </c>
      <c r="B3011" s="25" t="s">
        <v>3324</v>
      </c>
      <c r="C3011" s="25" t="s">
        <v>3325</v>
      </c>
      <c r="D3011" s="25" t="s">
        <v>3326</v>
      </c>
      <c r="E3011" s="25">
        <v>43852</v>
      </c>
      <c r="F3011" s="25" t="s">
        <v>3406</v>
      </c>
      <c r="G3011" s="25" t="s">
        <v>3321</v>
      </c>
      <c r="H3011" s="26">
        <v>1</v>
      </c>
      <c r="I3011" s="26">
        <v>145</v>
      </c>
      <c r="J3011" s="22">
        <v>145</v>
      </c>
    </row>
    <row r="3012" spans="1:10" ht="18" x14ac:dyDescent="0.35">
      <c r="A3012" s="25" t="s">
        <v>6557</v>
      </c>
      <c r="B3012" s="25" t="s">
        <v>3425</v>
      </c>
      <c r="C3012" s="25" t="s">
        <v>5689</v>
      </c>
      <c r="D3012" s="25" t="s">
        <v>3405</v>
      </c>
      <c r="E3012" s="25">
        <v>43853</v>
      </c>
      <c r="F3012" s="25" t="s">
        <v>3320</v>
      </c>
      <c r="G3012" s="25" t="s">
        <v>3321</v>
      </c>
      <c r="H3012" s="26">
        <v>2</v>
      </c>
      <c r="I3012" s="26">
        <v>80</v>
      </c>
      <c r="J3012" s="22">
        <v>160</v>
      </c>
    </row>
    <row r="3013" spans="1:10" ht="18" x14ac:dyDescent="0.35">
      <c r="A3013" s="25" t="s">
        <v>6558</v>
      </c>
      <c r="B3013" s="25" t="s">
        <v>3360</v>
      </c>
      <c r="C3013" s="25" t="s">
        <v>5689</v>
      </c>
      <c r="D3013" s="25" t="s">
        <v>3405</v>
      </c>
      <c r="E3013" s="25">
        <v>43853</v>
      </c>
      <c r="F3013" s="25" t="s">
        <v>3337</v>
      </c>
      <c r="G3013" s="25" t="s">
        <v>3349</v>
      </c>
      <c r="H3013" s="26">
        <v>3</v>
      </c>
      <c r="I3013" s="26">
        <v>95</v>
      </c>
      <c r="J3013" s="22">
        <v>285</v>
      </c>
    </row>
    <row r="3014" spans="1:10" ht="18" x14ac:dyDescent="0.35">
      <c r="A3014" s="25" t="s">
        <v>6559</v>
      </c>
      <c r="B3014" s="25" t="s">
        <v>3360</v>
      </c>
      <c r="C3014" s="25" t="s">
        <v>5689</v>
      </c>
      <c r="D3014" s="25" t="s">
        <v>3405</v>
      </c>
      <c r="E3014" s="25">
        <v>43853</v>
      </c>
      <c r="F3014" s="25" t="s">
        <v>3348</v>
      </c>
      <c r="G3014" s="25" t="s">
        <v>3349</v>
      </c>
      <c r="H3014" s="26">
        <v>6</v>
      </c>
      <c r="I3014" s="26">
        <v>85</v>
      </c>
      <c r="J3014" s="22">
        <v>510</v>
      </c>
    </row>
    <row r="3015" spans="1:10" ht="18" x14ac:dyDescent="0.35">
      <c r="A3015" s="25" t="s">
        <v>6560</v>
      </c>
      <c r="B3015" s="25" t="s">
        <v>3484</v>
      </c>
      <c r="C3015" s="25" t="s">
        <v>3485</v>
      </c>
      <c r="D3015" s="25" t="s">
        <v>3486</v>
      </c>
      <c r="E3015" s="25">
        <v>43853</v>
      </c>
      <c r="F3015" s="25" t="s">
        <v>3334</v>
      </c>
      <c r="G3015" s="25" t="s">
        <v>3321</v>
      </c>
      <c r="H3015" s="26">
        <v>2</v>
      </c>
      <c r="I3015" s="26">
        <v>65</v>
      </c>
      <c r="J3015" s="22">
        <v>130</v>
      </c>
    </row>
    <row r="3016" spans="1:10" ht="18" x14ac:dyDescent="0.35">
      <c r="A3016" s="25" t="s">
        <v>6561</v>
      </c>
      <c r="B3016" s="25" t="s">
        <v>3488</v>
      </c>
      <c r="C3016" s="25" t="s">
        <v>3489</v>
      </c>
      <c r="D3016" s="25" t="s">
        <v>3405</v>
      </c>
      <c r="E3016" s="25">
        <v>43853</v>
      </c>
      <c r="F3016" s="25" t="s">
        <v>3348</v>
      </c>
      <c r="G3016" s="25" t="s">
        <v>3345</v>
      </c>
      <c r="H3016" s="26">
        <v>4</v>
      </c>
      <c r="I3016" s="26">
        <v>110</v>
      </c>
      <c r="J3016" s="22">
        <v>440</v>
      </c>
    </row>
    <row r="3017" spans="1:10" ht="18" x14ac:dyDescent="0.35">
      <c r="A3017" s="25" t="s">
        <v>6562</v>
      </c>
      <c r="B3017" s="25" t="s">
        <v>4160</v>
      </c>
      <c r="C3017" s="25" t="s">
        <v>3383</v>
      </c>
      <c r="D3017" s="25" t="s">
        <v>3333</v>
      </c>
      <c r="E3017" s="25">
        <v>43853</v>
      </c>
      <c r="F3017" s="25" t="s">
        <v>3348</v>
      </c>
      <c r="G3017" s="25" t="s">
        <v>3345</v>
      </c>
      <c r="H3017" s="26">
        <v>4</v>
      </c>
      <c r="I3017" s="26">
        <v>110</v>
      </c>
      <c r="J3017" s="22">
        <v>440</v>
      </c>
    </row>
    <row r="3018" spans="1:10" ht="18" x14ac:dyDescent="0.35">
      <c r="A3018" s="25" t="s">
        <v>6563</v>
      </c>
      <c r="B3018" s="25" t="s">
        <v>3324</v>
      </c>
      <c r="C3018" s="25" t="s">
        <v>3325</v>
      </c>
      <c r="D3018" s="25" t="s">
        <v>3326</v>
      </c>
      <c r="E3018" s="25">
        <v>43853</v>
      </c>
      <c r="F3018" s="25" t="s">
        <v>3406</v>
      </c>
      <c r="G3018" s="25" t="s">
        <v>3321</v>
      </c>
      <c r="H3018" s="26">
        <v>2</v>
      </c>
      <c r="I3018" s="26">
        <v>145</v>
      </c>
      <c r="J3018" s="22">
        <v>290</v>
      </c>
    </row>
    <row r="3019" spans="1:10" ht="18" x14ac:dyDescent="0.35">
      <c r="A3019" s="25" t="s">
        <v>6564</v>
      </c>
      <c r="B3019" s="25" t="s">
        <v>3324</v>
      </c>
      <c r="C3019" s="25" t="s">
        <v>3325</v>
      </c>
      <c r="D3019" s="25" t="s">
        <v>3326</v>
      </c>
      <c r="E3019" s="25">
        <v>43853</v>
      </c>
      <c r="F3019" s="25" t="s">
        <v>3406</v>
      </c>
      <c r="G3019" s="25" t="s">
        <v>3345</v>
      </c>
      <c r="H3019" s="26">
        <v>1</v>
      </c>
      <c r="I3019" s="26">
        <v>120</v>
      </c>
      <c r="J3019" s="22">
        <v>120</v>
      </c>
    </row>
    <row r="3020" spans="1:10" ht="18" x14ac:dyDescent="0.35">
      <c r="A3020" s="25" t="s">
        <v>6565</v>
      </c>
      <c r="B3020" s="25" t="s">
        <v>4057</v>
      </c>
      <c r="C3020" s="25" t="s">
        <v>3551</v>
      </c>
      <c r="D3020" s="25" t="s">
        <v>3486</v>
      </c>
      <c r="E3020" s="25">
        <v>43853</v>
      </c>
      <c r="F3020" s="25" t="s">
        <v>3327</v>
      </c>
      <c r="G3020" s="25" t="s">
        <v>3321</v>
      </c>
      <c r="H3020" s="26">
        <v>3</v>
      </c>
      <c r="I3020" s="26">
        <v>180</v>
      </c>
      <c r="J3020" s="22">
        <v>540</v>
      </c>
    </row>
    <row r="3021" spans="1:10" ht="18" x14ac:dyDescent="0.35">
      <c r="A3021" s="25" t="s">
        <v>6566</v>
      </c>
      <c r="B3021" s="25" t="s">
        <v>3317</v>
      </c>
      <c r="C3021" s="25" t="s">
        <v>5689</v>
      </c>
      <c r="D3021" s="25" t="s">
        <v>3405</v>
      </c>
      <c r="E3021" s="25">
        <v>43854</v>
      </c>
      <c r="F3021" s="25" t="s">
        <v>3320</v>
      </c>
      <c r="G3021" s="25" t="s">
        <v>3321</v>
      </c>
      <c r="H3021" s="26">
        <v>4</v>
      </c>
      <c r="I3021" s="26">
        <v>80</v>
      </c>
      <c r="J3021" s="22">
        <v>320</v>
      </c>
    </row>
    <row r="3022" spans="1:10" ht="18" x14ac:dyDescent="0.35">
      <c r="A3022" s="25" t="s">
        <v>6567</v>
      </c>
      <c r="B3022" s="25" t="s">
        <v>3423</v>
      </c>
      <c r="C3022" s="25" t="s">
        <v>5689</v>
      </c>
      <c r="D3022" s="25" t="s">
        <v>3405</v>
      </c>
      <c r="E3022" s="25">
        <v>43854</v>
      </c>
      <c r="F3022" s="25" t="s">
        <v>3320</v>
      </c>
      <c r="G3022" s="25" t="s">
        <v>3321</v>
      </c>
      <c r="H3022" s="26">
        <v>5</v>
      </c>
      <c r="I3022" s="26">
        <v>55</v>
      </c>
      <c r="J3022" s="22">
        <v>275</v>
      </c>
    </row>
    <row r="3023" spans="1:10" ht="18" x14ac:dyDescent="0.35">
      <c r="A3023" s="25" t="s">
        <v>6568</v>
      </c>
      <c r="B3023" s="25" t="s">
        <v>3546</v>
      </c>
      <c r="C3023" s="25" t="s">
        <v>3485</v>
      </c>
      <c r="D3023" s="25" t="s">
        <v>3486</v>
      </c>
      <c r="E3023" s="25">
        <v>43854</v>
      </c>
      <c r="F3023" s="25" t="s">
        <v>3427</v>
      </c>
      <c r="G3023" s="25" t="s">
        <v>3349</v>
      </c>
      <c r="H3023" s="26">
        <v>4</v>
      </c>
      <c r="I3023" s="26">
        <v>65</v>
      </c>
      <c r="J3023" s="22">
        <v>260</v>
      </c>
    </row>
    <row r="3024" spans="1:10" ht="18" x14ac:dyDescent="0.35">
      <c r="A3024" s="25" t="s">
        <v>6569</v>
      </c>
      <c r="B3024" s="25" t="s">
        <v>3391</v>
      </c>
      <c r="C3024" s="25" t="s">
        <v>3392</v>
      </c>
      <c r="D3024" s="25" t="s">
        <v>3333</v>
      </c>
      <c r="E3024" s="25">
        <v>43854</v>
      </c>
      <c r="F3024" s="25" t="s">
        <v>3337</v>
      </c>
      <c r="G3024" s="25" t="s">
        <v>3345</v>
      </c>
      <c r="H3024" s="26">
        <v>3</v>
      </c>
      <c r="I3024" s="26">
        <v>115</v>
      </c>
      <c r="J3024" s="22">
        <v>345</v>
      </c>
    </row>
    <row r="3025" spans="1:10" ht="18" x14ac:dyDescent="0.35">
      <c r="A3025" s="25" t="s">
        <v>6570</v>
      </c>
      <c r="B3025" s="25" t="s">
        <v>3391</v>
      </c>
      <c r="C3025" s="25" t="s">
        <v>3392</v>
      </c>
      <c r="D3025" s="25" t="s">
        <v>3333</v>
      </c>
      <c r="E3025" s="25">
        <v>43854</v>
      </c>
      <c r="F3025" s="25" t="s">
        <v>3337</v>
      </c>
      <c r="G3025" s="25" t="s">
        <v>3345</v>
      </c>
      <c r="H3025" s="26">
        <v>4</v>
      </c>
      <c r="I3025" s="26">
        <v>120</v>
      </c>
      <c r="J3025" s="22">
        <v>480</v>
      </c>
    </row>
    <row r="3026" spans="1:10" ht="18" x14ac:dyDescent="0.35">
      <c r="A3026" s="25" t="s">
        <v>6571</v>
      </c>
      <c r="B3026" s="25" t="s">
        <v>3391</v>
      </c>
      <c r="C3026" s="25" t="s">
        <v>3392</v>
      </c>
      <c r="D3026" s="25" t="s">
        <v>3333</v>
      </c>
      <c r="E3026" s="25">
        <v>43854</v>
      </c>
      <c r="F3026" s="25" t="s">
        <v>3406</v>
      </c>
      <c r="G3026" s="25" t="s">
        <v>3321</v>
      </c>
      <c r="H3026" s="26">
        <v>6</v>
      </c>
      <c r="I3026" s="26">
        <v>145</v>
      </c>
      <c r="J3026" s="22">
        <v>870</v>
      </c>
    </row>
    <row r="3027" spans="1:10" ht="18" x14ac:dyDescent="0.35">
      <c r="A3027" s="25" t="s">
        <v>6572</v>
      </c>
      <c r="B3027" s="25" t="s">
        <v>3391</v>
      </c>
      <c r="C3027" s="25" t="s">
        <v>3392</v>
      </c>
      <c r="D3027" s="25" t="s">
        <v>3333</v>
      </c>
      <c r="E3027" s="25">
        <v>43854</v>
      </c>
      <c r="F3027" s="25" t="s">
        <v>3327</v>
      </c>
      <c r="G3027" s="25" t="s">
        <v>3321</v>
      </c>
      <c r="H3027" s="26">
        <v>1</v>
      </c>
      <c r="I3027" s="26">
        <v>180</v>
      </c>
      <c r="J3027" s="22">
        <v>180</v>
      </c>
    </row>
    <row r="3028" spans="1:10" ht="18" x14ac:dyDescent="0.35">
      <c r="A3028" s="25" t="s">
        <v>6573</v>
      </c>
      <c r="B3028" s="25" t="s">
        <v>3391</v>
      </c>
      <c r="C3028" s="25" t="s">
        <v>3392</v>
      </c>
      <c r="D3028" s="25" t="s">
        <v>3333</v>
      </c>
      <c r="E3028" s="25">
        <v>43854</v>
      </c>
      <c r="F3028" s="25" t="s">
        <v>3337</v>
      </c>
      <c r="G3028" s="25" t="s">
        <v>3345</v>
      </c>
      <c r="H3028" s="26">
        <v>4</v>
      </c>
      <c r="I3028" s="26">
        <v>115</v>
      </c>
      <c r="J3028" s="22">
        <v>460</v>
      </c>
    </row>
    <row r="3029" spans="1:10" ht="18" x14ac:dyDescent="0.35">
      <c r="A3029" s="25" t="s">
        <v>6574</v>
      </c>
      <c r="B3029" s="25" t="s">
        <v>3391</v>
      </c>
      <c r="C3029" s="25" t="s">
        <v>3392</v>
      </c>
      <c r="D3029" s="25" t="s">
        <v>3333</v>
      </c>
      <c r="E3029" s="25">
        <v>43854</v>
      </c>
      <c r="F3029" s="25" t="s">
        <v>3427</v>
      </c>
      <c r="G3029" s="25" t="s">
        <v>3345</v>
      </c>
      <c r="H3029" s="26">
        <v>7</v>
      </c>
      <c r="I3029" s="26">
        <v>70</v>
      </c>
      <c r="J3029" s="22">
        <v>490</v>
      </c>
    </row>
    <row r="3030" spans="1:10" ht="18" x14ac:dyDescent="0.35">
      <c r="A3030" s="25" t="s">
        <v>6575</v>
      </c>
      <c r="B3030" s="25" t="s">
        <v>3391</v>
      </c>
      <c r="C3030" s="25" t="s">
        <v>3392</v>
      </c>
      <c r="D3030" s="25" t="s">
        <v>3333</v>
      </c>
      <c r="E3030" s="25">
        <v>43854</v>
      </c>
      <c r="F3030" s="25" t="s">
        <v>3348</v>
      </c>
      <c r="G3030" s="25" t="s">
        <v>3349</v>
      </c>
      <c r="H3030" s="26">
        <v>6</v>
      </c>
      <c r="I3030" s="26">
        <v>90</v>
      </c>
      <c r="J3030" s="22">
        <v>540</v>
      </c>
    </row>
    <row r="3031" spans="1:10" ht="18" x14ac:dyDescent="0.35">
      <c r="A3031" s="25" t="s">
        <v>6576</v>
      </c>
      <c r="B3031" s="25" t="s">
        <v>3391</v>
      </c>
      <c r="C3031" s="25" t="s">
        <v>3392</v>
      </c>
      <c r="D3031" s="25" t="s">
        <v>3333</v>
      </c>
      <c r="E3031" s="25">
        <v>43854</v>
      </c>
      <c r="F3031" s="25" t="s">
        <v>3348</v>
      </c>
      <c r="G3031" s="25" t="s">
        <v>3321</v>
      </c>
      <c r="H3031" s="26">
        <v>5</v>
      </c>
      <c r="I3031" s="26">
        <v>140</v>
      </c>
      <c r="J3031" s="22">
        <v>700</v>
      </c>
    </row>
    <row r="3032" spans="1:10" ht="18" x14ac:dyDescent="0.35">
      <c r="A3032" s="25" t="s">
        <v>6577</v>
      </c>
      <c r="B3032" s="25" t="s">
        <v>3391</v>
      </c>
      <c r="C3032" s="25" t="s">
        <v>3392</v>
      </c>
      <c r="D3032" s="25" t="s">
        <v>3333</v>
      </c>
      <c r="E3032" s="25">
        <v>43854</v>
      </c>
      <c r="F3032" s="25" t="s">
        <v>3410</v>
      </c>
      <c r="G3032" s="25" t="s">
        <v>3321</v>
      </c>
      <c r="H3032" s="26">
        <v>2</v>
      </c>
      <c r="I3032" s="26">
        <v>85</v>
      </c>
      <c r="J3032" s="22">
        <v>170</v>
      </c>
    </row>
    <row r="3033" spans="1:10" ht="18" x14ac:dyDescent="0.35">
      <c r="A3033" s="25" t="s">
        <v>6578</v>
      </c>
      <c r="B3033" s="25" t="s">
        <v>3677</v>
      </c>
      <c r="C3033" s="25" t="s">
        <v>3401</v>
      </c>
      <c r="D3033" s="25" t="s">
        <v>3333</v>
      </c>
      <c r="E3033" s="25">
        <v>43854</v>
      </c>
      <c r="F3033" s="25" t="s">
        <v>3327</v>
      </c>
      <c r="G3033" s="25" t="s">
        <v>3321</v>
      </c>
      <c r="H3033" s="26">
        <v>1</v>
      </c>
      <c r="I3033" s="26">
        <v>180</v>
      </c>
      <c r="J3033" s="22">
        <v>180</v>
      </c>
    </row>
    <row r="3034" spans="1:10" ht="18" x14ac:dyDescent="0.35">
      <c r="A3034" s="25" t="s">
        <v>6579</v>
      </c>
      <c r="B3034" s="25" t="s">
        <v>3881</v>
      </c>
      <c r="C3034" s="25" t="s">
        <v>3401</v>
      </c>
      <c r="D3034" s="25" t="s">
        <v>3333</v>
      </c>
      <c r="E3034" s="25">
        <v>43854</v>
      </c>
      <c r="F3034" s="25" t="s">
        <v>3327</v>
      </c>
      <c r="G3034" s="25" t="s">
        <v>3321</v>
      </c>
      <c r="H3034" s="26">
        <v>3</v>
      </c>
      <c r="I3034" s="26">
        <v>185</v>
      </c>
      <c r="J3034" s="22">
        <v>555</v>
      </c>
    </row>
    <row r="3035" spans="1:10" ht="18" x14ac:dyDescent="0.35">
      <c r="A3035" s="25" t="s">
        <v>6580</v>
      </c>
      <c r="B3035" s="25" t="s">
        <v>3400</v>
      </c>
      <c r="C3035" s="25" t="s">
        <v>3401</v>
      </c>
      <c r="D3035" s="25" t="s">
        <v>3333</v>
      </c>
      <c r="E3035" s="25">
        <v>43854</v>
      </c>
      <c r="F3035" s="25" t="s">
        <v>3369</v>
      </c>
      <c r="G3035" s="25" t="s">
        <v>3321</v>
      </c>
      <c r="H3035" s="26">
        <v>7</v>
      </c>
      <c r="I3035" s="26">
        <v>145</v>
      </c>
      <c r="J3035" s="22">
        <v>1015</v>
      </c>
    </row>
    <row r="3036" spans="1:10" ht="18" x14ac:dyDescent="0.35">
      <c r="A3036" s="25" t="s">
        <v>6581</v>
      </c>
      <c r="B3036" s="25" t="s">
        <v>3400</v>
      </c>
      <c r="C3036" s="25" t="s">
        <v>3401</v>
      </c>
      <c r="D3036" s="25" t="s">
        <v>3333</v>
      </c>
      <c r="E3036" s="25">
        <v>43854</v>
      </c>
      <c r="F3036" s="25" t="s">
        <v>3369</v>
      </c>
      <c r="G3036" s="25" t="s">
        <v>3321</v>
      </c>
      <c r="H3036" s="26">
        <v>3</v>
      </c>
      <c r="I3036" s="26">
        <v>155</v>
      </c>
      <c r="J3036" s="22">
        <v>465</v>
      </c>
    </row>
    <row r="3037" spans="1:10" ht="18" x14ac:dyDescent="0.35">
      <c r="A3037" s="25" t="s">
        <v>6582</v>
      </c>
      <c r="B3037" s="25" t="s">
        <v>3840</v>
      </c>
      <c r="C3037" s="25" t="s">
        <v>3404</v>
      </c>
      <c r="D3037" s="25" t="s">
        <v>3405</v>
      </c>
      <c r="E3037" s="25">
        <v>43854</v>
      </c>
      <c r="F3037" s="25" t="s">
        <v>3320</v>
      </c>
      <c r="G3037" s="25" t="s">
        <v>3321</v>
      </c>
      <c r="H3037" s="26">
        <v>3</v>
      </c>
      <c r="I3037" s="26">
        <v>70</v>
      </c>
      <c r="J3037" s="22">
        <v>210</v>
      </c>
    </row>
    <row r="3038" spans="1:10" ht="18" x14ac:dyDescent="0.35">
      <c r="A3038" s="25" t="s">
        <v>6583</v>
      </c>
      <c r="B3038" s="25" t="s">
        <v>3840</v>
      </c>
      <c r="C3038" s="25" t="s">
        <v>3404</v>
      </c>
      <c r="D3038" s="25" t="s">
        <v>3405</v>
      </c>
      <c r="E3038" s="25">
        <v>43854</v>
      </c>
      <c r="F3038" s="25" t="s">
        <v>3320</v>
      </c>
      <c r="G3038" s="25" t="s">
        <v>3321</v>
      </c>
      <c r="H3038" s="26">
        <v>6</v>
      </c>
      <c r="I3038" s="26">
        <v>80</v>
      </c>
      <c r="J3038" s="22">
        <v>480</v>
      </c>
    </row>
    <row r="3039" spans="1:10" ht="18" x14ac:dyDescent="0.35">
      <c r="A3039" s="25" t="s">
        <v>6584</v>
      </c>
      <c r="B3039" s="25" t="s">
        <v>3875</v>
      </c>
      <c r="C3039" s="25" t="s">
        <v>3584</v>
      </c>
      <c r="D3039" s="25" t="s">
        <v>3333</v>
      </c>
      <c r="E3039" s="25">
        <v>43854</v>
      </c>
      <c r="F3039" s="25" t="s">
        <v>3327</v>
      </c>
      <c r="G3039" s="25" t="s">
        <v>3321</v>
      </c>
      <c r="H3039" s="26">
        <v>4</v>
      </c>
      <c r="I3039" s="26">
        <v>185</v>
      </c>
      <c r="J3039" s="22">
        <v>740</v>
      </c>
    </row>
    <row r="3040" spans="1:10" ht="18" x14ac:dyDescent="0.35">
      <c r="A3040" s="25" t="s">
        <v>6585</v>
      </c>
      <c r="B3040" s="25" t="s">
        <v>3518</v>
      </c>
      <c r="C3040" s="25" t="s">
        <v>3383</v>
      </c>
      <c r="D3040" s="25" t="s">
        <v>3333</v>
      </c>
      <c r="E3040" s="25">
        <v>43854</v>
      </c>
      <c r="F3040" s="25" t="s">
        <v>3320</v>
      </c>
      <c r="G3040" s="25" t="s">
        <v>3321</v>
      </c>
      <c r="H3040" s="26">
        <v>6</v>
      </c>
      <c r="I3040" s="26">
        <v>70</v>
      </c>
      <c r="J3040" s="22">
        <v>420</v>
      </c>
    </row>
    <row r="3041" spans="1:10" ht="18" x14ac:dyDescent="0.35">
      <c r="A3041" s="25" t="s">
        <v>6586</v>
      </c>
      <c r="B3041" s="25" t="s">
        <v>3317</v>
      </c>
      <c r="C3041" s="25" t="s">
        <v>5689</v>
      </c>
      <c r="D3041" s="25" t="s">
        <v>3405</v>
      </c>
      <c r="E3041" s="25">
        <v>43857</v>
      </c>
      <c r="F3041" s="25" t="s">
        <v>3320</v>
      </c>
      <c r="G3041" s="25" t="s">
        <v>3321</v>
      </c>
      <c r="H3041" s="26">
        <v>2</v>
      </c>
      <c r="I3041" s="26">
        <v>75</v>
      </c>
      <c r="J3041" s="22">
        <v>150</v>
      </c>
    </row>
    <row r="3042" spans="1:10" ht="18" x14ac:dyDescent="0.35">
      <c r="A3042" s="25" t="s">
        <v>6587</v>
      </c>
      <c r="B3042" s="25" t="s">
        <v>3378</v>
      </c>
      <c r="C3042" s="25" t="s">
        <v>3379</v>
      </c>
      <c r="D3042" s="25" t="s">
        <v>3333</v>
      </c>
      <c r="E3042" s="25">
        <v>43857</v>
      </c>
      <c r="F3042" s="25" t="s">
        <v>3327</v>
      </c>
      <c r="G3042" s="25" t="s">
        <v>3321</v>
      </c>
      <c r="H3042" s="26">
        <v>5</v>
      </c>
      <c r="I3042" s="26">
        <v>200</v>
      </c>
      <c r="J3042" s="22">
        <v>1000</v>
      </c>
    </row>
    <row r="3043" spans="1:10" ht="18" x14ac:dyDescent="0.35">
      <c r="A3043" s="25" t="s">
        <v>6588</v>
      </c>
      <c r="B3043" s="25" t="s">
        <v>3378</v>
      </c>
      <c r="C3043" s="25" t="s">
        <v>3379</v>
      </c>
      <c r="D3043" s="25" t="s">
        <v>3333</v>
      </c>
      <c r="E3043" s="25">
        <v>43857</v>
      </c>
      <c r="F3043" s="25" t="s">
        <v>3327</v>
      </c>
      <c r="G3043" s="25" t="s">
        <v>3321</v>
      </c>
      <c r="H3043" s="26">
        <v>2</v>
      </c>
      <c r="I3043" s="26">
        <v>205</v>
      </c>
      <c r="J3043" s="22">
        <v>410</v>
      </c>
    </row>
    <row r="3044" spans="1:10" ht="18" x14ac:dyDescent="0.35">
      <c r="A3044" s="25" t="s">
        <v>6589</v>
      </c>
      <c r="B3044" s="25" t="s">
        <v>3518</v>
      </c>
      <c r="C3044" s="25" t="s">
        <v>3383</v>
      </c>
      <c r="D3044" s="25" t="s">
        <v>3333</v>
      </c>
      <c r="E3044" s="25">
        <v>43857</v>
      </c>
      <c r="F3044" s="25" t="s">
        <v>3320</v>
      </c>
      <c r="G3044" s="25" t="s">
        <v>3321</v>
      </c>
      <c r="H3044" s="26">
        <v>6</v>
      </c>
      <c r="I3044" s="26">
        <v>65</v>
      </c>
      <c r="J3044" s="22">
        <v>390</v>
      </c>
    </row>
    <row r="3045" spans="1:10" ht="18" x14ac:dyDescent="0.35">
      <c r="A3045" s="25" t="s">
        <v>6590</v>
      </c>
      <c r="B3045" s="25" t="s">
        <v>3566</v>
      </c>
      <c r="C3045" s="25" t="s">
        <v>3401</v>
      </c>
      <c r="D3045" s="25" t="s">
        <v>3333</v>
      </c>
      <c r="E3045" s="25">
        <v>43857</v>
      </c>
      <c r="F3045" s="25" t="s">
        <v>3327</v>
      </c>
      <c r="G3045" s="25" t="s">
        <v>3321</v>
      </c>
      <c r="H3045" s="26">
        <v>2</v>
      </c>
      <c r="I3045" s="26">
        <v>195</v>
      </c>
      <c r="J3045" s="22">
        <v>390</v>
      </c>
    </row>
    <row r="3046" spans="1:10" ht="18" x14ac:dyDescent="0.35">
      <c r="A3046" s="25" t="s">
        <v>6591</v>
      </c>
      <c r="B3046" s="25" t="s">
        <v>3450</v>
      </c>
      <c r="C3046" s="25" t="s">
        <v>3383</v>
      </c>
      <c r="D3046" s="25" t="s">
        <v>3333</v>
      </c>
      <c r="E3046" s="25">
        <v>43857</v>
      </c>
      <c r="F3046" s="25" t="s">
        <v>3327</v>
      </c>
      <c r="G3046" s="25" t="s">
        <v>3321</v>
      </c>
      <c r="H3046" s="26">
        <v>7</v>
      </c>
      <c r="I3046" s="26">
        <v>180</v>
      </c>
      <c r="J3046" s="22">
        <v>1260</v>
      </c>
    </row>
    <row r="3047" spans="1:10" ht="18" x14ac:dyDescent="0.35">
      <c r="A3047" s="25" t="s">
        <v>6592</v>
      </c>
      <c r="B3047" s="25" t="s">
        <v>3352</v>
      </c>
      <c r="C3047" s="25" t="s">
        <v>5689</v>
      </c>
      <c r="D3047" s="25" t="s">
        <v>3405</v>
      </c>
      <c r="E3047" s="25">
        <v>43858</v>
      </c>
      <c r="F3047" s="25" t="s">
        <v>3337</v>
      </c>
      <c r="G3047" s="25" t="s">
        <v>3345</v>
      </c>
      <c r="H3047" s="26">
        <v>2</v>
      </c>
      <c r="I3047" s="26">
        <v>110</v>
      </c>
      <c r="J3047" s="22">
        <v>220</v>
      </c>
    </row>
    <row r="3048" spans="1:10" ht="18" x14ac:dyDescent="0.35">
      <c r="A3048" s="25" t="s">
        <v>6593</v>
      </c>
      <c r="B3048" s="25" t="s">
        <v>3344</v>
      </c>
      <c r="C3048" s="25" t="s">
        <v>5689</v>
      </c>
      <c r="D3048" s="25" t="s">
        <v>3405</v>
      </c>
      <c r="E3048" s="25">
        <v>43858</v>
      </c>
      <c r="F3048" s="25" t="s">
        <v>3337</v>
      </c>
      <c r="G3048" s="25" t="s">
        <v>3345</v>
      </c>
      <c r="H3048" s="26">
        <v>4</v>
      </c>
      <c r="I3048" s="26">
        <v>115</v>
      </c>
      <c r="J3048" s="22">
        <v>460</v>
      </c>
    </row>
    <row r="3049" spans="1:10" ht="18" x14ac:dyDescent="0.35">
      <c r="A3049" s="25" t="s">
        <v>6594</v>
      </c>
      <c r="B3049" s="25" t="s">
        <v>3356</v>
      </c>
      <c r="C3049" s="25" t="s">
        <v>5689</v>
      </c>
      <c r="D3049" s="25" t="s">
        <v>3405</v>
      </c>
      <c r="E3049" s="25">
        <v>43858</v>
      </c>
      <c r="F3049" s="25" t="s">
        <v>3348</v>
      </c>
      <c r="G3049" s="25" t="s">
        <v>3349</v>
      </c>
      <c r="H3049" s="26">
        <v>6</v>
      </c>
      <c r="I3049" s="26">
        <v>90</v>
      </c>
      <c r="J3049" s="22">
        <v>540</v>
      </c>
    </row>
    <row r="3050" spans="1:10" ht="18" x14ac:dyDescent="0.35">
      <c r="A3050" s="25" t="s">
        <v>6595</v>
      </c>
      <c r="B3050" s="25" t="s">
        <v>3352</v>
      </c>
      <c r="C3050" s="25" t="s">
        <v>5689</v>
      </c>
      <c r="D3050" s="25" t="s">
        <v>3405</v>
      </c>
      <c r="E3050" s="25">
        <v>43858</v>
      </c>
      <c r="F3050" s="25" t="s">
        <v>3337</v>
      </c>
      <c r="G3050" s="25" t="s">
        <v>3345</v>
      </c>
      <c r="H3050" s="26">
        <v>1</v>
      </c>
      <c r="I3050" s="26">
        <v>135</v>
      </c>
      <c r="J3050" s="22">
        <v>135</v>
      </c>
    </row>
    <row r="3051" spans="1:10" ht="18" x14ac:dyDescent="0.35">
      <c r="A3051" s="25" t="s">
        <v>6596</v>
      </c>
      <c r="B3051" s="25" t="s">
        <v>3518</v>
      </c>
      <c r="C3051" s="25" t="s">
        <v>3383</v>
      </c>
      <c r="D3051" s="25" t="s">
        <v>3333</v>
      </c>
      <c r="E3051" s="25">
        <v>43858</v>
      </c>
      <c r="F3051" s="25" t="s">
        <v>3471</v>
      </c>
      <c r="G3051" s="25" t="s">
        <v>3321</v>
      </c>
      <c r="H3051" s="26">
        <v>3</v>
      </c>
      <c r="I3051" s="26">
        <v>60</v>
      </c>
      <c r="J3051" s="22">
        <v>180</v>
      </c>
    </row>
    <row r="3052" spans="1:10" ht="18" x14ac:dyDescent="0.35">
      <c r="A3052" s="25" t="s">
        <v>6597</v>
      </c>
      <c r="B3052" s="25" t="s">
        <v>3368</v>
      </c>
      <c r="C3052" s="25" t="s">
        <v>5689</v>
      </c>
      <c r="D3052" s="25" t="s">
        <v>3405</v>
      </c>
      <c r="E3052" s="25">
        <v>43859</v>
      </c>
      <c r="F3052" s="25" t="s">
        <v>3337</v>
      </c>
      <c r="G3052" s="25" t="s">
        <v>3321</v>
      </c>
      <c r="H3052" s="26">
        <v>7</v>
      </c>
      <c r="I3052" s="26">
        <v>155</v>
      </c>
      <c r="J3052" s="22">
        <v>1085</v>
      </c>
    </row>
    <row r="3053" spans="1:10" ht="18" x14ac:dyDescent="0.35">
      <c r="A3053" s="25" t="s">
        <v>6598</v>
      </c>
      <c r="B3053" s="25" t="s">
        <v>3356</v>
      </c>
      <c r="C3053" s="25" t="s">
        <v>5689</v>
      </c>
      <c r="D3053" s="25" t="s">
        <v>3405</v>
      </c>
      <c r="E3053" s="25">
        <v>43859</v>
      </c>
      <c r="F3053" s="25" t="s">
        <v>3348</v>
      </c>
      <c r="G3053" s="25" t="s">
        <v>3349</v>
      </c>
      <c r="H3053" s="26">
        <v>6</v>
      </c>
      <c r="I3053" s="26">
        <v>95</v>
      </c>
      <c r="J3053" s="22">
        <v>570</v>
      </c>
    </row>
    <row r="3054" spans="1:10" ht="18" x14ac:dyDescent="0.35">
      <c r="A3054" s="25" t="s">
        <v>6599</v>
      </c>
      <c r="B3054" s="25" t="s">
        <v>3356</v>
      </c>
      <c r="C3054" s="25" t="s">
        <v>5689</v>
      </c>
      <c r="D3054" s="25" t="s">
        <v>3405</v>
      </c>
      <c r="E3054" s="25">
        <v>43859</v>
      </c>
      <c r="F3054" s="25" t="s">
        <v>3348</v>
      </c>
      <c r="G3054" s="25" t="s">
        <v>3349</v>
      </c>
      <c r="H3054" s="26">
        <v>3</v>
      </c>
      <c r="I3054" s="26">
        <v>100</v>
      </c>
      <c r="J3054" s="22">
        <v>300</v>
      </c>
    </row>
    <row r="3055" spans="1:10" ht="18" x14ac:dyDescent="0.35">
      <c r="A3055" s="25" t="s">
        <v>6600</v>
      </c>
      <c r="B3055" s="25" t="s">
        <v>3356</v>
      </c>
      <c r="C3055" s="25" t="s">
        <v>5689</v>
      </c>
      <c r="D3055" s="25" t="s">
        <v>3405</v>
      </c>
      <c r="E3055" s="25">
        <v>43859</v>
      </c>
      <c r="F3055" s="25" t="s">
        <v>3348</v>
      </c>
      <c r="G3055" s="25" t="s">
        <v>3349</v>
      </c>
      <c r="H3055" s="26">
        <v>2</v>
      </c>
      <c r="I3055" s="26">
        <v>85</v>
      </c>
      <c r="J3055" s="22">
        <v>170</v>
      </c>
    </row>
    <row r="3056" spans="1:10" ht="18" x14ac:dyDescent="0.35">
      <c r="A3056" s="25" t="s">
        <v>6601</v>
      </c>
      <c r="B3056" s="25" t="s">
        <v>3352</v>
      </c>
      <c r="C3056" s="25" t="s">
        <v>5689</v>
      </c>
      <c r="D3056" s="25" t="s">
        <v>3405</v>
      </c>
      <c r="E3056" s="25">
        <v>43859</v>
      </c>
      <c r="F3056" s="25" t="s">
        <v>3337</v>
      </c>
      <c r="G3056" s="25" t="s">
        <v>3345</v>
      </c>
      <c r="H3056" s="26">
        <v>4</v>
      </c>
      <c r="I3056" s="26">
        <v>125</v>
      </c>
      <c r="J3056" s="22">
        <v>500</v>
      </c>
    </row>
    <row r="3057" spans="1:10" ht="18" x14ac:dyDescent="0.35">
      <c r="A3057" s="25" t="s">
        <v>6602</v>
      </c>
      <c r="B3057" s="25" t="s">
        <v>3518</v>
      </c>
      <c r="C3057" s="25" t="s">
        <v>3383</v>
      </c>
      <c r="D3057" s="25" t="s">
        <v>3333</v>
      </c>
      <c r="E3057" s="25">
        <v>43859</v>
      </c>
      <c r="F3057" s="25" t="s">
        <v>3320</v>
      </c>
      <c r="G3057" s="25" t="s">
        <v>3321</v>
      </c>
      <c r="H3057" s="26">
        <v>1</v>
      </c>
      <c r="I3057" s="26">
        <v>65</v>
      </c>
      <c r="J3057" s="22">
        <v>65</v>
      </c>
    </row>
    <row r="3058" spans="1:10" ht="18" x14ac:dyDescent="0.35">
      <c r="A3058" s="25" t="s">
        <v>6603</v>
      </c>
      <c r="B3058" s="25" t="s">
        <v>3324</v>
      </c>
      <c r="C3058" s="25" t="s">
        <v>3325</v>
      </c>
      <c r="D3058" s="25" t="s">
        <v>3326</v>
      </c>
      <c r="E3058" s="25">
        <v>43859</v>
      </c>
      <c r="F3058" s="25" t="s">
        <v>3369</v>
      </c>
      <c r="G3058" s="25" t="s">
        <v>3321</v>
      </c>
      <c r="H3058" s="26">
        <v>4</v>
      </c>
      <c r="I3058" s="26">
        <v>140</v>
      </c>
      <c r="J3058" s="22">
        <v>560</v>
      </c>
    </row>
    <row r="3059" spans="1:10" ht="18" x14ac:dyDescent="0.35">
      <c r="A3059" s="25" t="s">
        <v>6604</v>
      </c>
      <c r="B3059" s="25" t="s">
        <v>3448</v>
      </c>
      <c r="C3059" s="25" t="s">
        <v>3445</v>
      </c>
      <c r="D3059" s="25" t="s">
        <v>3405</v>
      </c>
      <c r="E3059" s="25">
        <v>43859</v>
      </c>
      <c r="F3059" s="25" t="s">
        <v>3348</v>
      </c>
      <c r="G3059" s="25" t="s">
        <v>3349</v>
      </c>
      <c r="H3059" s="26">
        <v>1</v>
      </c>
      <c r="I3059" s="26">
        <v>80</v>
      </c>
      <c r="J3059" s="22">
        <v>80</v>
      </c>
    </row>
    <row r="3060" spans="1:10" ht="18" x14ac:dyDescent="0.35">
      <c r="A3060" s="25" t="s">
        <v>6605</v>
      </c>
      <c r="B3060" s="25" t="s">
        <v>4018</v>
      </c>
      <c r="C3060" s="25" t="s">
        <v>4019</v>
      </c>
      <c r="D3060" s="25" t="s">
        <v>3486</v>
      </c>
      <c r="E3060" s="25">
        <v>43859</v>
      </c>
      <c r="F3060" s="25" t="s">
        <v>3393</v>
      </c>
      <c r="G3060" s="25" t="s">
        <v>3349</v>
      </c>
      <c r="H3060" s="26">
        <v>3</v>
      </c>
      <c r="I3060" s="26">
        <v>45</v>
      </c>
      <c r="J3060" s="22">
        <v>135</v>
      </c>
    </row>
    <row r="3061" spans="1:10" ht="18" x14ac:dyDescent="0.35">
      <c r="A3061" s="25" t="s">
        <v>6606</v>
      </c>
      <c r="B3061" s="25" t="s">
        <v>3324</v>
      </c>
      <c r="C3061" s="25" t="s">
        <v>3325</v>
      </c>
      <c r="D3061" s="25" t="s">
        <v>3326</v>
      </c>
      <c r="E3061" s="25">
        <v>43859</v>
      </c>
      <c r="F3061" s="25" t="s">
        <v>3406</v>
      </c>
      <c r="G3061" s="25" t="s">
        <v>3321</v>
      </c>
      <c r="H3061" s="26">
        <v>1</v>
      </c>
      <c r="I3061" s="26">
        <v>135</v>
      </c>
      <c r="J3061" s="22">
        <v>135</v>
      </c>
    </row>
    <row r="3062" spans="1:10" ht="18" x14ac:dyDescent="0.35">
      <c r="A3062" s="25" t="s">
        <v>6607</v>
      </c>
      <c r="B3062" s="25" t="s">
        <v>3324</v>
      </c>
      <c r="C3062" s="25" t="s">
        <v>3325</v>
      </c>
      <c r="D3062" s="25" t="s">
        <v>3326</v>
      </c>
      <c r="E3062" s="25">
        <v>43859</v>
      </c>
      <c r="F3062" s="25" t="s">
        <v>3471</v>
      </c>
      <c r="G3062" s="25" t="s">
        <v>3321</v>
      </c>
      <c r="H3062" s="26">
        <v>2</v>
      </c>
      <c r="I3062" s="26">
        <v>70</v>
      </c>
      <c r="J3062" s="22">
        <v>140</v>
      </c>
    </row>
    <row r="3063" spans="1:10" ht="18" x14ac:dyDescent="0.35">
      <c r="A3063" s="25" t="s">
        <v>6608</v>
      </c>
      <c r="B3063" s="25" t="s">
        <v>3324</v>
      </c>
      <c r="C3063" s="25" t="s">
        <v>3325</v>
      </c>
      <c r="D3063" s="25" t="s">
        <v>3326</v>
      </c>
      <c r="E3063" s="25">
        <v>43859</v>
      </c>
      <c r="F3063" s="25" t="s">
        <v>3471</v>
      </c>
      <c r="G3063" s="25" t="s">
        <v>3321</v>
      </c>
      <c r="H3063" s="26">
        <v>3</v>
      </c>
      <c r="I3063" s="26">
        <v>75</v>
      </c>
      <c r="J3063" s="22">
        <v>225</v>
      </c>
    </row>
    <row r="3064" spans="1:10" ht="18" x14ac:dyDescent="0.35">
      <c r="A3064" s="25" t="s">
        <v>6609</v>
      </c>
      <c r="B3064" s="25" t="s">
        <v>3667</v>
      </c>
      <c r="C3064" s="25" t="s">
        <v>3445</v>
      </c>
      <c r="D3064" s="25" t="s">
        <v>3405</v>
      </c>
      <c r="E3064" s="25">
        <v>43859</v>
      </c>
      <c r="F3064" s="25" t="s">
        <v>3393</v>
      </c>
      <c r="G3064" s="25" t="s">
        <v>3345</v>
      </c>
      <c r="H3064" s="26">
        <v>4</v>
      </c>
      <c r="I3064" s="26">
        <v>80</v>
      </c>
      <c r="J3064" s="22">
        <v>320</v>
      </c>
    </row>
    <row r="3065" spans="1:10" ht="18" x14ac:dyDescent="0.35">
      <c r="A3065" s="25" t="s">
        <v>6610</v>
      </c>
      <c r="B3065" s="25" t="s">
        <v>3559</v>
      </c>
      <c r="C3065" s="25" t="s">
        <v>3489</v>
      </c>
      <c r="D3065" s="25" t="s">
        <v>3405</v>
      </c>
      <c r="E3065" s="25">
        <v>43859</v>
      </c>
      <c r="F3065" s="25" t="s">
        <v>3348</v>
      </c>
      <c r="G3065" s="25" t="s">
        <v>3349</v>
      </c>
      <c r="H3065" s="26">
        <v>6</v>
      </c>
      <c r="I3065" s="26">
        <v>75</v>
      </c>
      <c r="J3065" s="22">
        <v>450</v>
      </c>
    </row>
    <row r="3066" spans="1:10" ht="18" x14ac:dyDescent="0.35">
      <c r="A3066" s="25" t="s">
        <v>6611</v>
      </c>
      <c r="B3066" s="25" t="s">
        <v>3344</v>
      </c>
      <c r="C3066" s="25" t="s">
        <v>5689</v>
      </c>
      <c r="D3066" s="25" t="s">
        <v>3405</v>
      </c>
      <c r="E3066" s="25">
        <v>43860</v>
      </c>
      <c r="F3066" s="25" t="s">
        <v>3337</v>
      </c>
      <c r="G3066" s="25" t="s">
        <v>3345</v>
      </c>
      <c r="H3066" s="26">
        <v>3</v>
      </c>
      <c r="I3066" s="26">
        <v>125</v>
      </c>
      <c r="J3066" s="22">
        <v>375</v>
      </c>
    </row>
    <row r="3067" spans="1:10" ht="18" x14ac:dyDescent="0.35">
      <c r="A3067" s="25" t="s">
        <v>6612</v>
      </c>
      <c r="B3067" s="25" t="s">
        <v>3518</v>
      </c>
      <c r="C3067" s="25" t="s">
        <v>3383</v>
      </c>
      <c r="D3067" s="25" t="s">
        <v>3333</v>
      </c>
      <c r="E3067" s="25">
        <v>43860</v>
      </c>
      <c r="F3067" s="25" t="s">
        <v>3320</v>
      </c>
      <c r="G3067" s="25" t="s">
        <v>3321</v>
      </c>
      <c r="H3067" s="26">
        <v>2</v>
      </c>
      <c r="I3067" s="26">
        <v>70</v>
      </c>
      <c r="J3067" s="22">
        <v>140</v>
      </c>
    </row>
    <row r="3068" spans="1:10" ht="18" x14ac:dyDescent="0.35">
      <c r="A3068" s="25" t="s">
        <v>6613</v>
      </c>
      <c r="B3068" s="25" t="s">
        <v>3879</v>
      </c>
      <c r="C3068" s="25" t="s">
        <v>3551</v>
      </c>
      <c r="D3068" s="25" t="s">
        <v>3486</v>
      </c>
      <c r="E3068" s="25">
        <v>43860</v>
      </c>
      <c r="F3068" s="25" t="s">
        <v>3348</v>
      </c>
      <c r="G3068" s="25" t="s">
        <v>3349</v>
      </c>
      <c r="H3068" s="26">
        <v>3</v>
      </c>
      <c r="I3068" s="26">
        <v>100</v>
      </c>
      <c r="J3068" s="22">
        <v>300</v>
      </c>
    </row>
    <row r="3069" spans="1:10" ht="18" x14ac:dyDescent="0.35">
      <c r="A3069" s="25" t="s">
        <v>6614</v>
      </c>
      <c r="B3069" s="25" t="s">
        <v>3324</v>
      </c>
      <c r="C3069" s="25" t="s">
        <v>3325</v>
      </c>
      <c r="D3069" s="25" t="s">
        <v>3326</v>
      </c>
      <c r="E3069" s="25">
        <v>43860</v>
      </c>
      <c r="F3069" s="25" t="s">
        <v>3406</v>
      </c>
      <c r="G3069" s="25" t="s">
        <v>3345</v>
      </c>
      <c r="H3069" s="26">
        <v>4</v>
      </c>
      <c r="I3069" s="26">
        <v>100</v>
      </c>
      <c r="J3069" s="22">
        <v>400</v>
      </c>
    </row>
    <row r="3070" spans="1:10" ht="18" x14ac:dyDescent="0.35">
      <c r="A3070" s="25" t="s">
        <v>6615</v>
      </c>
      <c r="B3070" s="25" t="s">
        <v>3636</v>
      </c>
      <c r="C3070" s="25" t="s">
        <v>5689</v>
      </c>
      <c r="D3070" s="25" t="s">
        <v>3405</v>
      </c>
      <c r="E3070" s="25">
        <v>43860</v>
      </c>
      <c r="F3070" s="25" t="s">
        <v>3337</v>
      </c>
      <c r="G3070" s="25" t="s">
        <v>3345</v>
      </c>
      <c r="H3070" s="26">
        <v>5</v>
      </c>
      <c r="I3070" s="26">
        <v>120</v>
      </c>
      <c r="J3070" s="22">
        <v>600</v>
      </c>
    </row>
    <row r="3071" spans="1:10" ht="18" x14ac:dyDescent="0.35">
      <c r="A3071" s="25" t="s">
        <v>6616</v>
      </c>
      <c r="B3071" s="25" t="s">
        <v>3518</v>
      </c>
      <c r="C3071" s="25" t="s">
        <v>3383</v>
      </c>
      <c r="D3071" s="25" t="s">
        <v>3333</v>
      </c>
      <c r="E3071" s="25">
        <v>43860</v>
      </c>
      <c r="F3071" s="25" t="s">
        <v>3320</v>
      </c>
      <c r="G3071" s="25" t="s">
        <v>3321</v>
      </c>
      <c r="H3071" s="26">
        <v>4</v>
      </c>
      <c r="I3071" s="26">
        <v>75</v>
      </c>
      <c r="J3071" s="22">
        <v>300</v>
      </c>
    </row>
    <row r="3072" spans="1:10" ht="18" x14ac:dyDescent="0.35">
      <c r="A3072" s="25" t="s">
        <v>6617</v>
      </c>
      <c r="B3072" s="25" t="s">
        <v>3511</v>
      </c>
      <c r="C3072" s="25" t="s">
        <v>5689</v>
      </c>
      <c r="D3072" s="25" t="s">
        <v>3405</v>
      </c>
      <c r="E3072" s="25">
        <v>43861</v>
      </c>
      <c r="F3072" s="25" t="s">
        <v>3337</v>
      </c>
      <c r="G3072" s="25" t="s">
        <v>3321</v>
      </c>
      <c r="H3072" s="26">
        <v>3</v>
      </c>
      <c r="I3072" s="26">
        <v>140</v>
      </c>
      <c r="J3072" s="22">
        <v>420</v>
      </c>
    </row>
    <row r="3073" spans="1:10" ht="18" x14ac:dyDescent="0.35">
      <c r="A3073" s="25" t="s">
        <v>6618</v>
      </c>
      <c r="B3073" s="25" t="s">
        <v>3425</v>
      </c>
      <c r="C3073" s="25" t="s">
        <v>5689</v>
      </c>
      <c r="D3073" s="25" t="s">
        <v>3405</v>
      </c>
      <c r="E3073" s="25">
        <v>43861</v>
      </c>
      <c r="F3073" s="25" t="s">
        <v>3320</v>
      </c>
      <c r="G3073" s="25" t="s">
        <v>3321</v>
      </c>
      <c r="H3073" s="26">
        <v>4</v>
      </c>
      <c r="I3073" s="26">
        <v>60</v>
      </c>
      <c r="J3073" s="22">
        <v>240</v>
      </c>
    </row>
    <row r="3074" spans="1:10" ht="18" x14ac:dyDescent="0.35">
      <c r="A3074" s="25" t="s">
        <v>6619</v>
      </c>
      <c r="B3074" s="25" t="s">
        <v>3317</v>
      </c>
      <c r="C3074" s="25" t="s">
        <v>5689</v>
      </c>
      <c r="D3074" s="25" t="s">
        <v>3405</v>
      </c>
      <c r="E3074" s="25">
        <v>43861</v>
      </c>
      <c r="F3074" s="25" t="s">
        <v>3320</v>
      </c>
      <c r="G3074" s="25" t="s">
        <v>3321</v>
      </c>
      <c r="H3074" s="26">
        <v>5</v>
      </c>
      <c r="I3074" s="26">
        <v>65</v>
      </c>
      <c r="J3074" s="22">
        <v>325</v>
      </c>
    </row>
    <row r="3075" spans="1:10" ht="18" x14ac:dyDescent="0.35">
      <c r="A3075" s="25" t="s">
        <v>6620</v>
      </c>
      <c r="B3075" s="25" t="s">
        <v>3317</v>
      </c>
      <c r="C3075" s="25" t="s">
        <v>5689</v>
      </c>
      <c r="D3075" s="25" t="s">
        <v>3405</v>
      </c>
      <c r="E3075" s="25">
        <v>43861</v>
      </c>
      <c r="F3075" s="25" t="s">
        <v>3320</v>
      </c>
      <c r="G3075" s="25" t="s">
        <v>3321</v>
      </c>
      <c r="H3075" s="26">
        <v>6</v>
      </c>
      <c r="I3075" s="26">
        <v>70</v>
      </c>
      <c r="J3075" s="22">
        <v>420</v>
      </c>
    </row>
    <row r="3076" spans="1:10" ht="18" x14ac:dyDescent="0.35">
      <c r="A3076" s="25" t="s">
        <v>6621</v>
      </c>
      <c r="B3076" s="25" t="s">
        <v>3347</v>
      </c>
      <c r="C3076" s="25" t="s">
        <v>5689</v>
      </c>
      <c r="D3076" s="25" t="s">
        <v>3405</v>
      </c>
      <c r="E3076" s="25">
        <v>43861</v>
      </c>
      <c r="F3076" s="25" t="s">
        <v>3337</v>
      </c>
      <c r="G3076" s="25" t="s">
        <v>3349</v>
      </c>
      <c r="H3076" s="26">
        <v>2</v>
      </c>
      <c r="I3076" s="26">
        <v>115</v>
      </c>
      <c r="J3076" s="22">
        <v>230</v>
      </c>
    </row>
    <row r="3077" spans="1:10" ht="18" x14ac:dyDescent="0.35">
      <c r="A3077" s="25" t="s">
        <v>6622</v>
      </c>
      <c r="B3077" s="25" t="s">
        <v>3347</v>
      </c>
      <c r="C3077" s="25" t="s">
        <v>5689</v>
      </c>
      <c r="D3077" s="25" t="s">
        <v>3405</v>
      </c>
      <c r="E3077" s="25">
        <v>43861</v>
      </c>
      <c r="F3077" s="25" t="s">
        <v>3348</v>
      </c>
      <c r="G3077" s="25" t="s">
        <v>3349</v>
      </c>
      <c r="H3077" s="26">
        <v>1</v>
      </c>
      <c r="I3077" s="26">
        <v>100</v>
      </c>
      <c r="J3077" s="22">
        <v>100</v>
      </c>
    </row>
    <row r="3078" spans="1:10" ht="18" x14ac:dyDescent="0.35">
      <c r="A3078" s="25" t="s">
        <v>6623</v>
      </c>
      <c r="B3078" s="25" t="s">
        <v>3317</v>
      </c>
      <c r="C3078" s="25" t="s">
        <v>5689</v>
      </c>
      <c r="D3078" s="25" t="s">
        <v>3405</v>
      </c>
      <c r="E3078" s="25">
        <v>43861</v>
      </c>
      <c r="F3078" s="25" t="s">
        <v>3320</v>
      </c>
      <c r="G3078" s="25" t="s">
        <v>3321</v>
      </c>
      <c r="H3078" s="26">
        <v>4</v>
      </c>
      <c r="I3078" s="26">
        <v>55</v>
      </c>
      <c r="J3078" s="22">
        <v>220</v>
      </c>
    </row>
    <row r="3079" spans="1:10" ht="18" x14ac:dyDescent="0.35">
      <c r="A3079" s="25" t="s">
        <v>6624</v>
      </c>
      <c r="B3079" s="25" t="s">
        <v>3628</v>
      </c>
      <c r="C3079" s="25" t="s">
        <v>3404</v>
      </c>
      <c r="D3079" s="25" t="s">
        <v>3405</v>
      </c>
      <c r="E3079" s="25">
        <v>43861</v>
      </c>
      <c r="F3079" s="25" t="s">
        <v>3348</v>
      </c>
      <c r="G3079" s="25" t="s">
        <v>3345</v>
      </c>
      <c r="H3079" s="26">
        <v>6</v>
      </c>
      <c r="I3079" s="26">
        <v>115</v>
      </c>
      <c r="J3079" s="22">
        <v>690</v>
      </c>
    </row>
    <row r="3080" spans="1:10" ht="18" x14ac:dyDescent="0.35">
      <c r="A3080" s="25" t="s">
        <v>6625</v>
      </c>
      <c r="B3080" s="25" t="s">
        <v>4057</v>
      </c>
      <c r="C3080" s="25" t="s">
        <v>3551</v>
      </c>
      <c r="D3080" s="25" t="s">
        <v>3486</v>
      </c>
      <c r="E3080" s="25">
        <v>43861</v>
      </c>
      <c r="F3080" s="25" t="s">
        <v>3327</v>
      </c>
      <c r="G3080" s="25" t="s">
        <v>3321</v>
      </c>
      <c r="H3080" s="26">
        <v>4</v>
      </c>
      <c r="I3080" s="26">
        <v>195</v>
      </c>
      <c r="J3080" s="22">
        <v>780</v>
      </c>
    </row>
    <row r="3081" spans="1:10" ht="18" x14ac:dyDescent="0.35">
      <c r="A3081" s="25" t="s">
        <v>6626</v>
      </c>
      <c r="B3081" s="25" t="s">
        <v>4057</v>
      </c>
      <c r="C3081" s="25" t="s">
        <v>3551</v>
      </c>
      <c r="D3081" s="25" t="s">
        <v>3486</v>
      </c>
      <c r="E3081" s="25">
        <v>43861</v>
      </c>
      <c r="F3081" s="25" t="s">
        <v>3327</v>
      </c>
      <c r="G3081" s="25" t="s">
        <v>3321</v>
      </c>
      <c r="H3081" s="26">
        <v>5</v>
      </c>
      <c r="I3081" s="26">
        <v>200</v>
      </c>
      <c r="J3081" s="22">
        <v>1000</v>
      </c>
    </row>
    <row r="3082" spans="1:10" ht="18" x14ac:dyDescent="0.35">
      <c r="A3082" s="25" t="s">
        <v>6627</v>
      </c>
      <c r="B3082" s="25" t="s">
        <v>3484</v>
      </c>
      <c r="C3082" s="25" t="s">
        <v>3485</v>
      </c>
      <c r="D3082" s="25" t="s">
        <v>3486</v>
      </c>
      <c r="E3082" s="25">
        <v>43861</v>
      </c>
      <c r="F3082" s="25" t="s">
        <v>3334</v>
      </c>
      <c r="G3082" s="25" t="s">
        <v>3321</v>
      </c>
      <c r="H3082" s="26">
        <v>7</v>
      </c>
      <c r="I3082" s="26">
        <v>80</v>
      </c>
      <c r="J3082" s="22">
        <v>560</v>
      </c>
    </row>
    <row r="3083" spans="1:10" ht="18" x14ac:dyDescent="0.35">
      <c r="A3083" s="25" t="s">
        <v>6628</v>
      </c>
      <c r="B3083" s="25" t="s">
        <v>3476</v>
      </c>
      <c r="C3083" s="25" t="s">
        <v>3445</v>
      </c>
      <c r="D3083" s="25" t="s">
        <v>3405</v>
      </c>
      <c r="E3083" s="25">
        <v>43861</v>
      </c>
      <c r="F3083" s="25" t="s">
        <v>3348</v>
      </c>
      <c r="G3083" s="25" t="s">
        <v>3321</v>
      </c>
      <c r="H3083" s="26">
        <v>6</v>
      </c>
      <c r="I3083" s="26">
        <v>135</v>
      </c>
      <c r="J3083" s="22">
        <v>810</v>
      </c>
    </row>
    <row r="3084" spans="1:10" ht="18" x14ac:dyDescent="0.35">
      <c r="A3084" s="25" t="s">
        <v>6629</v>
      </c>
      <c r="B3084" s="25" t="s">
        <v>3400</v>
      </c>
      <c r="C3084" s="25" t="s">
        <v>3401</v>
      </c>
      <c r="D3084" s="25" t="s">
        <v>3333</v>
      </c>
      <c r="E3084" s="25">
        <v>43861</v>
      </c>
      <c r="F3084" s="25" t="s">
        <v>3348</v>
      </c>
      <c r="G3084" s="25" t="s">
        <v>3349</v>
      </c>
      <c r="H3084" s="26">
        <v>7</v>
      </c>
      <c r="I3084" s="26">
        <v>80</v>
      </c>
      <c r="J3084" s="22">
        <v>560</v>
      </c>
    </row>
    <row r="3085" spans="1:10" ht="18" x14ac:dyDescent="0.35">
      <c r="A3085" s="25" t="s">
        <v>6630</v>
      </c>
      <c r="B3085" s="25" t="s">
        <v>3400</v>
      </c>
      <c r="C3085" s="25" t="s">
        <v>3401</v>
      </c>
      <c r="D3085" s="25" t="s">
        <v>3333</v>
      </c>
      <c r="E3085" s="25">
        <v>43861</v>
      </c>
      <c r="F3085" s="25" t="s">
        <v>3348</v>
      </c>
      <c r="G3085" s="25" t="s">
        <v>3349</v>
      </c>
      <c r="H3085" s="26">
        <v>6</v>
      </c>
      <c r="I3085" s="26">
        <v>85</v>
      </c>
      <c r="J3085" s="22">
        <v>510</v>
      </c>
    </row>
    <row r="3086" spans="1:10" ht="18" x14ac:dyDescent="0.35">
      <c r="A3086" s="25" t="s">
        <v>6631</v>
      </c>
      <c r="B3086" s="25" t="s">
        <v>3630</v>
      </c>
      <c r="C3086" s="25" t="s">
        <v>3401</v>
      </c>
      <c r="D3086" s="25" t="s">
        <v>3333</v>
      </c>
      <c r="E3086" s="25">
        <v>43861</v>
      </c>
      <c r="F3086" s="25" t="s">
        <v>3369</v>
      </c>
      <c r="G3086" s="25" t="s">
        <v>3349</v>
      </c>
      <c r="H3086" s="26">
        <v>5</v>
      </c>
      <c r="I3086" s="26">
        <v>130</v>
      </c>
      <c r="J3086" s="22">
        <v>650</v>
      </c>
    </row>
    <row r="3087" spans="1:10" ht="18" x14ac:dyDescent="0.35">
      <c r="A3087" s="25" t="s">
        <v>6632</v>
      </c>
      <c r="B3087" s="25" t="s">
        <v>3607</v>
      </c>
      <c r="C3087" s="25" t="s">
        <v>3401</v>
      </c>
      <c r="D3087" s="25" t="s">
        <v>3333</v>
      </c>
      <c r="E3087" s="25">
        <v>43861</v>
      </c>
      <c r="F3087" s="25" t="s">
        <v>3369</v>
      </c>
      <c r="G3087" s="25" t="s">
        <v>3349</v>
      </c>
      <c r="H3087" s="26">
        <v>1</v>
      </c>
      <c r="I3087" s="26">
        <v>140</v>
      </c>
      <c r="J3087" s="22">
        <v>140</v>
      </c>
    </row>
    <row r="3088" spans="1:10" ht="18" x14ac:dyDescent="0.35">
      <c r="A3088" s="25" t="s">
        <v>6633</v>
      </c>
      <c r="B3088" s="25" t="s">
        <v>3626</v>
      </c>
      <c r="C3088" s="25" t="s">
        <v>3401</v>
      </c>
      <c r="D3088" s="25" t="s">
        <v>3333</v>
      </c>
      <c r="E3088" s="25">
        <v>43861</v>
      </c>
      <c r="F3088" s="25" t="s">
        <v>3327</v>
      </c>
      <c r="G3088" s="25" t="s">
        <v>3321</v>
      </c>
      <c r="H3088" s="26">
        <v>3</v>
      </c>
      <c r="I3088" s="26">
        <v>180</v>
      </c>
      <c r="J3088" s="22">
        <v>540</v>
      </c>
    </row>
    <row r="3089" spans="1:10" ht="18" x14ac:dyDescent="0.35">
      <c r="A3089" s="25" t="s">
        <v>6634</v>
      </c>
      <c r="B3089" s="25" t="s">
        <v>3398</v>
      </c>
      <c r="C3089" s="25" t="s">
        <v>3392</v>
      </c>
      <c r="D3089" s="25" t="s">
        <v>3333</v>
      </c>
      <c r="E3089" s="25">
        <v>43861</v>
      </c>
      <c r="F3089" s="25" t="s">
        <v>3337</v>
      </c>
      <c r="G3089" s="25" t="s">
        <v>3349</v>
      </c>
      <c r="H3089" s="26">
        <v>4</v>
      </c>
      <c r="I3089" s="26">
        <v>120</v>
      </c>
      <c r="J3089" s="22">
        <v>480</v>
      </c>
    </row>
    <row r="3090" spans="1:10" ht="18" x14ac:dyDescent="0.35">
      <c r="A3090" s="25" t="s">
        <v>6635</v>
      </c>
      <c r="B3090" s="25" t="s">
        <v>3398</v>
      </c>
      <c r="C3090" s="25" t="s">
        <v>3392</v>
      </c>
      <c r="D3090" s="25" t="s">
        <v>3333</v>
      </c>
      <c r="E3090" s="25">
        <v>43861</v>
      </c>
      <c r="F3090" s="25" t="s">
        <v>3348</v>
      </c>
      <c r="G3090" s="25" t="s">
        <v>3349</v>
      </c>
      <c r="H3090" s="26">
        <v>5</v>
      </c>
      <c r="I3090" s="26">
        <v>75</v>
      </c>
      <c r="J3090" s="22">
        <v>375</v>
      </c>
    </row>
    <row r="3091" spans="1:10" ht="18" x14ac:dyDescent="0.35">
      <c r="A3091" s="25" t="s">
        <v>6636</v>
      </c>
      <c r="B3091" s="25" t="s">
        <v>3398</v>
      </c>
      <c r="C3091" s="25" t="s">
        <v>3392</v>
      </c>
      <c r="D3091" s="25" t="s">
        <v>3333</v>
      </c>
      <c r="E3091" s="25">
        <v>43861</v>
      </c>
      <c r="F3091" s="25" t="s">
        <v>3348</v>
      </c>
      <c r="G3091" s="25" t="s">
        <v>3349</v>
      </c>
      <c r="H3091" s="26">
        <v>4</v>
      </c>
      <c r="I3091" s="26">
        <v>85</v>
      </c>
      <c r="J3091" s="22">
        <v>340</v>
      </c>
    </row>
    <row r="3092" spans="1:10" ht="18" x14ac:dyDescent="0.35">
      <c r="A3092" s="25" t="s">
        <v>6637</v>
      </c>
      <c r="B3092" s="25" t="s">
        <v>3398</v>
      </c>
      <c r="C3092" s="25" t="s">
        <v>3392</v>
      </c>
      <c r="D3092" s="25" t="s">
        <v>3333</v>
      </c>
      <c r="E3092" s="25">
        <v>43861</v>
      </c>
      <c r="F3092" s="25" t="s">
        <v>3427</v>
      </c>
      <c r="G3092" s="25" t="s">
        <v>3345</v>
      </c>
      <c r="H3092" s="26">
        <v>5</v>
      </c>
      <c r="I3092" s="26">
        <v>75</v>
      </c>
      <c r="J3092" s="22">
        <v>375</v>
      </c>
    </row>
    <row r="3093" spans="1:10" ht="18" x14ac:dyDescent="0.35">
      <c r="A3093" s="25" t="s">
        <v>6638</v>
      </c>
      <c r="B3093" s="25" t="s">
        <v>3391</v>
      </c>
      <c r="C3093" s="25" t="s">
        <v>3392</v>
      </c>
      <c r="D3093" s="25" t="s">
        <v>3333</v>
      </c>
      <c r="E3093" s="25">
        <v>43861</v>
      </c>
      <c r="F3093" s="25" t="s">
        <v>3434</v>
      </c>
      <c r="G3093" s="25" t="s">
        <v>3321</v>
      </c>
      <c r="H3093" s="26">
        <v>6</v>
      </c>
      <c r="I3093" s="26">
        <v>105</v>
      </c>
      <c r="J3093" s="22">
        <v>630</v>
      </c>
    </row>
    <row r="3094" spans="1:10" ht="18" x14ac:dyDescent="0.35">
      <c r="A3094" s="25" t="s">
        <v>6639</v>
      </c>
      <c r="B3094" s="25" t="s">
        <v>3391</v>
      </c>
      <c r="C3094" s="25" t="s">
        <v>3392</v>
      </c>
      <c r="D3094" s="25" t="s">
        <v>3333</v>
      </c>
      <c r="E3094" s="25">
        <v>43861</v>
      </c>
      <c r="F3094" s="25" t="s">
        <v>3410</v>
      </c>
      <c r="G3094" s="25" t="s">
        <v>3349</v>
      </c>
      <c r="H3094" s="26">
        <v>7</v>
      </c>
      <c r="I3094" s="26">
        <v>45</v>
      </c>
      <c r="J3094" s="22">
        <v>315</v>
      </c>
    </row>
    <row r="3095" spans="1:10" ht="18" x14ac:dyDescent="0.35">
      <c r="A3095" s="25" t="s">
        <v>6640</v>
      </c>
      <c r="B3095" s="25" t="s">
        <v>3391</v>
      </c>
      <c r="C3095" s="25" t="s">
        <v>3392</v>
      </c>
      <c r="D3095" s="25" t="s">
        <v>3333</v>
      </c>
      <c r="E3095" s="25">
        <v>43861</v>
      </c>
      <c r="F3095" s="25" t="s">
        <v>3406</v>
      </c>
      <c r="G3095" s="25" t="s">
        <v>3321</v>
      </c>
      <c r="H3095" s="26">
        <v>1</v>
      </c>
      <c r="I3095" s="26">
        <v>125</v>
      </c>
      <c r="J3095" s="22">
        <v>125</v>
      </c>
    </row>
    <row r="3096" spans="1:10" ht="18" x14ac:dyDescent="0.35">
      <c r="A3096" s="25" t="s">
        <v>6641</v>
      </c>
      <c r="B3096" s="25" t="s">
        <v>3391</v>
      </c>
      <c r="C3096" s="25" t="s">
        <v>3392</v>
      </c>
      <c r="D3096" s="25" t="s">
        <v>3333</v>
      </c>
      <c r="E3096" s="25">
        <v>43861</v>
      </c>
      <c r="F3096" s="25" t="s">
        <v>3406</v>
      </c>
      <c r="G3096" s="25" t="s">
        <v>3321</v>
      </c>
      <c r="H3096" s="26">
        <v>2</v>
      </c>
      <c r="I3096" s="26">
        <v>130</v>
      </c>
      <c r="J3096" s="22">
        <v>260</v>
      </c>
    </row>
    <row r="3097" spans="1:10" ht="18" x14ac:dyDescent="0.35">
      <c r="A3097" s="25" t="s">
        <v>6642</v>
      </c>
      <c r="B3097" s="25" t="s">
        <v>3391</v>
      </c>
      <c r="C3097" s="25" t="s">
        <v>3392</v>
      </c>
      <c r="D3097" s="25" t="s">
        <v>3333</v>
      </c>
      <c r="E3097" s="25">
        <v>43861</v>
      </c>
      <c r="F3097" s="25" t="s">
        <v>3348</v>
      </c>
      <c r="G3097" s="25" t="s">
        <v>3349</v>
      </c>
      <c r="H3097" s="26">
        <v>4</v>
      </c>
      <c r="I3097" s="26">
        <v>100</v>
      </c>
      <c r="J3097" s="22">
        <v>400</v>
      </c>
    </row>
    <row r="3098" spans="1:10" ht="18" x14ac:dyDescent="0.35">
      <c r="A3098" s="25" t="s">
        <v>6643</v>
      </c>
      <c r="B3098" s="25" t="s">
        <v>3391</v>
      </c>
      <c r="C3098" s="25" t="s">
        <v>3392</v>
      </c>
      <c r="D3098" s="25" t="s">
        <v>3333</v>
      </c>
      <c r="E3098" s="25">
        <v>43861</v>
      </c>
      <c r="F3098" s="25" t="s">
        <v>3369</v>
      </c>
      <c r="G3098" s="25" t="s">
        <v>3321</v>
      </c>
      <c r="H3098" s="26">
        <v>2</v>
      </c>
      <c r="I3098" s="26">
        <v>130</v>
      </c>
      <c r="J3098" s="22">
        <v>260</v>
      </c>
    </row>
    <row r="3099" spans="1:10" ht="18" x14ac:dyDescent="0.35">
      <c r="A3099" s="25" t="s">
        <v>6644</v>
      </c>
      <c r="B3099" s="25" t="s">
        <v>3391</v>
      </c>
      <c r="C3099" s="25" t="s">
        <v>3392</v>
      </c>
      <c r="D3099" s="25" t="s">
        <v>3333</v>
      </c>
      <c r="E3099" s="25">
        <v>43861</v>
      </c>
      <c r="F3099" s="25" t="s">
        <v>3369</v>
      </c>
      <c r="G3099" s="25" t="s">
        <v>3321</v>
      </c>
      <c r="H3099" s="26">
        <v>3</v>
      </c>
      <c r="I3099" s="26">
        <v>135</v>
      </c>
      <c r="J3099" s="22">
        <v>405</v>
      </c>
    </row>
    <row r="3100" spans="1:10" ht="18" x14ac:dyDescent="0.35">
      <c r="A3100" s="25" t="s">
        <v>6645</v>
      </c>
      <c r="B3100" s="25" t="s">
        <v>3391</v>
      </c>
      <c r="C3100" s="25" t="s">
        <v>3392</v>
      </c>
      <c r="D3100" s="25" t="s">
        <v>3333</v>
      </c>
      <c r="E3100" s="25">
        <v>43861</v>
      </c>
      <c r="F3100" s="25" t="s">
        <v>3369</v>
      </c>
      <c r="G3100" s="25" t="s">
        <v>3321</v>
      </c>
      <c r="H3100" s="26">
        <v>4</v>
      </c>
      <c r="I3100" s="26">
        <v>150</v>
      </c>
      <c r="J3100" s="22">
        <v>600</v>
      </c>
    </row>
    <row r="3101" spans="1:10" ht="18" x14ac:dyDescent="0.35">
      <c r="A3101" s="25" t="s">
        <v>6646</v>
      </c>
      <c r="B3101" s="25" t="s">
        <v>3391</v>
      </c>
      <c r="C3101" s="25" t="s">
        <v>3392</v>
      </c>
      <c r="D3101" s="25" t="s">
        <v>3333</v>
      </c>
      <c r="E3101" s="25">
        <v>43861</v>
      </c>
      <c r="F3101" s="25" t="s">
        <v>3369</v>
      </c>
      <c r="G3101" s="25" t="s">
        <v>3321</v>
      </c>
      <c r="H3101" s="26">
        <v>4</v>
      </c>
      <c r="I3101" s="26">
        <v>130</v>
      </c>
      <c r="J3101" s="22">
        <v>520</v>
      </c>
    </row>
    <row r="3102" spans="1:10" ht="18" x14ac:dyDescent="0.35">
      <c r="A3102" s="25" t="s">
        <v>6647</v>
      </c>
      <c r="B3102" s="25" t="s">
        <v>3391</v>
      </c>
      <c r="C3102" s="25" t="s">
        <v>3392</v>
      </c>
      <c r="D3102" s="25" t="s">
        <v>3333</v>
      </c>
      <c r="E3102" s="25">
        <v>43861</v>
      </c>
      <c r="F3102" s="25" t="s">
        <v>3348</v>
      </c>
      <c r="G3102" s="25" t="s">
        <v>3349</v>
      </c>
      <c r="H3102" s="26">
        <v>2</v>
      </c>
      <c r="I3102" s="26">
        <v>80</v>
      </c>
      <c r="J3102" s="22">
        <v>160</v>
      </c>
    </row>
    <row r="3103" spans="1:10" ht="18" x14ac:dyDescent="0.35">
      <c r="A3103" s="25" t="s">
        <v>6648</v>
      </c>
      <c r="B3103" s="25" t="s">
        <v>3624</v>
      </c>
      <c r="C3103" s="25" t="s">
        <v>3401</v>
      </c>
      <c r="D3103" s="25" t="s">
        <v>3333</v>
      </c>
      <c r="E3103" s="25">
        <v>43861</v>
      </c>
      <c r="F3103" s="25" t="s">
        <v>3327</v>
      </c>
      <c r="G3103" s="25" t="s">
        <v>3321</v>
      </c>
      <c r="H3103" s="26">
        <v>3</v>
      </c>
      <c r="I3103" s="26">
        <v>190</v>
      </c>
      <c r="J3103" s="22">
        <v>570</v>
      </c>
    </row>
    <row r="3104" spans="1:10" ht="18" x14ac:dyDescent="0.35">
      <c r="A3104" s="25" t="s">
        <v>6649</v>
      </c>
      <c r="B3104" s="25" t="s">
        <v>3324</v>
      </c>
      <c r="C3104" s="25" t="s">
        <v>3325</v>
      </c>
      <c r="D3104" s="25" t="s">
        <v>3326</v>
      </c>
      <c r="E3104" s="25">
        <v>43861</v>
      </c>
      <c r="F3104" s="25" t="s">
        <v>3410</v>
      </c>
      <c r="G3104" s="25" t="s">
        <v>3321</v>
      </c>
      <c r="H3104" s="26">
        <v>6</v>
      </c>
      <c r="I3104" s="26">
        <v>85</v>
      </c>
      <c r="J3104" s="22">
        <v>510</v>
      </c>
    </row>
    <row r="3105" spans="1:10" ht="18" x14ac:dyDescent="0.35">
      <c r="A3105" s="25" t="s">
        <v>6650</v>
      </c>
      <c r="B3105" s="25" t="s">
        <v>3324</v>
      </c>
      <c r="C3105" s="25" t="s">
        <v>3325</v>
      </c>
      <c r="D3105" s="25" t="s">
        <v>3326</v>
      </c>
      <c r="E3105" s="25">
        <v>43861</v>
      </c>
      <c r="F3105" s="25" t="s">
        <v>3434</v>
      </c>
      <c r="G3105" s="25" t="s">
        <v>3345</v>
      </c>
      <c r="H3105" s="26">
        <v>2</v>
      </c>
      <c r="I3105" s="26">
        <v>65</v>
      </c>
      <c r="J3105" s="22">
        <v>130</v>
      </c>
    </row>
    <row r="3106" spans="1:10" ht="18" x14ac:dyDescent="0.35">
      <c r="A3106" s="25" t="s">
        <v>6651</v>
      </c>
      <c r="B3106" s="25" t="s">
        <v>3324</v>
      </c>
      <c r="C3106" s="25" t="s">
        <v>3325</v>
      </c>
      <c r="D3106" s="25" t="s">
        <v>3326</v>
      </c>
      <c r="E3106" s="25">
        <v>43861</v>
      </c>
      <c r="F3106" s="25" t="s">
        <v>3369</v>
      </c>
      <c r="G3106" s="25" t="s">
        <v>3321</v>
      </c>
      <c r="H3106" s="26">
        <v>7</v>
      </c>
      <c r="I3106" s="26">
        <v>145</v>
      </c>
      <c r="J3106" s="22">
        <v>1015</v>
      </c>
    </row>
    <row r="3107" spans="1:10" ht="18" x14ac:dyDescent="0.35">
      <c r="A3107" s="25" t="s">
        <v>6652</v>
      </c>
      <c r="B3107" s="25" t="s">
        <v>5143</v>
      </c>
      <c r="C3107" s="25" t="s">
        <v>3404</v>
      </c>
      <c r="D3107" s="25" t="s">
        <v>3405</v>
      </c>
      <c r="E3107" s="25">
        <v>43861</v>
      </c>
      <c r="F3107" s="25" t="s">
        <v>3369</v>
      </c>
      <c r="G3107" s="25" t="s">
        <v>3321</v>
      </c>
      <c r="H3107" s="26">
        <v>5</v>
      </c>
      <c r="I3107" s="26">
        <v>155</v>
      </c>
      <c r="J3107" s="22">
        <v>775</v>
      </c>
    </row>
    <row r="3108" spans="1:10" ht="18" x14ac:dyDescent="0.35">
      <c r="A3108" s="25" t="s">
        <v>6653</v>
      </c>
      <c r="B3108" s="25" t="s">
        <v>3462</v>
      </c>
      <c r="C3108" s="25" t="s">
        <v>3463</v>
      </c>
      <c r="D3108" s="25" t="s">
        <v>3464</v>
      </c>
      <c r="E3108" s="25">
        <v>43861</v>
      </c>
      <c r="F3108" s="25" t="s">
        <v>3334</v>
      </c>
      <c r="G3108" s="25" t="s">
        <v>3321</v>
      </c>
      <c r="H3108" s="26">
        <v>6</v>
      </c>
      <c r="I3108" s="26">
        <v>90</v>
      </c>
      <c r="J3108" s="22">
        <v>540</v>
      </c>
    </row>
    <row r="3109" spans="1:10" ht="18" x14ac:dyDescent="0.35">
      <c r="A3109" s="25" t="s">
        <v>6654</v>
      </c>
      <c r="B3109" s="25" t="s">
        <v>4571</v>
      </c>
      <c r="C3109" s="25" t="s">
        <v>3463</v>
      </c>
      <c r="D3109" s="25" t="s">
        <v>3464</v>
      </c>
      <c r="E3109" s="25">
        <v>43861</v>
      </c>
      <c r="F3109" s="25" t="s">
        <v>3369</v>
      </c>
      <c r="G3109" s="25" t="s">
        <v>3321</v>
      </c>
      <c r="H3109" s="26">
        <v>5</v>
      </c>
      <c r="I3109" s="26">
        <v>155</v>
      </c>
      <c r="J3109" s="22">
        <v>775</v>
      </c>
    </row>
    <row r="3110" spans="1:10" ht="18" x14ac:dyDescent="0.35">
      <c r="A3110" s="25" t="s">
        <v>6655</v>
      </c>
      <c r="B3110" s="25" t="s">
        <v>3667</v>
      </c>
      <c r="C3110" s="25" t="s">
        <v>3445</v>
      </c>
      <c r="D3110" s="25" t="s">
        <v>3405</v>
      </c>
      <c r="E3110" s="25">
        <v>43861</v>
      </c>
      <c r="F3110" s="25" t="s">
        <v>3320</v>
      </c>
      <c r="G3110" s="25" t="s">
        <v>3321</v>
      </c>
      <c r="H3110" s="26">
        <v>6</v>
      </c>
      <c r="I3110" s="26">
        <v>55</v>
      </c>
      <c r="J3110" s="22">
        <v>330</v>
      </c>
    </row>
    <row r="3111" spans="1:10" ht="18" x14ac:dyDescent="0.35">
      <c r="A3111" s="25" t="s">
        <v>6656</v>
      </c>
      <c r="B3111" s="25" t="s">
        <v>3324</v>
      </c>
      <c r="C3111" s="25" t="s">
        <v>3325</v>
      </c>
      <c r="D3111" s="25" t="s">
        <v>3326</v>
      </c>
      <c r="E3111" s="25">
        <v>43861</v>
      </c>
      <c r="F3111" s="25" t="s">
        <v>3337</v>
      </c>
      <c r="G3111" s="25" t="s">
        <v>3321</v>
      </c>
      <c r="H3111" s="26">
        <v>6</v>
      </c>
      <c r="I3111" s="26">
        <v>140</v>
      </c>
      <c r="J3111" s="22">
        <v>840</v>
      </c>
    </row>
    <row r="3112" spans="1:10" ht="18" x14ac:dyDescent="0.35">
      <c r="A3112" s="25" t="s">
        <v>6657</v>
      </c>
      <c r="B3112" s="25" t="s">
        <v>3352</v>
      </c>
      <c r="C3112" s="25" t="s">
        <v>5689</v>
      </c>
      <c r="D3112" s="25" t="s">
        <v>3405</v>
      </c>
      <c r="E3112" s="25">
        <v>43864</v>
      </c>
      <c r="F3112" s="25" t="s">
        <v>3337</v>
      </c>
      <c r="G3112" s="25" t="s">
        <v>3321</v>
      </c>
      <c r="H3112" s="26">
        <v>1</v>
      </c>
      <c r="I3112" s="26">
        <v>150</v>
      </c>
      <c r="J3112" s="22">
        <v>150</v>
      </c>
    </row>
    <row r="3113" spans="1:10" ht="18" x14ac:dyDescent="0.35">
      <c r="A3113" s="25" t="s">
        <v>6658</v>
      </c>
      <c r="B3113" s="25" t="s">
        <v>3344</v>
      </c>
      <c r="C3113" s="25" t="s">
        <v>5689</v>
      </c>
      <c r="D3113" s="25" t="s">
        <v>3405</v>
      </c>
      <c r="E3113" s="25">
        <v>43864</v>
      </c>
      <c r="F3113" s="25" t="s">
        <v>3337</v>
      </c>
      <c r="G3113" s="25" t="s">
        <v>3345</v>
      </c>
      <c r="H3113" s="26">
        <v>4</v>
      </c>
      <c r="I3113" s="26">
        <v>125</v>
      </c>
      <c r="J3113" s="22">
        <v>500</v>
      </c>
    </row>
    <row r="3114" spans="1:10" ht="18" x14ac:dyDescent="0.35">
      <c r="A3114" s="25" t="s">
        <v>6659</v>
      </c>
      <c r="B3114" s="25" t="s">
        <v>3391</v>
      </c>
      <c r="C3114" s="25" t="s">
        <v>3392</v>
      </c>
      <c r="D3114" s="25" t="s">
        <v>3333</v>
      </c>
      <c r="E3114" s="25">
        <v>43864</v>
      </c>
      <c r="F3114" s="25" t="s">
        <v>3393</v>
      </c>
      <c r="G3114" s="25" t="s">
        <v>3345</v>
      </c>
      <c r="H3114" s="26">
        <v>7</v>
      </c>
      <c r="I3114" s="26">
        <v>80</v>
      </c>
      <c r="J3114" s="22">
        <v>560</v>
      </c>
    </row>
    <row r="3115" spans="1:10" ht="18" x14ac:dyDescent="0.35">
      <c r="A3115" s="25" t="s">
        <v>6660</v>
      </c>
      <c r="B3115" s="25" t="s">
        <v>3391</v>
      </c>
      <c r="C3115" s="25" t="s">
        <v>3392</v>
      </c>
      <c r="D3115" s="25" t="s">
        <v>3333</v>
      </c>
      <c r="E3115" s="25">
        <v>43864</v>
      </c>
      <c r="F3115" s="25" t="s">
        <v>3393</v>
      </c>
      <c r="G3115" s="25" t="s">
        <v>3345</v>
      </c>
      <c r="H3115" s="26">
        <v>6</v>
      </c>
      <c r="I3115" s="26">
        <v>55</v>
      </c>
      <c r="J3115" s="22">
        <v>330</v>
      </c>
    </row>
    <row r="3116" spans="1:10" ht="18" x14ac:dyDescent="0.35">
      <c r="A3116" s="25" t="s">
        <v>6661</v>
      </c>
      <c r="B3116" s="25" t="s">
        <v>3391</v>
      </c>
      <c r="C3116" s="25" t="s">
        <v>3392</v>
      </c>
      <c r="D3116" s="25" t="s">
        <v>3333</v>
      </c>
      <c r="E3116" s="25">
        <v>43864</v>
      </c>
      <c r="F3116" s="25" t="s">
        <v>3393</v>
      </c>
      <c r="G3116" s="25" t="s">
        <v>3345</v>
      </c>
      <c r="H3116" s="26">
        <v>3</v>
      </c>
      <c r="I3116" s="26">
        <v>75</v>
      </c>
      <c r="J3116" s="22">
        <v>225</v>
      </c>
    </row>
    <row r="3117" spans="1:10" ht="18" x14ac:dyDescent="0.35">
      <c r="A3117" s="25" t="s">
        <v>6662</v>
      </c>
      <c r="B3117" s="25" t="s">
        <v>3391</v>
      </c>
      <c r="C3117" s="25" t="s">
        <v>3392</v>
      </c>
      <c r="D3117" s="25" t="s">
        <v>3333</v>
      </c>
      <c r="E3117" s="25">
        <v>43864</v>
      </c>
      <c r="F3117" s="25" t="s">
        <v>3406</v>
      </c>
      <c r="G3117" s="25" t="s">
        <v>3321</v>
      </c>
      <c r="H3117" s="26">
        <v>4</v>
      </c>
      <c r="I3117" s="26">
        <v>150</v>
      </c>
      <c r="J3117" s="22">
        <v>600</v>
      </c>
    </row>
    <row r="3118" spans="1:10" ht="18" x14ac:dyDescent="0.35">
      <c r="A3118" s="25" t="s">
        <v>6663</v>
      </c>
      <c r="B3118" s="25" t="s">
        <v>3661</v>
      </c>
      <c r="C3118" s="25" t="s">
        <v>3662</v>
      </c>
      <c r="D3118" s="25" t="s">
        <v>3405</v>
      </c>
      <c r="E3118" s="25">
        <v>43864</v>
      </c>
      <c r="F3118" s="25" t="s">
        <v>3348</v>
      </c>
      <c r="G3118" s="25" t="s">
        <v>3349</v>
      </c>
      <c r="H3118" s="26">
        <v>3</v>
      </c>
      <c r="I3118" s="26">
        <v>85</v>
      </c>
      <c r="J3118" s="22">
        <v>255</v>
      </c>
    </row>
    <row r="3119" spans="1:10" ht="18" x14ac:dyDescent="0.35">
      <c r="A3119" s="25" t="s">
        <v>6664</v>
      </c>
      <c r="B3119" s="25" t="s">
        <v>3468</v>
      </c>
      <c r="C3119" s="25" t="s">
        <v>3392</v>
      </c>
      <c r="D3119" s="25" t="s">
        <v>3333</v>
      </c>
      <c r="E3119" s="25">
        <v>43864</v>
      </c>
      <c r="F3119" s="25" t="s">
        <v>3427</v>
      </c>
      <c r="G3119" s="25" t="s">
        <v>3321</v>
      </c>
      <c r="H3119" s="26">
        <v>5</v>
      </c>
      <c r="I3119" s="26">
        <v>85</v>
      </c>
      <c r="J3119" s="22">
        <v>425</v>
      </c>
    </row>
    <row r="3120" spans="1:10" ht="18" x14ac:dyDescent="0.35">
      <c r="A3120" s="25" t="s">
        <v>6665</v>
      </c>
      <c r="B3120" s="25" t="s">
        <v>3511</v>
      </c>
      <c r="C3120" s="25" t="s">
        <v>5689</v>
      </c>
      <c r="D3120" s="25" t="s">
        <v>3405</v>
      </c>
      <c r="E3120" s="25">
        <v>43865</v>
      </c>
      <c r="F3120" s="25" t="s">
        <v>3471</v>
      </c>
      <c r="G3120" s="25" t="s">
        <v>3349</v>
      </c>
      <c r="H3120" s="26">
        <v>5</v>
      </c>
      <c r="I3120" s="26">
        <v>30</v>
      </c>
      <c r="J3120" s="22">
        <v>150</v>
      </c>
    </row>
    <row r="3121" spans="1:10" ht="18" x14ac:dyDescent="0.35">
      <c r="A3121" s="25" t="s">
        <v>6666</v>
      </c>
      <c r="B3121" s="25" t="s">
        <v>3347</v>
      </c>
      <c r="C3121" s="25" t="s">
        <v>5689</v>
      </c>
      <c r="D3121" s="25" t="s">
        <v>3405</v>
      </c>
      <c r="E3121" s="25">
        <v>43865</v>
      </c>
      <c r="F3121" s="25" t="s">
        <v>3471</v>
      </c>
      <c r="G3121" s="25" t="s">
        <v>3321</v>
      </c>
      <c r="H3121" s="26">
        <v>6</v>
      </c>
      <c r="I3121" s="26">
        <v>65</v>
      </c>
      <c r="J3121" s="22">
        <v>390</v>
      </c>
    </row>
    <row r="3122" spans="1:10" ht="18" x14ac:dyDescent="0.35">
      <c r="A3122" s="25" t="s">
        <v>6667</v>
      </c>
      <c r="B3122" s="25" t="s">
        <v>3356</v>
      </c>
      <c r="C3122" s="25" t="s">
        <v>5689</v>
      </c>
      <c r="D3122" s="25" t="s">
        <v>3405</v>
      </c>
      <c r="E3122" s="25">
        <v>43865</v>
      </c>
      <c r="F3122" s="25" t="s">
        <v>3320</v>
      </c>
      <c r="G3122" s="25" t="s">
        <v>3321</v>
      </c>
      <c r="H3122" s="26">
        <v>2</v>
      </c>
      <c r="I3122" s="26">
        <v>70</v>
      </c>
      <c r="J3122" s="22">
        <v>140</v>
      </c>
    </row>
    <row r="3123" spans="1:10" ht="18" x14ac:dyDescent="0.35">
      <c r="A3123" s="25" t="s">
        <v>6668</v>
      </c>
      <c r="B3123" s="25" t="s">
        <v>3356</v>
      </c>
      <c r="C3123" s="25" t="s">
        <v>5689</v>
      </c>
      <c r="D3123" s="25" t="s">
        <v>3405</v>
      </c>
      <c r="E3123" s="25">
        <v>43866</v>
      </c>
      <c r="F3123" s="25" t="s">
        <v>3348</v>
      </c>
      <c r="G3123" s="25" t="s">
        <v>3349</v>
      </c>
      <c r="H3123" s="26">
        <v>2</v>
      </c>
      <c r="I3123" s="26">
        <v>80</v>
      </c>
      <c r="J3123" s="22">
        <v>160</v>
      </c>
    </row>
    <row r="3124" spans="1:10" ht="18" x14ac:dyDescent="0.35">
      <c r="A3124" s="25" t="s">
        <v>6669</v>
      </c>
      <c r="B3124" s="25" t="s">
        <v>3344</v>
      </c>
      <c r="C3124" s="25" t="s">
        <v>5689</v>
      </c>
      <c r="D3124" s="25" t="s">
        <v>3405</v>
      </c>
      <c r="E3124" s="25">
        <v>43866</v>
      </c>
      <c r="F3124" s="25" t="s">
        <v>3337</v>
      </c>
      <c r="G3124" s="25" t="s">
        <v>3345</v>
      </c>
      <c r="H3124" s="26">
        <v>1</v>
      </c>
      <c r="I3124" s="26">
        <v>120</v>
      </c>
      <c r="J3124" s="22">
        <v>120</v>
      </c>
    </row>
    <row r="3125" spans="1:10" ht="18" x14ac:dyDescent="0.35">
      <c r="A3125" s="25" t="s">
        <v>6670</v>
      </c>
      <c r="B3125" s="25" t="s">
        <v>3559</v>
      </c>
      <c r="C3125" s="25" t="s">
        <v>3489</v>
      </c>
      <c r="D3125" s="25" t="s">
        <v>3405</v>
      </c>
      <c r="E3125" s="25">
        <v>43866</v>
      </c>
      <c r="F3125" s="25" t="s">
        <v>3366</v>
      </c>
      <c r="G3125" s="25" t="s">
        <v>3345</v>
      </c>
      <c r="H3125" s="26">
        <v>2</v>
      </c>
      <c r="I3125" s="26">
        <v>30</v>
      </c>
      <c r="J3125" s="22">
        <v>60</v>
      </c>
    </row>
    <row r="3126" spans="1:10" ht="18" x14ac:dyDescent="0.35">
      <c r="A3126" s="25" t="s">
        <v>6671</v>
      </c>
      <c r="B3126" s="25" t="s">
        <v>3744</v>
      </c>
      <c r="C3126" s="25" t="s">
        <v>3401</v>
      </c>
      <c r="D3126" s="25" t="s">
        <v>3333</v>
      </c>
      <c r="E3126" s="25">
        <v>43866</v>
      </c>
      <c r="F3126" s="25" t="s">
        <v>3427</v>
      </c>
      <c r="G3126" s="25" t="s">
        <v>3345</v>
      </c>
      <c r="H3126" s="26">
        <v>1</v>
      </c>
      <c r="I3126" s="26">
        <v>60</v>
      </c>
      <c r="J3126" s="22">
        <v>60</v>
      </c>
    </row>
    <row r="3127" spans="1:10" ht="18" x14ac:dyDescent="0.35">
      <c r="A3127" s="25" t="s">
        <v>6672</v>
      </c>
      <c r="B3127" s="25" t="s">
        <v>3368</v>
      </c>
      <c r="C3127" s="25" t="s">
        <v>5689</v>
      </c>
      <c r="D3127" s="25" t="s">
        <v>3405</v>
      </c>
      <c r="E3127" s="25">
        <v>43867</v>
      </c>
      <c r="F3127" s="25" t="s">
        <v>3327</v>
      </c>
      <c r="G3127" s="25" t="s">
        <v>3321</v>
      </c>
      <c r="H3127" s="26">
        <v>1</v>
      </c>
      <c r="I3127" s="26">
        <v>180</v>
      </c>
      <c r="J3127" s="22">
        <v>180</v>
      </c>
    </row>
    <row r="3128" spans="1:10" ht="18" x14ac:dyDescent="0.35">
      <c r="A3128" s="25" t="s">
        <v>6673</v>
      </c>
      <c r="B3128" s="25" t="s">
        <v>3317</v>
      </c>
      <c r="C3128" s="25" t="s">
        <v>5689</v>
      </c>
      <c r="D3128" s="25" t="s">
        <v>3405</v>
      </c>
      <c r="E3128" s="25">
        <v>43867</v>
      </c>
      <c r="F3128" s="25" t="s">
        <v>3320</v>
      </c>
      <c r="G3128" s="25" t="s">
        <v>3321</v>
      </c>
      <c r="H3128" s="26">
        <v>3</v>
      </c>
      <c r="I3128" s="26">
        <v>60</v>
      </c>
      <c r="J3128" s="22">
        <v>180</v>
      </c>
    </row>
    <row r="3129" spans="1:10" ht="18" x14ac:dyDescent="0.35">
      <c r="A3129" s="25" t="s">
        <v>6674</v>
      </c>
      <c r="B3129" s="25" t="s">
        <v>3356</v>
      </c>
      <c r="C3129" s="25" t="s">
        <v>5689</v>
      </c>
      <c r="D3129" s="25" t="s">
        <v>3405</v>
      </c>
      <c r="E3129" s="25">
        <v>43867</v>
      </c>
      <c r="F3129" s="25" t="s">
        <v>3348</v>
      </c>
      <c r="G3129" s="25" t="s">
        <v>3349</v>
      </c>
      <c r="H3129" s="26">
        <v>4</v>
      </c>
      <c r="I3129" s="26">
        <v>85</v>
      </c>
      <c r="J3129" s="22">
        <v>340</v>
      </c>
    </row>
    <row r="3130" spans="1:10" ht="18" x14ac:dyDescent="0.35">
      <c r="A3130" s="25" t="s">
        <v>6675</v>
      </c>
      <c r="B3130" s="25" t="s">
        <v>3356</v>
      </c>
      <c r="C3130" s="25" t="s">
        <v>5689</v>
      </c>
      <c r="D3130" s="25" t="s">
        <v>3405</v>
      </c>
      <c r="E3130" s="25">
        <v>43867</v>
      </c>
      <c r="F3130" s="25" t="s">
        <v>3348</v>
      </c>
      <c r="G3130" s="25" t="s">
        <v>3349</v>
      </c>
      <c r="H3130" s="26">
        <v>7</v>
      </c>
      <c r="I3130" s="26">
        <v>90</v>
      </c>
      <c r="J3130" s="22">
        <v>630</v>
      </c>
    </row>
    <row r="3131" spans="1:10" ht="18" x14ac:dyDescent="0.35">
      <c r="A3131" s="25" t="s">
        <v>6676</v>
      </c>
      <c r="B3131" s="25" t="s">
        <v>3356</v>
      </c>
      <c r="C3131" s="25" t="s">
        <v>5689</v>
      </c>
      <c r="D3131" s="25" t="s">
        <v>3405</v>
      </c>
      <c r="E3131" s="25">
        <v>43867</v>
      </c>
      <c r="F3131" s="25" t="s">
        <v>3337</v>
      </c>
      <c r="G3131" s="25" t="s">
        <v>3349</v>
      </c>
      <c r="H3131" s="26">
        <v>6</v>
      </c>
      <c r="I3131" s="26">
        <v>115</v>
      </c>
      <c r="J3131" s="22">
        <v>690</v>
      </c>
    </row>
    <row r="3132" spans="1:10" ht="18" x14ac:dyDescent="0.35">
      <c r="A3132" s="25" t="s">
        <v>6677</v>
      </c>
      <c r="B3132" s="25" t="s">
        <v>3867</v>
      </c>
      <c r="C3132" s="25" t="s">
        <v>5689</v>
      </c>
      <c r="D3132" s="25" t="s">
        <v>3405</v>
      </c>
      <c r="E3132" s="25">
        <v>43867</v>
      </c>
      <c r="F3132" s="25" t="s">
        <v>3471</v>
      </c>
      <c r="G3132" s="25" t="s">
        <v>3349</v>
      </c>
      <c r="H3132" s="26">
        <v>6</v>
      </c>
      <c r="I3132" s="26">
        <v>65</v>
      </c>
      <c r="J3132" s="22">
        <v>390</v>
      </c>
    </row>
    <row r="3133" spans="1:10" ht="18" x14ac:dyDescent="0.35">
      <c r="A3133" s="25" t="s">
        <v>6678</v>
      </c>
      <c r="B3133" s="25" t="s">
        <v>3398</v>
      </c>
      <c r="C3133" s="25" t="s">
        <v>3392</v>
      </c>
      <c r="D3133" s="25" t="s">
        <v>3333</v>
      </c>
      <c r="E3133" s="25">
        <v>43867</v>
      </c>
      <c r="F3133" s="25" t="s">
        <v>3393</v>
      </c>
      <c r="G3133" s="25" t="s">
        <v>3321</v>
      </c>
      <c r="H3133" s="26">
        <v>4</v>
      </c>
      <c r="I3133" s="26">
        <v>95</v>
      </c>
      <c r="J3133" s="22">
        <v>380</v>
      </c>
    </row>
    <row r="3134" spans="1:10" ht="18" x14ac:dyDescent="0.35">
      <c r="A3134" s="25" t="s">
        <v>6679</v>
      </c>
      <c r="B3134" s="25" t="s">
        <v>3398</v>
      </c>
      <c r="C3134" s="25" t="s">
        <v>3392</v>
      </c>
      <c r="D3134" s="25" t="s">
        <v>3333</v>
      </c>
      <c r="E3134" s="25">
        <v>43867</v>
      </c>
      <c r="F3134" s="25" t="s">
        <v>3348</v>
      </c>
      <c r="G3134" s="25" t="s">
        <v>3321</v>
      </c>
      <c r="H3134" s="26">
        <v>6</v>
      </c>
      <c r="I3134" s="26">
        <v>120</v>
      </c>
      <c r="J3134" s="22">
        <v>720</v>
      </c>
    </row>
    <row r="3135" spans="1:10" ht="18" x14ac:dyDescent="0.35">
      <c r="A3135" s="25" t="s">
        <v>6680</v>
      </c>
      <c r="B3135" s="25" t="s">
        <v>3398</v>
      </c>
      <c r="C3135" s="25" t="s">
        <v>3392</v>
      </c>
      <c r="D3135" s="25" t="s">
        <v>3333</v>
      </c>
      <c r="E3135" s="25">
        <v>43867</v>
      </c>
      <c r="F3135" s="25" t="s">
        <v>3393</v>
      </c>
      <c r="G3135" s="25" t="s">
        <v>3321</v>
      </c>
      <c r="H3135" s="26">
        <v>7</v>
      </c>
      <c r="I3135" s="26">
        <v>80</v>
      </c>
      <c r="J3135" s="22">
        <v>560</v>
      </c>
    </row>
    <row r="3136" spans="1:10" ht="18" x14ac:dyDescent="0.35">
      <c r="A3136" s="25" t="s">
        <v>6681</v>
      </c>
      <c r="B3136" s="25" t="s">
        <v>3398</v>
      </c>
      <c r="C3136" s="25" t="s">
        <v>3392</v>
      </c>
      <c r="D3136" s="25" t="s">
        <v>3333</v>
      </c>
      <c r="E3136" s="25">
        <v>43867</v>
      </c>
      <c r="F3136" s="25" t="s">
        <v>3393</v>
      </c>
      <c r="G3136" s="25" t="s">
        <v>3321</v>
      </c>
      <c r="H3136" s="26">
        <v>1</v>
      </c>
      <c r="I3136" s="26">
        <v>85</v>
      </c>
      <c r="J3136" s="22">
        <v>85</v>
      </c>
    </row>
    <row r="3137" spans="1:10" ht="18" x14ac:dyDescent="0.35">
      <c r="A3137" s="25" t="s">
        <v>6682</v>
      </c>
      <c r="B3137" s="25" t="s">
        <v>4481</v>
      </c>
      <c r="C3137" s="25" t="s">
        <v>3318</v>
      </c>
      <c r="D3137" s="25" t="s">
        <v>3319</v>
      </c>
      <c r="E3137" s="25">
        <v>43867</v>
      </c>
      <c r="F3137" s="25" t="s">
        <v>3434</v>
      </c>
      <c r="G3137" s="25" t="s">
        <v>3349</v>
      </c>
      <c r="H3137" s="26">
        <v>4</v>
      </c>
      <c r="I3137" s="26">
        <v>70</v>
      </c>
      <c r="J3137" s="22">
        <v>280</v>
      </c>
    </row>
    <row r="3138" spans="1:10" ht="18" x14ac:dyDescent="0.35">
      <c r="A3138" s="25" t="s">
        <v>6683</v>
      </c>
      <c r="B3138" s="25" t="s">
        <v>3398</v>
      </c>
      <c r="C3138" s="25" t="s">
        <v>3392</v>
      </c>
      <c r="D3138" s="25" t="s">
        <v>3333</v>
      </c>
      <c r="E3138" s="25">
        <v>43867</v>
      </c>
      <c r="F3138" s="25" t="s">
        <v>3393</v>
      </c>
      <c r="G3138" s="25" t="s">
        <v>3321</v>
      </c>
      <c r="H3138" s="26">
        <v>4</v>
      </c>
      <c r="I3138" s="26">
        <v>80</v>
      </c>
      <c r="J3138" s="22">
        <v>320</v>
      </c>
    </row>
    <row r="3139" spans="1:10" ht="18" x14ac:dyDescent="0.35">
      <c r="A3139" s="25" t="s">
        <v>6684</v>
      </c>
      <c r="B3139" s="25" t="s">
        <v>3431</v>
      </c>
      <c r="C3139" s="25" t="s">
        <v>5689</v>
      </c>
      <c r="D3139" s="25" t="s">
        <v>3405</v>
      </c>
      <c r="E3139" s="25">
        <v>43868</v>
      </c>
      <c r="F3139" s="25" t="s">
        <v>3320</v>
      </c>
      <c r="G3139" s="25" t="s">
        <v>3321</v>
      </c>
      <c r="H3139" s="26">
        <v>2</v>
      </c>
      <c r="I3139" s="26">
        <v>60</v>
      </c>
      <c r="J3139" s="22">
        <v>120</v>
      </c>
    </row>
    <row r="3140" spans="1:10" ht="18" x14ac:dyDescent="0.35">
      <c r="A3140" s="25" t="s">
        <v>6685</v>
      </c>
      <c r="B3140" s="25" t="s">
        <v>3360</v>
      </c>
      <c r="C3140" s="25" t="s">
        <v>5689</v>
      </c>
      <c r="D3140" s="25" t="s">
        <v>3405</v>
      </c>
      <c r="E3140" s="25">
        <v>43868</v>
      </c>
      <c r="F3140" s="25" t="s">
        <v>3348</v>
      </c>
      <c r="G3140" s="25" t="s">
        <v>3349</v>
      </c>
      <c r="H3140" s="26">
        <v>1</v>
      </c>
      <c r="I3140" s="26">
        <v>85</v>
      </c>
      <c r="J3140" s="22">
        <v>85</v>
      </c>
    </row>
    <row r="3141" spans="1:10" ht="18" x14ac:dyDescent="0.35">
      <c r="A3141" s="25" t="s">
        <v>6686</v>
      </c>
      <c r="B3141" s="25" t="s">
        <v>4171</v>
      </c>
      <c r="C3141" s="25" t="s">
        <v>3485</v>
      </c>
      <c r="D3141" s="25" t="s">
        <v>3486</v>
      </c>
      <c r="E3141" s="25">
        <v>43868</v>
      </c>
      <c r="F3141" s="25" t="s">
        <v>3334</v>
      </c>
      <c r="G3141" s="25" t="s">
        <v>3321</v>
      </c>
      <c r="H3141" s="26">
        <v>5</v>
      </c>
      <c r="I3141" s="26">
        <v>70</v>
      </c>
      <c r="J3141" s="22">
        <v>350</v>
      </c>
    </row>
    <row r="3142" spans="1:10" ht="18" x14ac:dyDescent="0.35">
      <c r="A3142" s="25" t="s">
        <v>6687</v>
      </c>
      <c r="B3142" s="25" t="s">
        <v>3583</v>
      </c>
      <c r="C3142" s="25" t="s">
        <v>3584</v>
      </c>
      <c r="D3142" s="25" t="s">
        <v>3333</v>
      </c>
      <c r="E3142" s="25">
        <v>43868</v>
      </c>
      <c r="F3142" s="25" t="s">
        <v>3327</v>
      </c>
      <c r="G3142" s="25" t="s">
        <v>3321</v>
      </c>
      <c r="H3142" s="26">
        <v>7</v>
      </c>
      <c r="I3142" s="26">
        <v>180</v>
      </c>
      <c r="J3142" s="22">
        <v>1260</v>
      </c>
    </row>
    <row r="3143" spans="1:10" ht="18" x14ac:dyDescent="0.35">
      <c r="A3143" s="25" t="s">
        <v>6688</v>
      </c>
      <c r="B3143" s="25" t="s">
        <v>3626</v>
      </c>
      <c r="C3143" s="25" t="s">
        <v>3401</v>
      </c>
      <c r="D3143" s="25" t="s">
        <v>3333</v>
      </c>
      <c r="E3143" s="25">
        <v>43868</v>
      </c>
      <c r="F3143" s="25" t="s">
        <v>3327</v>
      </c>
      <c r="G3143" s="25" t="s">
        <v>3321</v>
      </c>
      <c r="H3143" s="26">
        <v>4</v>
      </c>
      <c r="I3143" s="26">
        <v>195</v>
      </c>
      <c r="J3143" s="22">
        <v>780</v>
      </c>
    </row>
    <row r="3144" spans="1:10" ht="18" x14ac:dyDescent="0.35">
      <c r="A3144" s="25" t="s">
        <v>6689</v>
      </c>
      <c r="B3144" s="25" t="s">
        <v>3400</v>
      </c>
      <c r="C3144" s="25" t="s">
        <v>3401</v>
      </c>
      <c r="D3144" s="25" t="s">
        <v>3333</v>
      </c>
      <c r="E3144" s="25">
        <v>43868</v>
      </c>
      <c r="F3144" s="25" t="s">
        <v>3369</v>
      </c>
      <c r="G3144" s="25" t="s">
        <v>3321</v>
      </c>
      <c r="H3144" s="26">
        <v>5</v>
      </c>
      <c r="I3144" s="26">
        <v>150</v>
      </c>
      <c r="J3144" s="22">
        <v>750</v>
      </c>
    </row>
    <row r="3145" spans="1:10" ht="18" x14ac:dyDescent="0.35">
      <c r="A3145" s="25" t="s">
        <v>6690</v>
      </c>
      <c r="B3145" s="25" t="s">
        <v>3398</v>
      </c>
      <c r="C3145" s="25" t="s">
        <v>3392</v>
      </c>
      <c r="D3145" s="25" t="s">
        <v>3333</v>
      </c>
      <c r="E3145" s="25">
        <v>43868</v>
      </c>
      <c r="F3145" s="25" t="s">
        <v>3393</v>
      </c>
      <c r="G3145" s="25" t="s">
        <v>3321</v>
      </c>
      <c r="H3145" s="26">
        <v>2</v>
      </c>
      <c r="I3145" s="26">
        <v>100</v>
      </c>
      <c r="J3145" s="22">
        <v>200</v>
      </c>
    </row>
    <row r="3146" spans="1:10" ht="18" x14ac:dyDescent="0.35">
      <c r="A3146" s="25" t="s">
        <v>6691</v>
      </c>
      <c r="B3146" s="25" t="s">
        <v>3398</v>
      </c>
      <c r="C3146" s="25" t="s">
        <v>3392</v>
      </c>
      <c r="D3146" s="25" t="s">
        <v>3333</v>
      </c>
      <c r="E3146" s="25">
        <v>43868</v>
      </c>
      <c r="F3146" s="25" t="s">
        <v>3393</v>
      </c>
      <c r="G3146" s="25" t="s">
        <v>3321</v>
      </c>
      <c r="H3146" s="26">
        <v>6</v>
      </c>
      <c r="I3146" s="26">
        <v>85</v>
      </c>
      <c r="J3146" s="22">
        <v>510</v>
      </c>
    </row>
    <row r="3147" spans="1:10" ht="18" x14ac:dyDescent="0.35">
      <c r="A3147" s="25" t="s">
        <v>6692</v>
      </c>
      <c r="B3147" s="25" t="s">
        <v>3391</v>
      </c>
      <c r="C3147" s="25" t="s">
        <v>3392</v>
      </c>
      <c r="D3147" s="25" t="s">
        <v>3333</v>
      </c>
      <c r="E3147" s="25">
        <v>43868</v>
      </c>
      <c r="F3147" s="25" t="s">
        <v>3393</v>
      </c>
      <c r="G3147" s="25" t="s">
        <v>3345</v>
      </c>
      <c r="H3147" s="26">
        <v>1</v>
      </c>
      <c r="I3147" s="26">
        <v>75</v>
      </c>
      <c r="J3147" s="22">
        <v>75</v>
      </c>
    </row>
    <row r="3148" spans="1:10" ht="18" x14ac:dyDescent="0.35">
      <c r="A3148" s="25" t="s">
        <v>6693</v>
      </c>
      <c r="B3148" s="25" t="s">
        <v>3391</v>
      </c>
      <c r="C3148" s="25" t="s">
        <v>3392</v>
      </c>
      <c r="D3148" s="25" t="s">
        <v>3333</v>
      </c>
      <c r="E3148" s="25">
        <v>43868</v>
      </c>
      <c r="F3148" s="25" t="s">
        <v>3393</v>
      </c>
      <c r="G3148" s="25" t="s">
        <v>3345</v>
      </c>
      <c r="H3148" s="26">
        <v>2</v>
      </c>
      <c r="I3148" s="26">
        <v>80</v>
      </c>
      <c r="J3148" s="22">
        <v>160</v>
      </c>
    </row>
    <row r="3149" spans="1:10" ht="18" x14ac:dyDescent="0.35">
      <c r="A3149" s="25" t="s">
        <v>6694</v>
      </c>
      <c r="B3149" s="25" t="s">
        <v>3391</v>
      </c>
      <c r="C3149" s="25" t="s">
        <v>3392</v>
      </c>
      <c r="D3149" s="25" t="s">
        <v>3333</v>
      </c>
      <c r="E3149" s="25">
        <v>43868</v>
      </c>
      <c r="F3149" s="25" t="s">
        <v>3410</v>
      </c>
      <c r="G3149" s="25" t="s">
        <v>3345</v>
      </c>
      <c r="H3149" s="26">
        <v>3</v>
      </c>
      <c r="I3149" s="26">
        <v>40</v>
      </c>
      <c r="J3149" s="22">
        <v>120</v>
      </c>
    </row>
    <row r="3150" spans="1:10" ht="18" x14ac:dyDescent="0.35">
      <c r="A3150" s="25" t="s">
        <v>6695</v>
      </c>
      <c r="B3150" s="25" t="s">
        <v>3391</v>
      </c>
      <c r="C3150" s="25" t="s">
        <v>3392</v>
      </c>
      <c r="D3150" s="25" t="s">
        <v>3333</v>
      </c>
      <c r="E3150" s="25">
        <v>43868</v>
      </c>
      <c r="F3150" s="25" t="s">
        <v>3393</v>
      </c>
      <c r="G3150" s="25" t="s">
        <v>3345</v>
      </c>
      <c r="H3150" s="26">
        <v>4</v>
      </c>
      <c r="I3150" s="26">
        <v>60</v>
      </c>
      <c r="J3150" s="22">
        <v>240</v>
      </c>
    </row>
    <row r="3151" spans="1:10" ht="18" x14ac:dyDescent="0.35">
      <c r="A3151" s="25" t="s">
        <v>6696</v>
      </c>
      <c r="B3151" s="25" t="s">
        <v>3546</v>
      </c>
      <c r="C3151" s="25" t="s">
        <v>3485</v>
      </c>
      <c r="D3151" s="25" t="s">
        <v>3486</v>
      </c>
      <c r="E3151" s="25">
        <v>43868</v>
      </c>
      <c r="F3151" s="25" t="s">
        <v>3427</v>
      </c>
      <c r="G3151" s="25" t="s">
        <v>3349</v>
      </c>
      <c r="H3151" s="26">
        <v>5</v>
      </c>
      <c r="I3151" s="26">
        <v>45</v>
      </c>
      <c r="J3151" s="22">
        <v>225</v>
      </c>
    </row>
    <row r="3152" spans="1:10" ht="18" x14ac:dyDescent="0.35">
      <c r="A3152" s="25" t="s">
        <v>6697</v>
      </c>
      <c r="B3152" s="25" t="s">
        <v>3391</v>
      </c>
      <c r="C3152" s="25" t="s">
        <v>3392</v>
      </c>
      <c r="D3152" s="25" t="s">
        <v>3333</v>
      </c>
      <c r="E3152" s="25">
        <v>43868</v>
      </c>
      <c r="F3152" s="25" t="s">
        <v>3393</v>
      </c>
      <c r="G3152" s="25" t="s">
        <v>3345</v>
      </c>
      <c r="H3152" s="26">
        <v>1</v>
      </c>
      <c r="I3152" s="26">
        <v>75</v>
      </c>
      <c r="J3152" s="22">
        <v>75</v>
      </c>
    </row>
    <row r="3153" spans="1:10" ht="18" x14ac:dyDescent="0.35">
      <c r="A3153" s="25" t="s">
        <v>6698</v>
      </c>
      <c r="B3153" s="25" t="s">
        <v>3391</v>
      </c>
      <c r="C3153" s="25" t="s">
        <v>3392</v>
      </c>
      <c r="D3153" s="25" t="s">
        <v>3333</v>
      </c>
      <c r="E3153" s="25">
        <v>43868</v>
      </c>
      <c r="F3153" s="25" t="s">
        <v>3393</v>
      </c>
      <c r="G3153" s="25" t="s">
        <v>3345</v>
      </c>
      <c r="H3153" s="26">
        <v>7</v>
      </c>
      <c r="I3153" s="26">
        <v>55</v>
      </c>
      <c r="J3153" s="22">
        <v>385</v>
      </c>
    </row>
    <row r="3154" spans="1:10" ht="18" x14ac:dyDescent="0.35">
      <c r="A3154" s="25" t="s">
        <v>6699</v>
      </c>
      <c r="B3154" s="25" t="s">
        <v>3391</v>
      </c>
      <c r="C3154" s="25" t="s">
        <v>3392</v>
      </c>
      <c r="D3154" s="25" t="s">
        <v>3333</v>
      </c>
      <c r="E3154" s="25">
        <v>43868</v>
      </c>
      <c r="F3154" s="25" t="s">
        <v>3393</v>
      </c>
      <c r="G3154" s="25" t="s">
        <v>3345</v>
      </c>
      <c r="H3154" s="26">
        <v>5</v>
      </c>
      <c r="I3154" s="26">
        <v>65</v>
      </c>
      <c r="J3154" s="22">
        <v>325</v>
      </c>
    </row>
    <row r="3155" spans="1:10" ht="18" x14ac:dyDescent="0.35">
      <c r="A3155" s="25" t="s">
        <v>6700</v>
      </c>
      <c r="B3155" s="25" t="s">
        <v>3391</v>
      </c>
      <c r="C3155" s="25" t="s">
        <v>3392</v>
      </c>
      <c r="D3155" s="25" t="s">
        <v>3333</v>
      </c>
      <c r="E3155" s="25">
        <v>43868</v>
      </c>
      <c r="F3155" s="25" t="s">
        <v>3393</v>
      </c>
      <c r="G3155" s="25" t="s">
        <v>3345</v>
      </c>
      <c r="H3155" s="26">
        <v>3</v>
      </c>
      <c r="I3155" s="26">
        <v>80</v>
      </c>
      <c r="J3155" s="22">
        <v>240</v>
      </c>
    </row>
    <row r="3156" spans="1:10" ht="18" x14ac:dyDescent="0.35">
      <c r="A3156" s="25" t="s">
        <v>6701</v>
      </c>
      <c r="B3156" s="25" t="s">
        <v>3398</v>
      </c>
      <c r="C3156" s="25" t="s">
        <v>3392</v>
      </c>
      <c r="D3156" s="25" t="s">
        <v>3333</v>
      </c>
      <c r="E3156" s="25">
        <v>43868</v>
      </c>
      <c r="F3156" s="25" t="s">
        <v>3348</v>
      </c>
      <c r="G3156" s="25" t="s">
        <v>3321</v>
      </c>
      <c r="H3156" s="26">
        <v>4</v>
      </c>
      <c r="I3156" s="26">
        <v>140</v>
      </c>
      <c r="J3156" s="22">
        <v>560</v>
      </c>
    </row>
    <row r="3157" spans="1:10" ht="18" x14ac:dyDescent="0.35">
      <c r="A3157" s="25" t="s">
        <v>6702</v>
      </c>
      <c r="B3157" s="25" t="s">
        <v>3530</v>
      </c>
      <c r="C3157" s="25" t="s">
        <v>3489</v>
      </c>
      <c r="D3157" s="25" t="s">
        <v>3405</v>
      </c>
      <c r="E3157" s="25">
        <v>43868</v>
      </c>
      <c r="F3157" s="25" t="s">
        <v>3348</v>
      </c>
      <c r="G3157" s="25" t="s">
        <v>3349</v>
      </c>
      <c r="H3157" s="26">
        <v>5</v>
      </c>
      <c r="I3157" s="26">
        <v>100</v>
      </c>
      <c r="J3157" s="22">
        <v>500</v>
      </c>
    </row>
    <row r="3158" spans="1:10" ht="18" x14ac:dyDescent="0.35">
      <c r="A3158" s="25" t="s">
        <v>6703</v>
      </c>
      <c r="B3158" s="25" t="s">
        <v>3391</v>
      </c>
      <c r="C3158" s="25" t="s">
        <v>3392</v>
      </c>
      <c r="D3158" s="25" t="s">
        <v>3333</v>
      </c>
      <c r="E3158" s="25">
        <v>43868</v>
      </c>
      <c r="F3158" s="25" t="s">
        <v>3427</v>
      </c>
      <c r="G3158" s="25" t="s">
        <v>3345</v>
      </c>
      <c r="H3158" s="26">
        <v>6</v>
      </c>
      <c r="I3158" s="26">
        <v>70</v>
      </c>
      <c r="J3158" s="22">
        <v>420</v>
      </c>
    </row>
    <row r="3159" spans="1:10" ht="18" x14ac:dyDescent="0.35">
      <c r="A3159" s="25" t="s">
        <v>6704</v>
      </c>
      <c r="B3159" s="25" t="s">
        <v>3391</v>
      </c>
      <c r="C3159" s="25" t="s">
        <v>3392</v>
      </c>
      <c r="D3159" s="25" t="s">
        <v>3333</v>
      </c>
      <c r="E3159" s="25">
        <v>43868</v>
      </c>
      <c r="F3159" s="25" t="s">
        <v>3393</v>
      </c>
      <c r="G3159" s="25" t="s">
        <v>3321</v>
      </c>
      <c r="H3159" s="26">
        <v>5</v>
      </c>
      <c r="I3159" s="26">
        <v>90</v>
      </c>
      <c r="J3159" s="22">
        <v>450</v>
      </c>
    </row>
    <row r="3160" spans="1:10" ht="18" x14ac:dyDescent="0.35">
      <c r="A3160" s="25" t="s">
        <v>6705</v>
      </c>
      <c r="B3160" s="25" t="s">
        <v>3352</v>
      </c>
      <c r="C3160" s="25" t="s">
        <v>5689</v>
      </c>
      <c r="D3160" s="25" t="s">
        <v>3405</v>
      </c>
      <c r="E3160" s="25">
        <v>43871</v>
      </c>
      <c r="F3160" s="25" t="s">
        <v>3337</v>
      </c>
      <c r="G3160" s="25" t="s">
        <v>3345</v>
      </c>
      <c r="H3160" s="26">
        <v>7</v>
      </c>
      <c r="I3160" s="26">
        <v>120</v>
      </c>
      <c r="J3160" s="22">
        <v>840</v>
      </c>
    </row>
    <row r="3161" spans="1:10" ht="18" x14ac:dyDescent="0.35">
      <c r="A3161" s="25" t="s">
        <v>6706</v>
      </c>
      <c r="B3161" s="25" t="s">
        <v>3324</v>
      </c>
      <c r="C3161" s="25" t="s">
        <v>3325</v>
      </c>
      <c r="D3161" s="25" t="s">
        <v>3326</v>
      </c>
      <c r="E3161" s="25">
        <v>43871</v>
      </c>
      <c r="F3161" s="25" t="s">
        <v>3327</v>
      </c>
      <c r="G3161" s="25" t="s">
        <v>3321</v>
      </c>
      <c r="H3161" s="26">
        <v>3</v>
      </c>
      <c r="I3161" s="26">
        <v>190</v>
      </c>
      <c r="J3161" s="22">
        <v>570</v>
      </c>
    </row>
    <row r="3162" spans="1:10" ht="18" x14ac:dyDescent="0.35">
      <c r="A3162" s="25" t="s">
        <v>6707</v>
      </c>
      <c r="B3162" s="25" t="s">
        <v>3484</v>
      </c>
      <c r="C3162" s="25" t="s">
        <v>3485</v>
      </c>
      <c r="D3162" s="25" t="s">
        <v>3486</v>
      </c>
      <c r="E3162" s="25">
        <v>43871</v>
      </c>
      <c r="F3162" s="25" t="s">
        <v>3334</v>
      </c>
      <c r="G3162" s="25" t="s">
        <v>3321</v>
      </c>
      <c r="H3162" s="26">
        <v>4</v>
      </c>
      <c r="I3162" s="26">
        <v>80</v>
      </c>
      <c r="J3162" s="22">
        <v>320</v>
      </c>
    </row>
    <row r="3163" spans="1:10" ht="18" x14ac:dyDescent="0.35">
      <c r="A3163" s="25" t="s">
        <v>6708</v>
      </c>
      <c r="B3163" s="25" t="s">
        <v>3626</v>
      </c>
      <c r="C3163" s="25" t="s">
        <v>3401</v>
      </c>
      <c r="D3163" s="25" t="s">
        <v>3333</v>
      </c>
      <c r="E3163" s="25">
        <v>43871</v>
      </c>
      <c r="F3163" s="25" t="s">
        <v>3327</v>
      </c>
      <c r="G3163" s="25" t="s">
        <v>3321</v>
      </c>
      <c r="H3163" s="26">
        <v>2</v>
      </c>
      <c r="I3163" s="26">
        <v>205</v>
      </c>
      <c r="J3163" s="22">
        <v>410</v>
      </c>
    </row>
    <row r="3164" spans="1:10" ht="18" x14ac:dyDescent="0.35">
      <c r="A3164" s="25" t="s">
        <v>6709</v>
      </c>
      <c r="B3164" s="25" t="s">
        <v>3636</v>
      </c>
      <c r="C3164" s="25" t="s">
        <v>5689</v>
      </c>
      <c r="D3164" s="25" t="s">
        <v>3405</v>
      </c>
      <c r="E3164" s="25">
        <v>43871</v>
      </c>
      <c r="F3164" s="25" t="s">
        <v>3337</v>
      </c>
      <c r="G3164" s="25" t="s">
        <v>3345</v>
      </c>
      <c r="H3164" s="26">
        <v>5</v>
      </c>
      <c r="I3164" s="26">
        <v>115</v>
      </c>
      <c r="J3164" s="22">
        <v>575</v>
      </c>
    </row>
    <row r="3165" spans="1:10" ht="18" x14ac:dyDescent="0.35">
      <c r="A3165" s="25" t="s">
        <v>6710</v>
      </c>
      <c r="B3165" s="25" t="s">
        <v>3717</v>
      </c>
      <c r="C3165" s="25" t="s">
        <v>3401</v>
      </c>
      <c r="D3165" s="25" t="s">
        <v>3333</v>
      </c>
      <c r="E3165" s="25">
        <v>43871</v>
      </c>
      <c r="F3165" s="25" t="s">
        <v>3337</v>
      </c>
      <c r="G3165" s="25" t="s">
        <v>3345</v>
      </c>
      <c r="H3165" s="26">
        <v>4</v>
      </c>
      <c r="I3165" s="26">
        <v>110</v>
      </c>
      <c r="J3165" s="22">
        <v>440</v>
      </c>
    </row>
    <row r="3166" spans="1:10" ht="18" x14ac:dyDescent="0.35">
      <c r="A3166" s="25" t="s">
        <v>6711</v>
      </c>
      <c r="B3166" s="25" t="s">
        <v>3360</v>
      </c>
      <c r="C3166" s="25" t="s">
        <v>5689</v>
      </c>
      <c r="D3166" s="25" t="s">
        <v>3405</v>
      </c>
      <c r="E3166" s="25">
        <v>43872</v>
      </c>
      <c r="F3166" s="25" t="s">
        <v>3348</v>
      </c>
      <c r="G3166" s="25" t="s">
        <v>3349</v>
      </c>
      <c r="H3166" s="26">
        <v>2</v>
      </c>
      <c r="I3166" s="26">
        <v>75</v>
      </c>
      <c r="J3166" s="22">
        <v>150</v>
      </c>
    </row>
    <row r="3167" spans="1:10" ht="18" x14ac:dyDescent="0.35">
      <c r="A3167" s="25" t="s">
        <v>6712</v>
      </c>
      <c r="B3167" s="25" t="s">
        <v>3336</v>
      </c>
      <c r="C3167" s="25" t="s">
        <v>5689</v>
      </c>
      <c r="D3167" s="25" t="s">
        <v>3405</v>
      </c>
      <c r="E3167" s="25">
        <v>43872</v>
      </c>
      <c r="F3167" s="25" t="s">
        <v>3337</v>
      </c>
      <c r="G3167" s="25" t="s">
        <v>3321</v>
      </c>
      <c r="H3167" s="26">
        <v>1</v>
      </c>
      <c r="I3167" s="26">
        <v>145</v>
      </c>
      <c r="J3167" s="22">
        <v>145</v>
      </c>
    </row>
    <row r="3168" spans="1:10" ht="18" x14ac:dyDescent="0.35">
      <c r="A3168" s="25" t="s">
        <v>6713</v>
      </c>
      <c r="B3168" s="25" t="s">
        <v>3360</v>
      </c>
      <c r="C3168" s="25" t="s">
        <v>5689</v>
      </c>
      <c r="D3168" s="25" t="s">
        <v>3405</v>
      </c>
      <c r="E3168" s="25">
        <v>43872</v>
      </c>
      <c r="F3168" s="25" t="s">
        <v>3337</v>
      </c>
      <c r="G3168" s="25" t="s">
        <v>3349</v>
      </c>
      <c r="H3168" s="26">
        <v>3</v>
      </c>
      <c r="I3168" s="26">
        <v>105</v>
      </c>
      <c r="J3168" s="22">
        <v>315</v>
      </c>
    </row>
    <row r="3169" spans="1:10" ht="18" x14ac:dyDescent="0.35">
      <c r="A3169" s="25" t="s">
        <v>6714</v>
      </c>
      <c r="B3169" s="25" t="s">
        <v>3356</v>
      </c>
      <c r="C3169" s="25" t="s">
        <v>5689</v>
      </c>
      <c r="D3169" s="25" t="s">
        <v>3405</v>
      </c>
      <c r="E3169" s="25">
        <v>43872</v>
      </c>
      <c r="F3169" s="25" t="s">
        <v>3337</v>
      </c>
      <c r="G3169" s="25" t="s">
        <v>3349</v>
      </c>
      <c r="H3169" s="26">
        <v>7</v>
      </c>
      <c r="I3169" s="26">
        <v>115</v>
      </c>
      <c r="J3169" s="22">
        <v>805</v>
      </c>
    </row>
    <row r="3170" spans="1:10" ht="18" x14ac:dyDescent="0.35">
      <c r="A3170" s="25" t="s">
        <v>6715</v>
      </c>
      <c r="B3170" s="25" t="s">
        <v>3371</v>
      </c>
      <c r="C3170" s="25" t="s">
        <v>5689</v>
      </c>
      <c r="D3170" s="25" t="s">
        <v>3405</v>
      </c>
      <c r="E3170" s="25">
        <v>43872</v>
      </c>
      <c r="F3170" s="25" t="s">
        <v>3320</v>
      </c>
      <c r="G3170" s="25" t="s">
        <v>3321</v>
      </c>
      <c r="H3170" s="26">
        <v>6</v>
      </c>
      <c r="I3170" s="26">
        <v>80</v>
      </c>
      <c r="J3170" s="22">
        <v>480</v>
      </c>
    </row>
    <row r="3171" spans="1:10" ht="18" x14ac:dyDescent="0.35">
      <c r="A3171" s="25" t="s">
        <v>6716</v>
      </c>
      <c r="B3171" s="25" t="s">
        <v>3378</v>
      </c>
      <c r="C3171" s="25" t="s">
        <v>3379</v>
      </c>
      <c r="D3171" s="25" t="s">
        <v>3333</v>
      </c>
      <c r="E3171" s="25">
        <v>43872</v>
      </c>
      <c r="F3171" s="25" t="s">
        <v>3327</v>
      </c>
      <c r="G3171" s="25" t="s">
        <v>3321</v>
      </c>
      <c r="H3171" s="26">
        <v>2</v>
      </c>
      <c r="I3171" s="26">
        <v>200</v>
      </c>
      <c r="J3171" s="22">
        <v>400</v>
      </c>
    </row>
    <row r="3172" spans="1:10" ht="18" x14ac:dyDescent="0.35">
      <c r="A3172" s="25" t="s">
        <v>6717</v>
      </c>
      <c r="B3172" s="25" t="s">
        <v>3378</v>
      </c>
      <c r="C3172" s="25" t="s">
        <v>3379</v>
      </c>
      <c r="D3172" s="25" t="s">
        <v>3333</v>
      </c>
      <c r="E3172" s="25">
        <v>43872</v>
      </c>
      <c r="F3172" s="25" t="s">
        <v>3334</v>
      </c>
      <c r="G3172" s="25" t="s">
        <v>3321</v>
      </c>
      <c r="H3172" s="26">
        <v>4</v>
      </c>
      <c r="I3172" s="26">
        <v>90</v>
      </c>
      <c r="J3172" s="22">
        <v>360</v>
      </c>
    </row>
    <row r="3173" spans="1:10" ht="18" x14ac:dyDescent="0.35">
      <c r="A3173" s="25" t="s">
        <v>6718</v>
      </c>
      <c r="B3173" s="25" t="s">
        <v>3378</v>
      </c>
      <c r="C3173" s="25" t="s">
        <v>3379</v>
      </c>
      <c r="D3173" s="25" t="s">
        <v>3333</v>
      </c>
      <c r="E3173" s="25">
        <v>43872</v>
      </c>
      <c r="F3173" s="25" t="s">
        <v>3410</v>
      </c>
      <c r="G3173" s="25" t="s">
        <v>3345</v>
      </c>
      <c r="H3173" s="26">
        <v>2</v>
      </c>
      <c r="I3173" s="26">
        <v>55</v>
      </c>
      <c r="J3173" s="22">
        <v>110</v>
      </c>
    </row>
    <row r="3174" spans="1:10" ht="18" x14ac:dyDescent="0.35">
      <c r="A3174" s="25" t="s">
        <v>6719</v>
      </c>
      <c r="B3174" s="25" t="s">
        <v>3708</v>
      </c>
      <c r="C3174" s="25" t="s">
        <v>3383</v>
      </c>
      <c r="D3174" s="25" t="s">
        <v>3333</v>
      </c>
      <c r="E3174" s="25">
        <v>43872</v>
      </c>
      <c r="F3174" s="25" t="s">
        <v>3348</v>
      </c>
      <c r="G3174" s="25" t="s">
        <v>3345</v>
      </c>
      <c r="H3174" s="26">
        <v>3</v>
      </c>
      <c r="I3174" s="26">
        <v>110</v>
      </c>
      <c r="J3174" s="22">
        <v>330</v>
      </c>
    </row>
    <row r="3175" spans="1:10" ht="18" x14ac:dyDescent="0.35">
      <c r="A3175" s="25" t="s">
        <v>6720</v>
      </c>
      <c r="B3175" s="25" t="s">
        <v>3317</v>
      </c>
      <c r="C3175" s="25" t="s">
        <v>5689</v>
      </c>
      <c r="D3175" s="25" t="s">
        <v>3405</v>
      </c>
      <c r="E3175" s="25">
        <v>43873</v>
      </c>
      <c r="F3175" s="25" t="s">
        <v>3320</v>
      </c>
      <c r="G3175" s="25" t="s">
        <v>3321</v>
      </c>
      <c r="H3175" s="26">
        <v>4</v>
      </c>
      <c r="I3175" s="26">
        <v>55</v>
      </c>
      <c r="J3175" s="22">
        <v>220</v>
      </c>
    </row>
    <row r="3176" spans="1:10" ht="18" x14ac:dyDescent="0.35">
      <c r="A3176" s="25" t="s">
        <v>6721</v>
      </c>
      <c r="B3176" s="25" t="s">
        <v>3317</v>
      </c>
      <c r="C3176" s="25" t="s">
        <v>5689</v>
      </c>
      <c r="D3176" s="25" t="s">
        <v>3405</v>
      </c>
      <c r="E3176" s="25">
        <v>43873</v>
      </c>
      <c r="F3176" s="25" t="s">
        <v>3471</v>
      </c>
      <c r="G3176" s="25" t="s">
        <v>3321</v>
      </c>
      <c r="H3176" s="26">
        <v>5</v>
      </c>
      <c r="I3176" s="26">
        <v>60</v>
      </c>
      <c r="J3176" s="22">
        <v>300</v>
      </c>
    </row>
    <row r="3177" spans="1:10" ht="18" x14ac:dyDescent="0.35">
      <c r="A3177" s="25" t="s">
        <v>6722</v>
      </c>
      <c r="B3177" s="25" t="s">
        <v>3344</v>
      </c>
      <c r="C3177" s="25" t="s">
        <v>5689</v>
      </c>
      <c r="D3177" s="25" t="s">
        <v>3405</v>
      </c>
      <c r="E3177" s="25">
        <v>43873</v>
      </c>
      <c r="F3177" s="25" t="s">
        <v>3337</v>
      </c>
      <c r="G3177" s="25" t="s">
        <v>3345</v>
      </c>
      <c r="H3177" s="26">
        <v>6</v>
      </c>
      <c r="I3177" s="26">
        <v>120</v>
      </c>
      <c r="J3177" s="22">
        <v>720</v>
      </c>
    </row>
    <row r="3178" spans="1:10" ht="18" x14ac:dyDescent="0.35">
      <c r="A3178" s="25" t="s">
        <v>6723</v>
      </c>
      <c r="B3178" s="25" t="s">
        <v>3840</v>
      </c>
      <c r="C3178" s="25" t="s">
        <v>3404</v>
      </c>
      <c r="D3178" s="25" t="s">
        <v>3405</v>
      </c>
      <c r="E3178" s="25">
        <v>43873</v>
      </c>
      <c r="F3178" s="25" t="s">
        <v>3320</v>
      </c>
      <c r="G3178" s="25" t="s">
        <v>3321</v>
      </c>
      <c r="H3178" s="26">
        <v>2</v>
      </c>
      <c r="I3178" s="26">
        <v>75</v>
      </c>
      <c r="J3178" s="22">
        <v>150</v>
      </c>
    </row>
    <row r="3179" spans="1:10" ht="18" x14ac:dyDescent="0.35">
      <c r="A3179" s="25" t="s">
        <v>6724</v>
      </c>
      <c r="B3179" s="25" t="s">
        <v>3719</v>
      </c>
      <c r="C3179" s="25" t="s">
        <v>3401</v>
      </c>
      <c r="D3179" s="25" t="s">
        <v>3333</v>
      </c>
      <c r="E3179" s="25">
        <v>43873</v>
      </c>
      <c r="F3179" s="25" t="s">
        <v>3369</v>
      </c>
      <c r="G3179" s="25" t="s">
        <v>3321</v>
      </c>
      <c r="H3179" s="26">
        <v>3</v>
      </c>
      <c r="I3179" s="26">
        <v>130</v>
      </c>
      <c r="J3179" s="22">
        <v>390</v>
      </c>
    </row>
    <row r="3180" spans="1:10" ht="18" x14ac:dyDescent="0.35">
      <c r="A3180" s="25" t="s">
        <v>6725</v>
      </c>
      <c r="B3180" s="25" t="s">
        <v>4123</v>
      </c>
      <c r="C3180" s="25" t="s">
        <v>3401</v>
      </c>
      <c r="D3180" s="25" t="s">
        <v>3333</v>
      </c>
      <c r="E3180" s="25">
        <v>43873</v>
      </c>
      <c r="F3180" s="25" t="s">
        <v>3369</v>
      </c>
      <c r="G3180" s="25" t="s">
        <v>3349</v>
      </c>
      <c r="H3180" s="26">
        <v>4</v>
      </c>
      <c r="I3180" s="26">
        <v>120</v>
      </c>
      <c r="J3180" s="22">
        <v>480</v>
      </c>
    </row>
    <row r="3181" spans="1:10" ht="18" x14ac:dyDescent="0.35">
      <c r="A3181" s="25" t="s">
        <v>6726</v>
      </c>
      <c r="B3181" s="25" t="s">
        <v>3597</v>
      </c>
      <c r="C3181" s="25" t="s">
        <v>3383</v>
      </c>
      <c r="D3181" s="25" t="s">
        <v>3333</v>
      </c>
      <c r="E3181" s="25">
        <v>43873</v>
      </c>
      <c r="F3181" s="25" t="s">
        <v>3434</v>
      </c>
      <c r="G3181" s="25" t="s">
        <v>3321</v>
      </c>
      <c r="H3181" s="26">
        <v>7</v>
      </c>
      <c r="I3181" s="26">
        <v>95</v>
      </c>
      <c r="J3181" s="22">
        <v>665</v>
      </c>
    </row>
    <row r="3182" spans="1:10" ht="18" x14ac:dyDescent="0.35">
      <c r="A3182" s="25" t="s">
        <v>6727</v>
      </c>
      <c r="B3182" s="25" t="s">
        <v>4262</v>
      </c>
      <c r="C3182" s="25" t="s">
        <v>3383</v>
      </c>
      <c r="D3182" s="25" t="s">
        <v>3333</v>
      </c>
      <c r="E3182" s="25">
        <v>43873</v>
      </c>
      <c r="F3182" s="25" t="s">
        <v>3369</v>
      </c>
      <c r="G3182" s="25" t="s">
        <v>3349</v>
      </c>
      <c r="H3182" s="26">
        <v>6</v>
      </c>
      <c r="I3182" s="26">
        <v>130</v>
      </c>
      <c r="J3182" s="22">
        <v>780</v>
      </c>
    </row>
    <row r="3183" spans="1:10" ht="18" x14ac:dyDescent="0.35">
      <c r="A3183" s="25" t="s">
        <v>6728</v>
      </c>
      <c r="B3183" s="25" t="s">
        <v>3324</v>
      </c>
      <c r="C3183" s="25" t="s">
        <v>3325</v>
      </c>
      <c r="D3183" s="25" t="s">
        <v>3326</v>
      </c>
      <c r="E3183" s="25">
        <v>43873</v>
      </c>
      <c r="F3183" s="25" t="s">
        <v>3427</v>
      </c>
      <c r="G3183" s="25" t="s">
        <v>3345</v>
      </c>
      <c r="H3183" s="26">
        <v>5</v>
      </c>
      <c r="I3183" s="26">
        <v>75</v>
      </c>
      <c r="J3183" s="22">
        <v>375</v>
      </c>
    </row>
    <row r="3184" spans="1:10" ht="18" x14ac:dyDescent="0.35">
      <c r="A3184" s="25" t="s">
        <v>6729</v>
      </c>
      <c r="B3184" s="25" t="s">
        <v>3324</v>
      </c>
      <c r="C3184" s="25" t="s">
        <v>3325</v>
      </c>
      <c r="D3184" s="25" t="s">
        <v>3326</v>
      </c>
      <c r="E3184" s="25">
        <v>43873</v>
      </c>
      <c r="F3184" s="25" t="s">
        <v>3393</v>
      </c>
      <c r="G3184" s="25" t="s">
        <v>3345</v>
      </c>
      <c r="H3184" s="26">
        <v>7</v>
      </c>
      <c r="I3184" s="26">
        <v>80</v>
      </c>
      <c r="J3184" s="22">
        <v>560</v>
      </c>
    </row>
    <row r="3185" spans="1:10" ht="18" x14ac:dyDescent="0.35">
      <c r="A3185" s="25" t="s">
        <v>6730</v>
      </c>
      <c r="B3185" s="25" t="s">
        <v>3324</v>
      </c>
      <c r="C3185" s="25" t="s">
        <v>3325</v>
      </c>
      <c r="D3185" s="25" t="s">
        <v>3326</v>
      </c>
      <c r="E3185" s="25">
        <v>43873</v>
      </c>
      <c r="F3185" s="25" t="s">
        <v>3393</v>
      </c>
      <c r="G3185" s="25" t="s">
        <v>3345</v>
      </c>
      <c r="H3185" s="26">
        <v>1</v>
      </c>
      <c r="I3185" s="26">
        <v>55</v>
      </c>
      <c r="J3185" s="22">
        <v>55</v>
      </c>
    </row>
    <row r="3186" spans="1:10" ht="18" x14ac:dyDescent="0.35">
      <c r="A3186" s="25" t="s">
        <v>6731</v>
      </c>
      <c r="B3186" s="25" t="s">
        <v>3324</v>
      </c>
      <c r="C3186" s="25" t="s">
        <v>3325</v>
      </c>
      <c r="D3186" s="25" t="s">
        <v>3326</v>
      </c>
      <c r="E3186" s="25">
        <v>43873</v>
      </c>
      <c r="F3186" s="25" t="s">
        <v>3393</v>
      </c>
      <c r="G3186" s="25" t="s">
        <v>3345</v>
      </c>
      <c r="H3186" s="26">
        <v>2</v>
      </c>
      <c r="I3186" s="26">
        <v>60</v>
      </c>
      <c r="J3186" s="22">
        <v>120</v>
      </c>
    </row>
    <row r="3187" spans="1:10" ht="18" x14ac:dyDescent="0.35">
      <c r="A3187" s="25" t="s">
        <v>6732</v>
      </c>
      <c r="B3187" s="25" t="s">
        <v>3324</v>
      </c>
      <c r="C3187" s="25" t="s">
        <v>3325</v>
      </c>
      <c r="D3187" s="25" t="s">
        <v>3326</v>
      </c>
      <c r="E3187" s="25">
        <v>43873</v>
      </c>
      <c r="F3187" s="25" t="s">
        <v>3393</v>
      </c>
      <c r="G3187" s="25" t="s">
        <v>3345</v>
      </c>
      <c r="H3187" s="26">
        <v>3</v>
      </c>
      <c r="I3187" s="26">
        <v>65</v>
      </c>
      <c r="J3187" s="22">
        <v>195</v>
      </c>
    </row>
    <row r="3188" spans="1:10" ht="18" x14ac:dyDescent="0.35">
      <c r="A3188" s="25" t="s">
        <v>6733</v>
      </c>
      <c r="B3188" s="25" t="s">
        <v>3324</v>
      </c>
      <c r="C3188" s="25" t="s">
        <v>3325</v>
      </c>
      <c r="D3188" s="25" t="s">
        <v>3326</v>
      </c>
      <c r="E3188" s="25">
        <v>43873</v>
      </c>
      <c r="F3188" s="25" t="s">
        <v>3393</v>
      </c>
      <c r="G3188" s="25" t="s">
        <v>3345</v>
      </c>
      <c r="H3188" s="26">
        <v>4</v>
      </c>
      <c r="I3188" s="26">
        <v>70</v>
      </c>
      <c r="J3188" s="22">
        <v>280</v>
      </c>
    </row>
    <row r="3189" spans="1:10" ht="18" x14ac:dyDescent="0.35">
      <c r="A3189" s="25" t="s">
        <v>6734</v>
      </c>
      <c r="B3189" s="25" t="s">
        <v>3669</v>
      </c>
      <c r="C3189" s="25" t="s">
        <v>3445</v>
      </c>
      <c r="D3189" s="25" t="s">
        <v>3405</v>
      </c>
      <c r="E3189" s="25">
        <v>43873</v>
      </c>
      <c r="F3189" s="25" t="s">
        <v>3509</v>
      </c>
      <c r="G3189" s="25" t="s">
        <v>3321</v>
      </c>
      <c r="H3189" s="26">
        <v>6</v>
      </c>
      <c r="I3189" s="26">
        <v>70</v>
      </c>
      <c r="J3189" s="22">
        <v>420</v>
      </c>
    </row>
    <row r="3190" spans="1:10" ht="18" x14ac:dyDescent="0.35">
      <c r="A3190" s="25" t="s">
        <v>6735</v>
      </c>
      <c r="B3190" s="25" t="s">
        <v>3356</v>
      </c>
      <c r="C3190" s="25" t="s">
        <v>5689</v>
      </c>
      <c r="D3190" s="25" t="s">
        <v>3405</v>
      </c>
      <c r="E3190" s="25">
        <v>43874</v>
      </c>
      <c r="F3190" s="25" t="s">
        <v>3337</v>
      </c>
      <c r="G3190" s="25" t="s">
        <v>3349</v>
      </c>
      <c r="H3190" s="26">
        <v>4</v>
      </c>
      <c r="I3190" s="26">
        <v>105</v>
      </c>
      <c r="J3190" s="22">
        <v>420</v>
      </c>
    </row>
    <row r="3191" spans="1:10" ht="18" x14ac:dyDescent="0.35">
      <c r="A3191" s="25" t="s">
        <v>6736</v>
      </c>
      <c r="B3191" s="25" t="s">
        <v>3356</v>
      </c>
      <c r="C3191" s="25" t="s">
        <v>5689</v>
      </c>
      <c r="D3191" s="25" t="s">
        <v>3405</v>
      </c>
      <c r="E3191" s="25">
        <v>43874</v>
      </c>
      <c r="F3191" s="25" t="s">
        <v>3348</v>
      </c>
      <c r="G3191" s="25" t="s">
        <v>3349</v>
      </c>
      <c r="H3191" s="26">
        <v>5</v>
      </c>
      <c r="I3191" s="26">
        <v>90</v>
      </c>
      <c r="J3191" s="22">
        <v>450</v>
      </c>
    </row>
    <row r="3192" spans="1:10" ht="18" x14ac:dyDescent="0.35">
      <c r="A3192" s="25" t="s">
        <v>6737</v>
      </c>
      <c r="B3192" s="25" t="s">
        <v>3356</v>
      </c>
      <c r="C3192" s="25" t="s">
        <v>5689</v>
      </c>
      <c r="D3192" s="25" t="s">
        <v>3405</v>
      </c>
      <c r="E3192" s="25">
        <v>43874</v>
      </c>
      <c r="F3192" s="25" t="s">
        <v>3348</v>
      </c>
      <c r="G3192" s="25" t="s">
        <v>3349</v>
      </c>
      <c r="H3192" s="26">
        <v>6</v>
      </c>
      <c r="I3192" s="26">
        <v>95</v>
      </c>
      <c r="J3192" s="22">
        <v>570</v>
      </c>
    </row>
    <row r="3193" spans="1:10" ht="18" x14ac:dyDescent="0.35">
      <c r="A3193" s="25" t="s">
        <v>6738</v>
      </c>
      <c r="B3193" s="25" t="s">
        <v>3356</v>
      </c>
      <c r="C3193" s="25" t="s">
        <v>5689</v>
      </c>
      <c r="D3193" s="25" t="s">
        <v>3405</v>
      </c>
      <c r="E3193" s="25">
        <v>43874</v>
      </c>
      <c r="F3193" s="25" t="s">
        <v>3348</v>
      </c>
      <c r="G3193" s="25" t="s">
        <v>3349</v>
      </c>
      <c r="H3193" s="26">
        <v>1</v>
      </c>
      <c r="I3193" s="26">
        <v>75</v>
      </c>
      <c r="J3193" s="22">
        <v>75</v>
      </c>
    </row>
    <row r="3194" spans="1:10" ht="18" x14ac:dyDescent="0.35">
      <c r="A3194" s="25" t="s">
        <v>6739</v>
      </c>
      <c r="B3194" s="25" t="s">
        <v>5149</v>
      </c>
      <c r="C3194" s="25" t="s">
        <v>5689</v>
      </c>
      <c r="D3194" s="25" t="s">
        <v>3405</v>
      </c>
      <c r="E3194" s="25">
        <v>43874</v>
      </c>
      <c r="F3194" s="25" t="s">
        <v>3327</v>
      </c>
      <c r="G3194" s="25" t="s">
        <v>3321</v>
      </c>
      <c r="H3194" s="26">
        <v>2</v>
      </c>
      <c r="I3194" s="26">
        <v>180</v>
      </c>
      <c r="J3194" s="22">
        <v>360</v>
      </c>
    </row>
    <row r="3195" spans="1:10" ht="18" x14ac:dyDescent="0.35">
      <c r="A3195" s="25" t="s">
        <v>6740</v>
      </c>
      <c r="B3195" s="25" t="s">
        <v>3324</v>
      </c>
      <c r="C3195" s="25" t="s">
        <v>3325</v>
      </c>
      <c r="D3195" s="25" t="s">
        <v>3326</v>
      </c>
      <c r="E3195" s="25">
        <v>43874</v>
      </c>
      <c r="F3195" s="25" t="s">
        <v>3434</v>
      </c>
      <c r="G3195" s="25" t="s">
        <v>3345</v>
      </c>
      <c r="H3195" s="26">
        <v>6</v>
      </c>
      <c r="I3195" s="26">
        <v>90</v>
      </c>
      <c r="J3195" s="22">
        <v>540</v>
      </c>
    </row>
    <row r="3196" spans="1:10" ht="18" x14ac:dyDescent="0.35">
      <c r="A3196" s="25" t="s">
        <v>6741</v>
      </c>
      <c r="B3196" s="25" t="s">
        <v>3391</v>
      </c>
      <c r="C3196" s="25" t="s">
        <v>3392</v>
      </c>
      <c r="D3196" s="25" t="s">
        <v>3333</v>
      </c>
      <c r="E3196" s="25">
        <v>43874</v>
      </c>
      <c r="F3196" s="25" t="s">
        <v>3337</v>
      </c>
      <c r="G3196" s="25" t="s">
        <v>3321</v>
      </c>
      <c r="H3196" s="26">
        <v>1</v>
      </c>
      <c r="I3196" s="26">
        <v>150</v>
      </c>
      <c r="J3196" s="22">
        <v>150</v>
      </c>
    </row>
    <row r="3197" spans="1:10" ht="18" x14ac:dyDescent="0.35">
      <c r="A3197" s="25" t="s">
        <v>6742</v>
      </c>
      <c r="B3197" s="25" t="s">
        <v>3391</v>
      </c>
      <c r="C3197" s="25" t="s">
        <v>3392</v>
      </c>
      <c r="D3197" s="25" t="s">
        <v>3333</v>
      </c>
      <c r="E3197" s="25">
        <v>43874</v>
      </c>
      <c r="F3197" s="25" t="s">
        <v>3410</v>
      </c>
      <c r="G3197" s="25" t="s">
        <v>3349</v>
      </c>
      <c r="H3197" s="26">
        <v>2</v>
      </c>
      <c r="I3197" s="26">
        <v>35</v>
      </c>
      <c r="J3197" s="22">
        <v>70</v>
      </c>
    </row>
    <row r="3198" spans="1:10" ht="18" x14ac:dyDescent="0.35">
      <c r="A3198" s="25" t="s">
        <v>6743</v>
      </c>
      <c r="B3198" s="25" t="s">
        <v>3385</v>
      </c>
      <c r="C3198" s="25" t="s">
        <v>3386</v>
      </c>
      <c r="D3198" s="25" t="s">
        <v>3333</v>
      </c>
      <c r="E3198" s="25">
        <v>43874</v>
      </c>
      <c r="F3198" s="25" t="s">
        <v>3327</v>
      </c>
      <c r="G3198" s="25" t="s">
        <v>3321</v>
      </c>
      <c r="H3198" s="26">
        <v>4</v>
      </c>
      <c r="I3198" s="26">
        <v>205</v>
      </c>
      <c r="J3198" s="22">
        <v>820</v>
      </c>
    </row>
    <row r="3199" spans="1:10" ht="18" x14ac:dyDescent="0.35">
      <c r="A3199" s="25" t="s">
        <v>6744</v>
      </c>
      <c r="B3199" s="25" t="s">
        <v>3385</v>
      </c>
      <c r="C3199" s="25" t="s">
        <v>3386</v>
      </c>
      <c r="D3199" s="25" t="s">
        <v>3333</v>
      </c>
      <c r="E3199" s="25">
        <v>43874</v>
      </c>
      <c r="F3199" s="25" t="s">
        <v>3327</v>
      </c>
      <c r="G3199" s="25" t="s">
        <v>3321</v>
      </c>
      <c r="H3199" s="26">
        <v>6</v>
      </c>
      <c r="I3199" s="26">
        <v>180</v>
      </c>
      <c r="J3199" s="22">
        <v>1080</v>
      </c>
    </row>
    <row r="3200" spans="1:10" ht="18" x14ac:dyDescent="0.35">
      <c r="A3200" s="25" t="s">
        <v>6745</v>
      </c>
      <c r="B3200" s="25" t="s">
        <v>3378</v>
      </c>
      <c r="C3200" s="25" t="s">
        <v>3379</v>
      </c>
      <c r="D3200" s="25" t="s">
        <v>3333</v>
      </c>
      <c r="E3200" s="25">
        <v>43874</v>
      </c>
      <c r="F3200" s="25" t="s">
        <v>3369</v>
      </c>
      <c r="G3200" s="25" t="s">
        <v>3321</v>
      </c>
      <c r="H3200" s="26">
        <v>4</v>
      </c>
      <c r="I3200" s="26">
        <v>135</v>
      </c>
      <c r="J3200" s="22">
        <v>540</v>
      </c>
    </row>
    <row r="3201" spans="1:10" ht="18" x14ac:dyDescent="0.35">
      <c r="A3201" s="25" t="s">
        <v>6746</v>
      </c>
      <c r="B3201" s="25" t="s">
        <v>3378</v>
      </c>
      <c r="C3201" s="25" t="s">
        <v>3379</v>
      </c>
      <c r="D3201" s="25" t="s">
        <v>3333</v>
      </c>
      <c r="E3201" s="25">
        <v>43874</v>
      </c>
      <c r="F3201" s="25" t="s">
        <v>3334</v>
      </c>
      <c r="G3201" s="25" t="s">
        <v>3321</v>
      </c>
      <c r="H3201" s="26">
        <v>2</v>
      </c>
      <c r="I3201" s="26">
        <v>75</v>
      </c>
      <c r="J3201" s="22">
        <v>150</v>
      </c>
    </row>
    <row r="3202" spans="1:10" ht="18" x14ac:dyDescent="0.35">
      <c r="A3202" s="25" t="s">
        <v>6747</v>
      </c>
      <c r="B3202" s="25" t="s">
        <v>3317</v>
      </c>
      <c r="C3202" s="25" t="s">
        <v>5689</v>
      </c>
      <c r="D3202" s="25" t="s">
        <v>3405</v>
      </c>
      <c r="E3202" s="25">
        <v>43875</v>
      </c>
      <c r="F3202" s="25" t="s">
        <v>3320</v>
      </c>
      <c r="G3202" s="25" t="s">
        <v>3321</v>
      </c>
      <c r="H3202" s="26">
        <v>3</v>
      </c>
      <c r="I3202" s="26">
        <v>70</v>
      </c>
      <c r="J3202" s="22">
        <v>210</v>
      </c>
    </row>
    <row r="3203" spans="1:10" ht="18" x14ac:dyDescent="0.35">
      <c r="A3203" s="25" t="s">
        <v>6748</v>
      </c>
      <c r="B3203" s="25" t="s">
        <v>3317</v>
      </c>
      <c r="C3203" s="25" t="s">
        <v>5689</v>
      </c>
      <c r="D3203" s="25" t="s">
        <v>3405</v>
      </c>
      <c r="E3203" s="25">
        <v>43875</v>
      </c>
      <c r="F3203" s="25" t="s">
        <v>3320</v>
      </c>
      <c r="G3203" s="25" t="s">
        <v>3321</v>
      </c>
      <c r="H3203" s="26">
        <v>4</v>
      </c>
      <c r="I3203" s="26">
        <v>75</v>
      </c>
      <c r="J3203" s="22">
        <v>300</v>
      </c>
    </row>
    <row r="3204" spans="1:10" ht="18" x14ac:dyDescent="0.35">
      <c r="A3204" s="25" t="s">
        <v>6749</v>
      </c>
      <c r="B3204" s="25" t="s">
        <v>3378</v>
      </c>
      <c r="C3204" s="25" t="s">
        <v>3379</v>
      </c>
      <c r="D3204" s="25" t="s">
        <v>3333</v>
      </c>
      <c r="E3204" s="25">
        <v>43875</v>
      </c>
      <c r="F3204" s="25" t="s">
        <v>3369</v>
      </c>
      <c r="G3204" s="25" t="s">
        <v>3321</v>
      </c>
      <c r="H3204" s="26">
        <v>4</v>
      </c>
      <c r="I3204" s="26">
        <v>150</v>
      </c>
      <c r="J3204" s="22">
        <v>600</v>
      </c>
    </row>
    <row r="3205" spans="1:10" ht="18" x14ac:dyDescent="0.35">
      <c r="A3205" s="25" t="s">
        <v>6750</v>
      </c>
      <c r="B3205" s="25" t="s">
        <v>3385</v>
      </c>
      <c r="C3205" s="25" t="s">
        <v>3386</v>
      </c>
      <c r="D3205" s="25" t="s">
        <v>3333</v>
      </c>
      <c r="E3205" s="25">
        <v>43875</v>
      </c>
      <c r="F3205" s="25" t="s">
        <v>3327</v>
      </c>
      <c r="G3205" s="25" t="s">
        <v>3321</v>
      </c>
      <c r="H3205" s="26">
        <v>7</v>
      </c>
      <c r="I3205" s="26">
        <v>205</v>
      </c>
      <c r="J3205" s="22">
        <v>1435</v>
      </c>
    </row>
    <row r="3206" spans="1:10" ht="18" x14ac:dyDescent="0.35">
      <c r="A3206" s="25" t="s">
        <v>6751</v>
      </c>
      <c r="B3206" s="25" t="s">
        <v>3398</v>
      </c>
      <c r="C3206" s="25" t="s">
        <v>3392</v>
      </c>
      <c r="D3206" s="25" t="s">
        <v>3333</v>
      </c>
      <c r="E3206" s="25">
        <v>43875</v>
      </c>
      <c r="F3206" s="25" t="s">
        <v>3337</v>
      </c>
      <c r="G3206" s="25" t="s">
        <v>3349</v>
      </c>
      <c r="H3206" s="26">
        <v>6</v>
      </c>
      <c r="I3206" s="26">
        <v>95</v>
      </c>
      <c r="J3206" s="22">
        <v>570</v>
      </c>
    </row>
    <row r="3207" spans="1:10" ht="18" x14ac:dyDescent="0.35">
      <c r="A3207" s="25" t="s">
        <v>6752</v>
      </c>
      <c r="B3207" s="25" t="s">
        <v>3398</v>
      </c>
      <c r="C3207" s="25" t="s">
        <v>3392</v>
      </c>
      <c r="D3207" s="25" t="s">
        <v>3333</v>
      </c>
      <c r="E3207" s="25">
        <v>43875</v>
      </c>
      <c r="F3207" s="25" t="s">
        <v>3348</v>
      </c>
      <c r="G3207" s="25" t="s">
        <v>3349</v>
      </c>
      <c r="H3207" s="26">
        <v>5</v>
      </c>
      <c r="I3207" s="26">
        <v>80</v>
      </c>
      <c r="J3207" s="22">
        <v>400</v>
      </c>
    </row>
    <row r="3208" spans="1:10" ht="18" x14ac:dyDescent="0.35">
      <c r="A3208" s="25" t="s">
        <v>6753</v>
      </c>
      <c r="B3208" s="25" t="s">
        <v>3398</v>
      </c>
      <c r="C3208" s="25" t="s">
        <v>3392</v>
      </c>
      <c r="D3208" s="25" t="s">
        <v>3333</v>
      </c>
      <c r="E3208" s="25">
        <v>43875</v>
      </c>
      <c r="F3208" s="25" t="s">
        <v>3348</v>
      </c>
      <c r="G3208" s="25" t="s">
        <v>3349</v>
      </c>
      <c r="H3208" s="26">
        <v>1</v>
      </c>
      <c r="I3208" s="26">
        <v>90</v>
      </c>
      <c r="J3208" s="22">
        <v>90</v>
      </c>
    </row>
    <row r="3209" spans="1:10" ht="18" x14ac:dyDescent="0.35">
      <c r="A3209" s="25" t="s">
        <v>6754</v>
      </c>
      <c r="B3209" s="25" t="s">
        <v>3398</v>
      </c>
      <c r="C3209" s="25" t="s">
        <v>3392</v>
      </c>
      <c r="D3209" s="25" t="s">
        <v>3333</v>
      </c>
      <c r="E3209" s="25">
        <v>43875</v>
      </c>
      <c r="F3209" s="25" t="s">
        <v>3369</v>
      </c>
      <c r="G3209" s="25" t="s">
        <v>3321</v>
      </c>
      <c r="H3209" s="26">
        <v>3</v>
      </c>
      <c r="I3209" s="26">
        <v>150</v>
      </c>
      <c r="J3209" s="22">
        <v>450</v>
      </c>
    </row>
    <row r="3210" spans="1:10" ht="18" x14ac:dyDescent="0.35">
      <c r="A3210" s="25" t="s">
        <v>6755</v>
      </c>
      <c r="B3210" s="25" t="s">
        <v>3398</v>
      </c>
      <c r="C3210" s="25" t="s">
        <v>3392</v>
      </c>
      <c r="D3210" s="25" t="s">
        <v>3333</v>
      </c>
      <c r="E3210" s="25">
        <v>43875</v>
      </c>
      <c r="F3210" s="25" t="s">
        <v>3337</v>
      </c>
      <c r="G3210" s="25" t="s">
        <v>3349</v>
      </c>
      <c r="H3210" s="26">
        <v>4</v>
      </c>
      <c r="I3210" s="26">
        <v>120</v>
      </c>
      <c r="J3210" s="22">
        <v>480</v>
      </c>
    </row>
    <row r="3211" spans="1:10" ht="18" x14ac:dyDescent="0.35">
      <c r="A3211" s="25" t="s">
        <v>6756</v>
      </c>
      <c r="B3211" s="25" t="s">
        <v>3632</v>
      </c>
      <c r="C3211" s="25" t="s">
        <v>3392</v>
      </c>
      <c r="D3211" s="25" t="s">
        <v>3333</v>
      </c>
      <c r="E3211" s="25">
        <v>43875</v>
      </c>
      <c r="F3211" s="25" t="s">
        <v>3327</v>
      </c>
      <c r="G3211" s="25" t="s">
        <v>3321</v>
      </c>
      <c r="H3211" s="26">
        <v>7</v>
      </c>
      <c r="I3211" s="26">
        <v>180</v>
      </c>
      <c r="J3211" s="22">
        <v>1260</v>
      </c>
    </row>
    <row r="3212" spans="1:10" ht="18" x14ac:dyDescent="0.35">
      <c r="A3212" s="25" t="s">
        <v>6757</v>
      </c>
      <c r="B3212" s="25" t="s">
        <v>3804</v>
      </c>
      <c r="C3212" s="25" t="s">
        <v>3392</v>
      </c>
      <c r="D3212" s="25" t="s">
        <v>3333</v>
      </c>
      <c r="E3212" s="25">
        <v>43875</v>
      </c>
      <c r="F3212" s="25" t="s">
        <v>3410</v>
      </c>
      <c r="G3212" s="25" t="s">
        <v>3321</v>
      </c>
      <c r="H3212" s="26">
        <v>6</v>
      </c>
      <c r="I3212" s="26">
        <v>65</v>
      </c>
      <c r="J3212" s="22">
        <v>390</v>
      </c>
    </row>
    <row r="3213" spans="1:10" ht="18" x14ac:dyDescent="0.35">
      <c r="A3213" s="25" t="s">
        <v>6758</v>
      </c>
      <c r="B3213" s="25" t="s">
        <v>3685</v>
      </c>
      <c r="C3213" s="25" t="s">
        <v>3392</v>
      </c>
      <c r="D3213" s="25" t="s">
        <v>3333</v>
      </c>
      <c r="E3213" s="25">
        <v>43875</v>
      </c>
      <c r="F3213" s="25" t="s">
        <v>3337</v>
      </c>
      <c r="G3213" s="25" t="s">
        <v>3349</v>
      </c>
      <c r="H3213" s="26">
        <v>4</v>
      </c>
      <c r="I3213" s="26">
        <v>110</v>
      </c>
      <c r="J3213" s="22">
        <v>440</v>
      </c>
    </row>
    <row r="3214" spans="1:10" ht="18" x14ac:dyDescent="0.35">
      <c r="A3214" s="25" t="s">
        <v>6759</v>
      </c>
      <c r="B3214" s="25" t="s">
        <v>3877</v>
      </c>
      <c r="C3214" s="25" t="s">
        <v>3383</v>
      </c>
      <c r="D3214" s="25" t="s">
        <v>3333</v>
      </c>
      <c r="E3214" s="25">
        <v>43875</v>
      </c>
      <c r="F3214" s="25" t="s">
        <v>3509</v>
      </c>
      <c r="G3214" s="25" t="s">
        <v>3345</v>
      </c>
      <c r="H3214" s="26">
        <v>5</v>
      </c>
      <c r="I3214" s="26">
        <v>50</v>
      </c>
      <c r="J3214" s="22">
        <v>250</v>
      </c>
    </row>
    <row r="3215" spans="1:10" ht="18" x14ac:dyDescent="0.35">
      <c r="A3215" s="25" t="s">
        <v>6760</v>
      </c>
      <c r="B3215" s="25" t="s">
        <v>4567</v>
      </c>
      <c r="C3215" s="25" t="s">
        <v>3383</v>
      </c>
      <c r="D3215" s="25" t="s">
        <v>3333</v>
      </c>
      <c r="E3215" s="25">
        <v>43875</v>
      </c>
      <c r="F3215" s="25" t="s">
        <v>3369</v>
      </c>
      <c r="G3215" s="25" t="s">
        <v>3321</v>
      </c>
      <c r="H3215" s="26">
        <v>4</v>
      </c>
      <c r="I3215" s="26">
        <v>130</v>
      </c>
      <c r="J3215" s="22">
        <v>520</v>
      </c>
    </row>
    <row r="3216" spans="1:10" ht="18" x14ac:dyDescent="0.35">
      <c r="A3216" s="25" t="s">
        <v>6761</v>
      </c>
      <c r="B3216" s="25" t="s">
        <v>3708</v>
      </c>
      <c r="C3216" s="25" t="s">
        <v>3383</v>
      </c>
      <c r="D3216" s="25" t="s">
        <v>3333</v>
      </c>
      <c r="E3216" s="25">
        <v>43875</v>
      </c>
      <c r="F3216" s="25" t="s">
        <v>3348</v>
      </c>
      <c r="G3216" s="25" t="s">
        <v>3345</v>
      </c>
      <c r="H3216" s="26">
        <v>5</v>
      </c>
      <c r="I3216" s="26">
        <v>95</v>
      </c>
      <c r="J3216" s="22">
        <v>475</v>
      </c>
    </row>
    <row r="3217" spans="1:10" ht="18" x14ac:dyDescent="0.35">
      <c r="A3217" s="25" t="s">
        <v>6762</v>
      </c>
      <c r="B3217" s="25" t="s">
        <v>3607</v>
      </c>
      <c r="C3217" s="25" t="s">
        <v>3401</v>
      </c>
      <c r="D3217" s="25" t="s">
        <v>3333</v>
      </c>
      <c r="E3217" s="25">
        <v>43875</v>
      </c>
      <c r="F3217" s="25" t="s">
        <v>3369</v>
      </c>
      <c r="G3217" s="25" t="s">
        <v>3349</v>
      </c>
      <c r="H3217" s="26">
        <v>6</v>
      </c>
      <c r="I3217" s="26">
        <v>125</v>
      </c>
      <c r="J3217" s="22">
        <v>750</v>
      </c>
    </row>
    <row r="3218" spans="1:10" ht="18" x14ac:dyDescent="0.35">
      <c r="A3218" s="25" t="s">
        <v>6763</v>
      </c>
      <c r="B3218" s="25" t="s">
        <v>3664</v>
      </c>
      <c r="C3218" s="25" t="s">
        <v>3401</v>
      </c>
      <c r="D3218" s="25" t="s">
        <v>3333</v>
      </c>
      <c r="E3218" s="25">
        <v>43875</v>
      </c>
      <c r="F3218" s="25" t="s">
        <v>3369</v>
      </c>
      <c r="G3218" s="25" t="s">
        <v>3349</v>
      </c>
      <c r="H3218" s="26">
        <v>1</v>
      </c>
      <c r="I3218" s="26">
        <v>135</v>
      </c>
      <c r="J3218" s="22">
        <v>135</v>
      </c>
    </row>
    <row r="3219" spans="1:10" ht="18" x14ac:dyDescent="0.35">
      <c r="A3219" s="25" t="s">
        <v>6764</v>
      </c>
      <c r="B3219" s="25" t="s">
        <v>3324</v>
      </c>
      <c r="C3219" s="25" t="s">
        <v>3325</v>
      </c>
      <c r="D3219" s="25" t="s">
        <v>3326</v>
      </c>
      <c r="E3219" s="25">
        <v>43875</v>
      </c>
      <c r="F3219" s="25" t="s">
        <v>3369</v>
      </c>
      <c r="G3219" s="25" t="s">
        <v>3321</v>
      </c>
      <c r="H3219" s="26">
        <v>2</v>
      </c>
      <c r="I3219" s="26">
        <v>145</v>
      </c>
      <c r="J3219" s="22">
        <v>290</v>
      </c>
    </row>
    <row r="3220" spans="1:10" ht="18" x14ac:dyDescent="0.35">
      <c r="A3220" s="25" t="s">
        <v>6765</v>
      </c>
      <c r="B3220" s="25" t="s">
        <v>3324</v>
      </c>
      <c r="C3220" s="25" t="s">
        <v>3325</v>
      </c>
      <c r="D3220" s="25" t="s">
        <v>3326</v>
      </c>
      <c r="E3220" s="25">
        <v>43875</v>
      </c>
      <c r="F3220" s="25" t="s">
        <v>3393</v>
      </c>
      <c r="G3220" s="25" t="s">
        <v>3345</v>
      </c>
      <c r="H3220" s="26">
        <v>1</v>
      </c>
      <c r="I3220" s="26">
        <v>75</v>
      </c>
      <c r="J3220" s="22">
        <v>75</v>
      </c>
    </row>
    <row r="3221" spans="1:10" ht="18" x14ac:dyDescent="0.35">
      <c r="A3221" s="25" t="s">
        <v>6766</v>
      </c>
      <c r="B3221" s="25" t="s">
        <v>3324</v>
      </c>
      <c r="C3221" s="25" t="s">
        <v>3325</v>
      </c>
      <c r="D3221" s="25" t="s">
        <v>3326</v>
      </c>
      <c r="E3221" s="25">
        <v>43875</v>
      </c>
      <c r="F3221" s="25" t="s">
        <v>3369</v>
      </c>
      <c r="G3221" s="25" t="s">
        <v>3321</v>
      </c>
      <c r="H3221" s="26">
        <v>3</v>
      </c>
      <c r="I3221" s="26">
        <v>155</v>
      </c>
      <c r="J3221" s="22">
        <v>465</v>
      </c>
    </row>
    <row r="3222" spans="1:10" ht="18" x14ac:dyDescent="0.35">
      <c r="A3222" s="25" t="s">
        <v>6767</v>
      </c>
      <c r="B3222" s="25" t="s">
        <v>3324</v>
      </c>
      <c r="C3222" s="25" t="s">
        <v>3325</v>
      </c>
      <c r="D3222" s="25" t="s">
        <v>3326</v>
      </c>
      <c r="E3222" s="25">
        <v>43875</v>
      </c>
      <c r="F3222" s="25" t="s">
        <v>3337</v>
      </c>
      <c r="G3222" s="25" t="s">
        <v>3321</v>
      </c>
      <c r="H3222" s="26">
        <v>7</v>
      </c>
      <c r="I3222" s="26">
        <v>145</v>
      </c>
      <c r="J3222" s="22">
        <v>1015</v>
      </c>
    </row>
    <row r="3223" spans="1:10" ht="18" x14ac:dyDescent="0.35">
      <c r="A3223" s="25" t="s">
        <v>6768</v>
      </c>
      <c r="B3223" s="25" t="s">
        <v>3437</v>
      </c>
      <c r="C3223" s="25" t="s">
        <v>5689</v>
      </c>
      <c r="D3223" s="25" t="s">
        <v>3405</v>
      </c>
      <c r="E3223" s="25">
        <v>43878</v>
      </c>
      <c r="F3223" s="25" t="s">
        <v>3348</v>
      </c>
      <c r="G3223" s="25" t="s">
        <v>3349</v>
      </c>
      <c r="H3223" s="26">
        <v>6</v>
      </c>
      <c r="I3223" s="26">
        <v>90</v>
      </c>
      <c r="J3223" s="22">
        <v>540</v>
      </c>
    </row>
    <row r="3224" spans="1:10" ht="18" x14ac:dyDescent="0.35">
      <c r="A3224" s="25" t="s">
        <v>6769</v>
      </c>
      <c r="B3224" s="25" t="s">
        <v>3423</v>
      </c>
      <c r="C3224" s="25" t="s">
        <v>5689</v>
      </c>
      <c r="D3224" s="25" t="s">
        <v>3405</v>
      </c>
      <c r="E3224" s="25">
        <v>43878</v>
      </c>
      <c r="F3224" s="25" t="s">
        <v>3320</v>
      </c>
      <c r="G3224" s="25" t="s">
        <v>3321</v>
      </c>
      <c r="H3224" s="26">
        <v>7</v>
      </c>
      <c r="I3224" s="26">
        <v>75</v>
      </c>
      <c r="J3224" s="22">
        <v>525</v>
      </c>
    </row>
    <row r="3225" spans="1:10" ht="18" x14ac:dyDescent="0.35">
      <c r="A3225" s="25" t="s">
        <v>6770</v>
      </c>
      <c r="B3225" s="25" t="s">
        <v>3344</v>
      </c>
      <c r="C3225" s="25" t="s">
        <v>5689</v>
      </c>
      <c r="D3225" s="25" t="s">
        <v>3405</v>
      </c>
      <c r="E3225" s="25">
        <v>43878</v>
      </c>
      <c r="F3225" s="25" t="s">
        <v>3337</v>
      </c>
      <c r="G3225" s="25" t="s">
        <v>3345</v>
      </c>
      <c r="H3225" s="26">
        <v>1</v>
      </c>
      <c r="I3225" s="26">
        <v>135</v>
      </c>
      <c r="J3225" s="22">
        <v>135</v>
      </c>
    </row>
    <row r="3226" spans="1:10" ht="18" x14ac:dyDescent="0.35">
      <c r="A3226" s="25" t="s">
        <v>6771</v>
      </c>
      <c r="B3226" s="25" t="s">
        <v>3356</v>
      </c>
      <c r="C3226" s="25" t="s">
        <v>5689</v>
      </c>
      <c r="D3226" s="25" t="s">
        <v>3405</v>
      </c>
      <c r="E3226" s="25">
        <v>43878</v>
      </c>
      <c r="F3226" s="25" t="s">
        <v>3471</v>
      </c>
      <c r="G3226" s="25" t="s">
        <v>3321</v>
      </c>
      <c r="H3226" s="26">
        <v>6</v>
      </c>
      <c r="I3226" s="26">
        <v>70</v>
      </c>
      <c r="J3226" s="22">
        <v>420</v>
      </c>
    </row>
    <row r="3227" spans="1:10" ht="18" x14ac:dyDescent="0.35">
      <c r="A3227" s="25" t="s">
        <v>6772</v>
      </c>
      <c r="B3227" s="25" t="s">
        <v>3431</v>
      </c>
      <c r="C3227" s="25" t="s">
        <v>5689</v>
      </c>
      <c r="D3227" s="25" t="s">
        <v>3405</v>
      </c>
      <c r="E3227" s="25">
        <v>43878</v>
      </c>
      <c r="F3227" s="25" t="s">
        <v>3320</v>
      </c>
      <c r="G3227" s="25" t="s">
        <v>3321</v>
      </c>
      <c r="H3227" s="26">
        <v>4</v>
      </c>
      <c r="I3227" s="26">
        <v>75</v>
      </c>
      <c r="J3227" s="22">
        <v>300</v>
      </c>
    </row>
    <row r="3228" spans="1:10" ht="18" x14ac:dyDescent="0.35">
      <c r="A3228" s="25" t="s">
        <v>6773</v>
      </c>
      <c r="B3228" s="25" t="s">
        <v>3317</v>
      </c>
      <c r="C3228" s="25" t="s">
        <v>5689</v>
      </c>
      <c r="D3228" s="25" t="s">
        <v>3405</v>
      </c>
      <c r="E3228" s="25">
        <v>43878</v>
      </c>
      <c r="F3228" s="25" t="s">
        <v>3320</v>
      </c>
      <c r="G3228" s="25" t="s">
        <v>3321</v>
      </c>
      <c r="H3228" s="26">
        <v>2</v>
      </c>
      <c r="I3228" s="26">
        <v>80</v>
      </c>
      <c r="J3228" s="22">
        <v>160</v>
      </c>
    </row>
    <row r="3229" spans="1:10" ht="18" x14ac:dyDescent="0.35">
      <c r="A3229" s="25" t="s">
        <v>6774</v>
      </c>
      <c r="B3229" s="25" t="s">
        <v>3317</v>
      </c>
      <c r="C3229" s="25" t="s">
        <v>5689</v>
      </c>
      <c r="D3229" s="25" t="s">
        <v>3405</v>
      </c>
      <c r="E3229" s="25">
        <v>43878</v>
      </c>
      <c r="F3229" s="25" t="s">
        <v>3320</v>
      </c>
      <c r="G3229" s="25" t="s">
        <v>3321</v>
      </c>
      <c r="H3229" s="26">
        <v>3</v>
      </c>
      <c r="I3229" s="26">
        <v>55</v>
      </c>
      <c r="J3229" s="22">
        <v>165</v>
      </c>
    </row>
    <row r="3230" spans="1:10" ht="18" x14ac:dyDescent="0.35">
      <c r="A3230" s="25" t="s">
        <v>6775</v>
      </c>
      <c r="B3230" s="25" t="s">
        <v>3324</v>
      </c>
      <c r="C3230" s="25" t="s">
        <v>3325</v>
      </c>
      <c r="D3230" s="25" t="s">
        <v>3326</v>
      </c>
      <c r="E3230" s="25">
        <v>43878</v>
      </c>
      <c r="F3230" s="25" t="s">
        <v>3327</v>
      </c>
      <c r="G3230" s="25" t="s">
        <v>3321</v>
      </c>
      <c r="H3230" s="26">
        <v>5</v>
      </c>
      <c r="I3230" s="26">
        <v>205</v>
      </c>
      <c r="J3230" s="22">
        <v>1025</v>
      </c>
    </row>
    <row r="3231" spans="1:10" ht="18" x14ac:dyDescent="0.35">
      <c r="A3231" s="25" t="s">
        <v>6776</v>
      </c>
      <c r="B3231" s="25" t="s">
        <v>4186</v>
      </c>
      <c r="C3231" s="25" t="s">
        <v>3551</v>
      </c>
      <c r="D3231" s="25" t="s">
        <v>3486</v>
      </c>
      <c r="E3231" s="25">
        <v>43878</v>
      </c>
      <c r="F3231" s="25" t="s">
        <v>3337</v>
      </c>
      <c r="G3231" s="25" t="s">
        <v>3349</v>
      </c>
      <c r="H3231" s="26">
        <v>2</v>
      </c>
      <c r="I3231" s="26">
        <v>95</v>
      </c>
      <c r="J3231" s="22">
        <v>190</v>
      </c>
    </row>
    <row r="3232" spans="1:10" ht="18" x14ac:dyDescent="0.35">
      <c r="A3232" s="25" t="s">
        <v>6777</v>
      </c>
      <c r="B3232" s="25" t="s">
        <v>3352</v>
      </c>
      <c r="C3232" s="25" t="s">
        <v>5689</v>
      </c>
      <c r="D3232" s="25" t="s">
        <v>3405</v>
      </c>
      <c r="E3232" s="25">
        <v>43878</v>
      </c>
      <c r="F3232" s="25" t="s">
        <v>3337</v>
      </c>
      <c r="G3232" s="25" t="s">
        <v>3345</v>
      </c>
      <c r="H3232" s="26">
        <v>3</v>
      </c>
      <c r="I3232" s="26">
        <v>110</v>
      </c>
      <c r="J3232" s="22">
        <v>330</v>
      </c>
    </row>
    <row r="3233" spans="1:10" ht="18" x14ac:dyDescent="0.35">
      <c r="A3233" s="25" t="s">
        <v>6778</v>
      </c>
      <c r="B3233" s="25" t="s">
        <v>3352</v>
      </c>
      <c r="C3233" s="25" t="s">
        <v>5689</v>
      </c>
      <c r="D3233" s="25" t="s">
        <v>3405</v>
      </c>
      <c r="E3233" s="25">
        <v>43878</v>
      </c>
      <c r="F3233" s="25" t="s">
        <v>3337</v>
      </c>
      <c r="G3233" s="25" t="s">
        <v>3345</v>
      </c>
      <c r="H3233" s="26">
        <v>2</v>
      </c>
      <c r="I3233" s="26">
        <v>125</v>
      </c>
      <c r="J3233" s="22">
        <v>250</v>
      </c>
    </row>
    <row r="3234" spans="1:10" ht="18" x14ac:dyDescent="0.35">
      <c r="A3234" s="25" t="s">
        <v>6779</v>
      </c>
      <c r="B3234" s="25" t="s">
        <v>3636</v>
      </c>
      <c r="C3234" s="25" t="s">
        <v>5689</v>
      </c>
      <c r="D3234" s="25" t="s">
        <v>3405</v>
      </c>
      <c r="E3234" s="25">
        <v>43878</v>
      </c>
      <c r="F3234" s="25" t="s">
        <v>3337</v>
      </c>
      <c r="G3234" s="25" t="s">
        <v>3345</v>
      </c>
      <c r="H3234" s="26">
        <v>5</v>
      </c>
      <c r="I3234" s="26">
        <v>135</v>
      </c>
      <c r="J3234" s="22">
        <v>675</v>
      </c>
    </row>
    <row r="3235" spans="1:10" ht="18" x14ac:dyDescent="0.35">
      <c r="A3235" s="25" t="s">
        <v>6780</v>
      </c>
      <c r="B3235" s="25" t="s">
        <v>3468</v>
      </c>
      <c r="C3235" s="25" t="s">
        <v>3392</v>
      </c>
      <c r="D3235" s="25" t="s">
        <v>3333</v>
      </c>
      <c r="E3235" s="25">
        <v>43878</v>
      </c>
      <c r="F3235" s="25" t="s">
        <v>3410</v>
      </c>
      <c r="G3235" s="25" t="s">
        <v>3349</v>
      </c>
      <c r="H3235" s="26">
        <v>6</v>
      </c>
      <c r="I3235" s="26">
        <v>20</v>
      </c>
      <c r="J3235" s="22">
        <v>120</v>
      </c>
    </row>
    <row r="3236" spans="1:10" ht="18" x14ac:dyDescent="0.35">
      <c r="A3236" s="25" t="s">
        <v>6781</v>
      </c>
      <c r="B3236" s="25" t="s">
        <v>3352</v>
      </c>
      <c r="C3236" s="25" t="s">
        <v>5689</v>
      </c>
      <c r="D3236" s="25" t="s">
        <v>3405</v>
      </c>
      <c r="E3236" s="25">
        <v>43879</v>
      </c>
      <c r="F3236" s="25" t="s">
        <v>3337</v>
      </c>
      <c r="G3236" s="25" t="s">
        <v>3345</v>
      </c>
      <c r="H3236" s="26">
        <v>7</v>
      </c>
      <c r="I3236" s="26">
        <v>130</v>
      </c>
      <c r="J3236" s="22">
        <v>910</v>
      </c>
    </row>
    <row r="3237" spans="1:10" ht="18" x14ac:dyDescent="0.35">
      <c r="A3237" s="25" t="s">
        <v>6782</v>
      </c>
      <c r="B3237" s="25" t="s">
        <v>3352</v>
      </c>
      <c r="C3237" s="25" t="s">
        <v>5689</v>
      </c>
      <c r="D3237" s="25" t="s">
        <v>3405</v>
      </c>
      <c r="E3237" s="25">
        <v>43879</v>
      </c>
      <c r="F3237" s="25" t="s">
        <v>3337</v>
      </c>
      <c r="G3237" s="25" t="s">
        <v>3345</v>
      </c>
      <c r="H3237" s="26">
        <v>5</v>
      </c>
      <c r="I3237" s="26">
        <v>110</v>
      </c>
      <c r="J3237" s="22">
        <v>550</v>
      </c>
    </row>
    <row r="3238" spans="1:10" ht="18" x14ac:dyDescent="0.35">
      <c r="A3238" s="25" t="s">
        <v>6783</v>
      </c>
      <c r="B3238" s="25" t="s">
        <v>3488</v>
      </c>
      <c r="C3238" s="25" t="s">
        <v>3489</v>
      </c>
      <c r="D3238" s="25" t="s">
        <v>3405</v>
      </c>
      <c r="E3238" s="25">
        <v>43879</v>
      </c>
      <c r="F3238" s="25" t="s">
        <v>3348</v>
      </c>
      <c r="G3238" s="25" t="s">
        <v>3345</v>
      </c>
      <c r="H3238" s="26">
        <v>1</v>
      </c>
      <c r="I3238" s="26">
        <v>90</v>
      </c>
      <c r="J3238" s="22">
        <v>90</v>
      </c>
    </row>
    <row r="3239" spans="1:10" ht="18" x14ac:dyDescent="0.35">
      <c r="A3239" s="25" t="s">
        <v>6784</v>
      </c>
      <c r="B3239" s="25" t="s">
        <v>3669</v>
      </c>
      <c r="C3239" s="25" t="s">
        <v>3445</v>
      </c>
      <c r="D3239" s="25" t="s">
        <v>3405</v>
      </c>
      <c r="E3239" s="25">
        <v>43879</v>
      </c>
      <c r="F3239" s="25" t="s">
        <v>3509</v>
      </c>
      <c r="G3239" s="25" t="s">
        <v>3321</v>
      </c>
      <c r="H3239" s="26">
        <v>4</v>
      </c>
      <c r="I3239" s="26">
        <v>50</v>
      </c>
      <c r="J3239" s="22">
        <v>200</v>
      </c>
    </row>
    <row r="3240" spans="1:10" ht="18" x14ac:dyDescent="0.35">
      <c r="A3240" s="25" t="s">
        <v>6785</v>
      </c>
      <c r="B3240" s="25" t="s">
        <v>3391</v>
      </c>
      <c r="C3240" s="25" t="s">
        <v>3392</v>
      </c>
      <c r="D3240" s="25" t="s">
        <v>3333</v>
      </c>
      <c r="E3240" s="25">
        <v>43879</v>
      </c>
      <c r="F3240" s="25" t="s">
        <v>3410</v>
      </c>
      <c r="G3240" s="25" t="s">
        <v>3349</v>
      </c>
      <c r="H3240" s="26">
        <v>2</v>
      </c>
      <c r="I3240" s="26">
        <v>30</v>
      </c>
      <c r="J3240" s="22">
        <v>60</v>
      </c>
    </row>
    <row r="3241" spans="1:10" ht="18" x14ac:dyDescent="0.35">
      <c r="A3241" s="25" t="s">
        <v>6786</v>
      </c>
      <c r="B3241" s="25" t="s">
        <v>3391</v>
      </c>
      <c r="C3241" s="25" t="s">
        <v>3392</v>
      </c>
      <c r="D3241" s="25" t="s">
        <v>3333</v>
      </c>
      <c r="E3241" s="25">
        <v>43879</v>
      </c>
      <c r="F3241" s="25" t="s">
        <v>3348</v>
      </c>
      <c r="G3241" s="25" t="s">
        <v>3321</v>
      </c>
      <c r="H3241" s="26">
        <v>4</v>
      </c>
      <c r="I3241" s="26">
        <v>135</v>
      </c>
      <c r="J3241" s="22">
        <v>540</v>
      </c>
    </row>
    <row r="3242" spans="1:10" ht="18" x14ac:dyDescent="0.35">
      <c r="A3242" s="25" t="s">
        <v>6787</v>
      </c>
      <c r="B3242" s="25" t="s">
        <v>3391</v>
      </c>
      <c r="C3242" s="25" t="s">
        <v>3392</v>
      </c>
      <c r="D3242" s="25" t="s">
        <v>3333</v>
      </c>
      <c r="E3242" s="25">
        <v>43879</v>
      </c>
      <c r="F3242" s="25" t="s">
        <v>3337</v>
      </c>
      <c r="G3242" s="25" t="s">
        <v>3345</v>
      </c>
      <c r="H3242" s="26">
        <v>5</v>
      </c>
      <c r="I3242" s="26">
        <v>130</v>
      </c>
      <c r="J3242" s="22">
        <v>650</v>
      </c>
    </row>
    <row r="3243" spans="1:10" ht="18" x14ac:dyDescent="0.35">
      <c r="A3243" s="25" t="s">
        <v>6788</v>
      </c>
      <c r="B3243" s="25" t="s">
        <v>3877</v>
      </c>
      <c r="C3243" s="25" t="s">
        <v>3383</v>
      </c>
      <c r="D3243" s="25" t="s">
        <v>3333</v>
      </c>
      <c r="E3243" s="25">
        <v>43879</v>
      </c>
      <c r="F3243" s="25" t="s">
        <v>3509</v>
      </c>
      <c r="G3243" s="25" t="s">
        <v>3345</v>
      </c>
      <c r="H3243" s="26">
        <v>6</v>
      </c>
      <c r="I3243" s="26">
        <v>55</v>
      </c>
      <c r="J3243" s="22">
        <v>330</v>
      </c>
    </row>
    <row r="3244" spans="1:10" ht="18" x14ac:dyDescent="0.35">
      <c r="A3244" s="25" t="s">
        <v>6789</v>
      </c>
      <c r="B3244" s="25" t="s">
        <v>3609</v>
      </c>
      <c r="C3244" s="25" t="s">
        <v>3383</v>
      </c>
      <c r="D3244" s="25" t="s">
        <v>3333</v>
      </c>
      <c r="E3244" s="25">
        <v>43879</v>
      </c>
      <c r="F3244" s="25" t="s">
        <v>3320</v>
      </c>
      <c r="G3244" s="25" t="s">
        <v>3349</v>
      </c>
      <c r="H3244" s="26">
        <v>7</v>
      </c>
      <c r="I3244" s="26">
        <v>15</v>
      </c>
      <c r="J3244" s="22">
        <v>105</v>
      </c>
    </row>
    <row r="3245" spans="1:10" ht="18" x14ac:dyDescent="0.35">
      <c r="A3245" s="25" t="s">
        <v>6790</v>
      </c>
      <c r="B3245" s="25" t="s">
        <v>4160</v>
      </c>
      <c r="C3245" s="25" t="s">
        <v>3383</v>
      </c>
      <c r="D3245" s="25" t="s">
        <v>3333</v>
      </c>
      <c r="E3245" s="25">
        <v>43879</v>
      </c>
      <c r="F3245" s="25" t="s">
        <v>3348</v>
      </c>
      <c r="G3245" s="25" t="s">
        <v>3345</v>
      </c>
      <c r="H3245" s="26">
        <v>4</v>
      </c>
      <c r="I3245" s="26">
        <v>110</v>
      </c>
      <c r="J3245" s="22">
        <v>440</v>
      </c>
    </row>
    <row r="3246" spans="1:10" ht="18" x14ac:dyDescent="0.35">
      <c r="A3246" s="25" t="s">
        <v>6791</v>
      </c>
      <c r="B3246" s="25" t="s">
        <v>3756</v>
      </c>
      <c r="C3246" s="25" t="s">
        <v>3524</v>
      </c>
      <c r="D3246" s="25" t="s">
        <v>3486</v>
      </c>
      <c r="E3246" s="25">
        <v>43879</v>
      </c>
      <c r="F3246" s="25" t="s">
        <v>3337</v>
      </c>
      <c r="G3246" s="25" t="s">
        <v>3345</v>
      </c>
      <c r="H3246" s="26">
        <v>6</v>
      </c>
      <c r="I3246" s="26">
        <v>135</v>
      </c>
      <c r="J3246" s="22">
        <v>810</v>
      </c>
    </row>
    <row r="3247" spans="1:10" ht="18" x14ac:dyDescent="0.35">
      <c r="A3247" s="25" t="s">
        <v>6792</v>
      </c>
      <c r="B3247" s="25" t="s">
        <v>3356</v>
      </c>
      <c r="C3247" s="25" t="s">
        <v>5689</v>
      </c>
      <c r="D3247" s="25" t="s">
        <v>3405</v>
      </c>
      <c r="E3247" s="25">
        <v>43880</v>
      </c>
      <c r="F3247" s="25" t="s">
        <v>3348</v>
      </c>
      <c r="G3247" s="25" t="s">
        <v>3349</v>
      </c>
      <c r="H3247" s="26">
        <v>3</v>
      </c>
      <c r="I3247" s="26">
        <v>85</v>
      </c>
      <c r="J3247" s="22">
        <v>255</v>
      </c>
    </row>
    <row r="3248" spans="1:10" ht="18" x14ac:dyDescent="0.35">
      <c r="A3248" s="25" t="s">
        <v>6793</v>
      </c>
      <c r="B3248" s="25" t="s">
        <v>3933</v>
      </c>
      <c r="C3248" s="25" t="s">
        <v>3383</v>
      </c>
      <c r="D3248" s="25" t="s">
        <v>3333</v>
      </c>
      <c r="E3248" s="25">
        <v>43880</v>
      </c>
      <c r="F3248" s="25" t="s">
        <v>3327</v>
      </c>
      <c r="G3248" s="25" t="s">
        <v>3321</v>
      </c>
      <c r="H3248" s="26">
        <v>3</v>
      </c>
      <c r="I3248" s="26">
        <v>185</v>
      </c>
      <c r="J3248" s="22">
        <v>555</v>
      </c>
    </row>
    <row r="3249" spans="1:10" ht="18" x14ac:dyDescent="0.35">
      <c r="A3249" s="25" t="s">
        <v>6794</v>
      </c>
      <c r="B3249" s="25" t="s">
        <v>4018</v>
      </c>
      <c r="C3249" s="25" t="s">
        <v>4019</v>
      </c>
      <c r="D3249" s="25" t="s">
        <v>3486</v>
      </c>
      <c r="E3249" s="25">
        <v>43880</v>
      </c>
      <c r="F3249" s="25" t="s">
        <v>3348</v>
      </c>
      <c r="G3249" s="25" t="s">
        <v>3349</v>
      </c>
      <c r="H3249" s="26">
        <v>1</v>
      </c>
      <c r="I3249" s="26">
        <v>90</v>
      </c>
      <c r="J3249" s="22">
        <v>90</v>
      </c>
    </row>
    <row r="3250" spans="1:10" ht="18" x14ac:dyDescent="0.35">
      <c r="A3250" s="25" t="s">
        <v>6795</v>
      </c>
      <c r="B3250" s="25" t="s">
        <v>3431</v>
      </c>
      <c r="C3250" s="25" t="s">
        <v>5689</v>
      </c>
      <c r="D3250" s="25" t="s">
        <v>3405</v>
      </c>
      <c r="E3250" s="25">
        <v>43881</v>
      </c>
      <c r="F3250" s="25" t="s">
        <v>3337</v>
      </c>
      <c r="G3250" s="25" t="s">
        <v>3321</v>
      </c>
      <c r="H3250" s="26">
        <v>2</v>
      </c>
      <c r="I3250" s="26">
        <v>150</v>
      </c>
      <c r="J3250" s="22">
        <v>300</v>
      </c>
    </row>
    <row r="3251" spans="1:10" ht="18" x14ac:dyDescent="0.35">
      <c r="A3251" s="25" t="s">
        <v>6796</v>
      </c>
      <c r="B3251" s="25" t="s">
        <v>3344</v>
      </c>
      <c r="C3251" s="25" t="s">
        <v>5689</v>
      </c>
      <c r="D3251" s="25" t="s">
        <v>3405</v>
      </c>
      <c r="E3251" s="25">
        <v>43881</v>
      </c>
      <c r="F3251" s="25" t="s">
        <v>3337</v>
      </c>
      <c r="G3251" s="25" t="s">
        <v>3345</v>
      </c>
      <c r="H3251" s="26">
        <v>1</v>
      </c>
      <c r="I3251" s="26">
        <v>125</v>
      </c>
      <c r="J3251" s="22">
        <v>125</v>
      </c>
    </row>
    <row r="3252" spans="1:10" ht="18" x14ac:dyDescent="0.35">
      <c r="A3252" s="25" t="s">
        <v>6797</v>
      </c>
      <c r="B3252" s="25" t="s">
        <v>4259</v>
      </c>
      <c r="C3252" s="25" t="s">
        <v>5689</v>
      </c>
      <c r="D3252" s="25" t="s">
        <v>3405</v>
      </c>
      <c r="E3252" s="25">
        <v>43881</v>
      </c>
      <c r="F3252" s="25" t="s">
        <v>3320</v>
      </c>
      <c r="G3252" s="25" t="s">
        <v>3321</v>
      </c>
      <c r="H3252" s="26">
        <v>7</v>
      </c>
      <c r="I3252" s="26">
        <v>80</v>
      </c>
      <c r="J3252" s="22">
        <v>560</v>
      </c>
    </row>
    <row r="3253" spans="1:10" ht="18" x14ac:dyDescent="0.35">
      <c r="A3253" s="25" t="s">
        <v>6798</v>
      </c>
      <c r="B3253" s="25" t="s">
        <v>3356</v>
      </c>
      <c r="C3253" s="25" t="s">
        <v>5689</v>
      </c>
      <c r="D3253" s="25" t="s">
        <v>3405</v>
      </c>
      <c r="E3253" s="25">
        <v>43881</v>
      </c>
      <c r="F3253" s="25" t="s">
        <v>3348</v>
      </c>
      <c r="G3253" s="25" t="s">
        <v>3349</v>
      </c>
      <c r="H3253" s="26">
        <v>6</v>
      </c>
      <c r="I3253" s="26">
        <v>75</v>
      </c>
      <c r="J3253" s="22">
        <v>450</v>
      </c>
    </row>
    <row r="3254" spans="1:10" ht="18" x14ac:dyDescent="0.35">
      <c r="A3254" s="25" t="s">
        <v>6799</v>
      </c>
      <c r="B3254" s="25" t="s">
        <v>3731</v>
      </c>
      <c r="C3254" s="25" t="s">
        <v>3401</v>
      </c>
      <c r="D3254" s="25" t="s">
        <v>3333</v>
      </c>
      <c r="E3254" s="25">
        <v>43881</v>
      </c>
      <c r="F3254" s="25" t="s">
        <v>3369</v>
      </c>
      <c r="G3254" s="25" t="s">
        <v>3349</v>
      </c>
      <c r="H3254" s="26">
        <v>2</v>
      </c>
      <c r="I3254" s="26">
        <v>135</v>
      </c>
      <c r="J3254" s="22">
        <v>270</v>
      </c>
    </row>
    <row r="3255" spans="1:10" ht="18" x14ac:dyDescent="0.35">
      <c r="A3255" s="25" t="s">
        <v>6800</v>
      </c>
      <c r="B3255" s="25" t="s">
        <v>3881</v>
      </c>
      <c r="C3255" s="25" t="s">
        <v>3401</v>
      </c>
      <c r="D3255" s="25" t="s">
        <v>3333</v>
      </c>
      <c r="E3255" s="25">
        <v>43881</v>
      </c>
      <c r="F3255" s="25" t="s">
        <v>3327</v>
      </c>
      <c r="G3255" s="25" t="s">
        <v>3321</v>
      </c>
      <c r="H3255" s="26">
        <v>3</v>
      </c>
      <c r="I3255" s="26">
        <v>205</v>
      </c>
      <c r="J3255" s="22">
        <v>615</v>
      </c>
    </row>
    <row r="3256" spans="1:10" ht="18" x14ac:dyDescent="0.35">
      <c r="A3256" s="25" t="s">
        <v>6801</v>
      </c>
      <c r="B3256" s="25" t="s">
        <v>3630</v>
      </c>
      <c r="C3256" s="25" t="s">
        <v>3401</v>
      </c>
      <c r="D3256" s="25" t="s">
        <v>3333</v>
      </c>
      <c r="E3256" s="25">
        <v>43881</v>
      </c>
      <c r="F3256" s="25" t="s">
        <v>3393</v>
      </c>
      <c r="G3256" s="25" t="s">
        <v>3345</v>
      </c>
      <c r="H3256" s="26">
        <v>4</v>
      </c>
      <c r="I3256" s="26">
        <v>55</v>
      </c>
      <c r="J3256" s="22">
        <v>220</v>
      </c>
    </row>
    <row r="3257" spans="1:10" ht="18" x14ac:dyDescent="0.35">
      <c r="A3257" s="25" t="s">
        <v>6802</v>
      </c>
      <c r="B3257" s="25" t="s">
        <v>3500</v>
      </c>
      <c r="C3257" s="25" t="s">
        <v>3401</v>
      </c>
      <c r="D3257" s="25" t="s">
        <v>3333</v>
      </c>
      <c r="E3257" s="25">
        <v>43881</v>
      </c>
      <c r="F3257" s="25" t="s">
        <v>3369</v>
      </c>
      <c r="G3257" s="25" t="s">
        <v>3349</v>
      </c>
      <c r="H3257" s="26">
        <v>6</v>
      </c>
      <c r="I3257" s="26">
        <v>125</v>
      </c>
      <c r="J3257" s="22">
        <v>750</v>
      </c>
    </row>
    <row r="3258" spans="1:10" ht="18" x14ac:dyDescent="0.35">
      <c r="A3258" s="25" t="s">
        <v>6803</v>
      </c>
      <c r="B3258" s="25" t="s">
        <v>3609</v>
      </c>
      <c r="C3258" s="25" t="s">
        <v>3383</v>
      </c>
      <c r="D3258" s="25" t="s">
        <v>3333</v>
      </c>
      <c r="E3258" s="25">
        <v>43881</v>
      </c>
      <c r="F3258" s="25" t="s">
        <v>3320</v>
      </c>
      <c r="G3258" s="25" t="s">
        <v>3349</v>
      </c>
      <c r="H3258" s="26">
        <v>2</v>
      </c>
      <c r="I3258" s="26">
        <v>30</v>
      </c>
      <c r="J3258" s="22">
        <v>60</v>
      </c>
    </row>
    <row r="3259" spans="1:10" ht="18" x14ac:dyDescent="0.35">
      <c r="A3259" s="25" t="s">
        <v>6804</v>
      </c>
      <c r="B3259" s="25" t="s">
        <v>3717</v>
      </c>
      <c r="C3259" s="25" t="s">
        <v>3401</v>
      </c>
      <c r="D3259" s="25" t="s">
        <v>3333</v>
      </c>
      <c r="E3259" s="25">
        <v>43881</v>
      </c>
      <c r="F3259" s="25" t="s">
        <v>3434</v>
      </c>
      <c r="G3259" s="25" t="s">
        <v>3345</v>
      </c>
      <c r="H3259" s="26">
        <v>3</v>
      </c>
      <c r="I3259" s="26">
        <v>65</v>
      </c>
      <c r="J3259" s="22">
        <v>195</v>
      </c>
    </row>
    <row r="3260" spans="1:10" ht="18" x14ac:dyDescent="0.35">
      <c r="A3260" s="25" t="s">
        <v>6805</v>
      </c>
      <c r="B3260" s="25" t="s">
        <v>3324</v>
      </c>
      <c r="C3260" s="25" t="s">
        <v>3325</v>
      </c>
      <c r="D3260" s="25" t="s">
        <v>3326</v>
      </c>
      <c r="E3260" s="25">
        <v>43881</v>
      </c>
      <c r="F3260" s="25" t="s">
        <v>3337</v>
      </c>
      <c r="G3260" s="25" t="s">
        <v>3349</v>
      </c>
      <c r="H3260" s="26">
        <v>4</v>
      </c>
      <c r="I3260" s="26">
        <v>100</v>
      </c>
      <c r="J3260" s="22">
        <v>400</v>
      </c>
    </row>
    <row r="3261" spans="1:10" ht="18" x14ac:dyDescent="0.35">
      <c r="A3261" s="25" t="s">
        <v>6806</v>
      </c>
      <c r="B3261" s="25" t="s">
        <v>3602</v>
      </c>
      <c r="C3261" s="25" t="s">
        <v>3401</v>
      </c>
      <c r="D3261" s="25" t="s">
        <v>3333</v>
      </c>
      <c r="E3261" s="25">
        <v>43881</v>
      </c>
      <c r="F3261" s="25" t="s">
        <v>3434</v>
      </c>
      <c r="G3261" s="25" t="s">
        <v>3321</v>
      </c>
      <c r="H3261" s="26">
        <v>7</v>
      </c>
      <c r="I3261" s="26">
        <v>95</v>
      </c>
      <c r="J3261" s="22">
        <v>665</v>
      </c>
    </row>
    <row r="3262" spans="1:10" ht="18" x14ac:dyDescent="0.35">
      <c r="A3262" s="25" t="s">
        <v>6807</v>
      </c>
      <c r="B3262" s="25" t="s">
        <v>3356</v>
      </c>
      <c r="C3262" s="25" t="s">
        <v>5689</v>
      </c>
      <c r="D3262" s="25" t="s">
        <v>3405</v>
      </c>
      <c r="E3262" s="25">
        <v>43882</v>
      </c>
      <c r="F3262" s="25" t="s">
        <v>3337</v>
      </c>
      <c r="G3262" s="25" t="s">
        <v>3349</v>
      </c>
      <c r="H3262" s="26">
        <v>6</v>
      </c>
      <c r="I3262" s="26">
        <v>110</v>
      </c>
      <c r="J3262" s="22">
        <v>660</v>
      </c>
    </row>
    <row r="3263" spans="1:10" ht="18" x14ac:dyDescent="0.35">
      <c r="A3263" s="25" t="s">
        <v>6808</v>
      </c>
      <c r="B3263" s="25" t="s">
        <v>3356</v>
      </c>
      <c r="C3263" s="25" t="s">
        <v>5689</v>
      </c>
      <c r="D3263" s="25" t="s">
        <v>3405</v>
      </c>
      <c r="E3263" s="25">
        <v>43882</v>
      </c>
      <c r="F3263" s="25" t="s">
        <v>3337</v>
      </c>
      <c r="G3263" s="25" t="s">
        <v>3349</v>
      </c>
      <c r="H3263" s="26">
        <v>3</v>
      </c>
      <c r="I3263" s="26">
        <v>115</v>
      </c>
      <c r="J3263" s="22">
        <v>345</v>
      </c>
    </row>
    <row r="3264" spans="1:10" ht="18" x14ac:dyDescent="0.35">
      <c r="A3264" s="25" t="s">
        <v>6809</v>
      </c>
      <c r="B3264" s="25" t="s">
        <v>3356</v>
      </c>
      <c r="C3264" s="25" t="s">
        <v>5689</v>
      </c>
      <c r="D3264" s="25" t="s">
        <v>3405</v>
      </c>
      <c r="E3264" s="25">
        <v>43882</v>
      </c>
      <c r="F3264" s="25" t="s">
        <v>3348</v>
      </c>
      <c r="G3264" s="25" t="s">
        <v>3349</v>
      </c>
      <c r="H3264" s="26">
        <v>4</v>
      </c>
      <c r="I3264" s="26">
        <v>100</v>
      </c>
      <c r="J3264" s="22">
        <v>400</v>
      </c>
    </row>
    <row r="3265" spans="1:10" ht="18" x14ac:dyDescent="0.35">
      <c r="A3265" s="25" t="s">
        <v>6810</v>
      </c>
      <c r="B3265" s="25" t="s">
        <v>3371</v>
      </c>
      <c r="C3265" s="25" t="s">
        <v>5689</v>
      </c>
      <c r="D3265" s="25" t="s">
        <v>3405</v>
      </c>
      <c r="E3265" s="25">
        <v>43882</v>
      </c>
      <c r="F3265" s="25" t="s">
        <v>3320</v>
      </c>
      <c r="G3265" s="25" t="s">
        <v>3321</v>
      </c>
      <c r="H3265" s="26">
        <v>5</v>
      </c>
      <c r="I3265" s="26">
        <v>55</v>
      </c>
      <c r="J3265" s="22">
        <v>275</v>
      </c>
    </row>
    <row r="3266" spans="1:10" ht="18" x14ac:dyDescent="0.35">
      <c r="A3266" s="25" t="s">
        <v>6811</v>
      </c>
      <c r="B3266" s="25" t="s">
        <v>3352</v>
      </c>
      <c r="C3266" s="25" t="s">
        <v>5689</v>
      </c>
      <c r="D3266" s="25" t="s">
        <v>3405</v>
      </c>
      <c r="E3266" s="25">
        <v>43882</v>
      </c>
      <c r="F3266" s="25" t="s">
        <v>3337</v>
      </c>
      <c r="G3266" s="25" t="s">
        <v>3345</v>
      </c>
      <c r="H3266" s="26">
        <v>2</v>
      </c>
      <c r="I3266" s="26">
        <v>115</v>
      </c>
      <c r="J3266" s="22">
        <v>230</v>
      </c>
    </row>
    <row r="3267" spans="1:10" ht="18" x14ac:dyDescent="0.35">
      <c r="A3267" s="25" t="s">
        <v>6812</v>
      </c>
      <c r="B3267" s="25" t="s">
        <v>3360</v>
      </c>
      <c r="C3267" s="25" t="s">
        <v>5689</v>
      </c>
      <c r="D3267" s="25" t="s">
        <v>3405</v>
      </c>
      <c r="E3267" s="25">
        <v>43882</v>
      </c>
      <c r="F3267" s="25" t="s">
        <v>3348</v>
      </c>
      <c r="G3267" s="25" t="s">
        <v>3349</v>
      </c>
      <c r="H3267" s="26">
        <v>4</v>
      </c>
      <c r="I3267" s="26">
        <v>85</v>
      </c>
      <c r="J3267" s="22">
        <v>340</v>
      </c>
    </row>
    <row r="3268" spans="1:10" ht="18" x14ac:dyDescent="0.35">
      <c r="A3268" s="25" t="s">
        <v>6813</v>
      </c>
      <c r="B3268" s="25" t="s">
        <v>3317</v>
      </c>
      <c r="C3268" s="25" t="s">
        <v>5689</v>
      </c>
      <c r="D3268" s="25" t="s">
        <v>3405</v>
      </c>
      <c r="E3268" s="25">
        <v>43882</v>
      </c>
      <c r="F3268" s="25" t="s">
        <v>3320</v>
      </c>
      <c r="G3268" s="25" t="s">
        <v>3321</v>
      </c>
      <c r="H3268" s="26">
        <v>5</v>
      </c>
      <c r="I3268" s="26">
        <v>70</v>
      </c>
      <c r="J3268" s="22">
        <v>350</v>
      </c>
    </row>
    <row r="3269" spans="1:10" ht="18" x14ac:dyDescent="0.35">
      <c r="A3269" s="25" t="s">
        <v>6814</v>
      </c>
      <c r="B3269" s="25" t="s">
        <v>3398</v>
      </c>
      <c r="C3269" s="25" t="s">
        <v>3392</v>
      </c>
      <c r="D3269" s="25" t="s">
        <v>3333</v>
      </c>
      <c r="E3269" s="25">
        <v>43882</v>
      </c>
      <c r="F3269" s="25" t="s">
        <v>3337</v>
      </c>
      <c r="G3269" s="25" t="s">
        <v>3349</v>
      </c>
      <c r="H3269" s="26">
        <v>6</v>
      </c>
      <c r="I3269" s="26">
        <v>120</v>
      </c>
      <c r="J3269" s="22">
        <v>720</v>
      </c>
    </row>
    <row r="3270" spans="1:10" ht="18" x14ac:dyDescent="0.35">
      <c r="A3270" s="25" t="s">
        <v>6815</v>
      </c>
      <c r="B3270" s="25" t="s">
        <v>3398</v>
      </c>
      <c r="C3270" s="25" t="s">
        <v>3392</v>
      </c>
      <c r="D3270" s="25" t="s">
        <v>3333</v>
      </c>
      <c r="E3270" s="25">
        <v>43882</v>
      </c>
      <c r="F3270" s="25" t="s">
        <v>3366</v>
      </c>
      <c r="G3270" s="25" t="s">
        <v>3345</v>
      </c>
      <c r="H3270" s="26">
        <v>5</v>
      </c>
      <c r="I3270" s="26">
        <v>25</v>
      </c>
      <c r="J3270" s="22">
        <v>125</v>
      </c>
    </row>
    <row r="3271" spans="1:10" ht="18" x14ac:dyDescent="0.35">
      <c r="A3271" s="25" t="s">
        <v>6816</v>
      </c>
      <c r="B3271" s="25" t="s">
        <v>3398</v>
      </c>
      <c r="C3271" s="25" t="s">
        <v>3392</v>
      </c>
      <c r="D3271" s="25" t="s">
        <v>3333</v>
      </c>
      <c r="E3271" s="25">
        <v>43882</v>
      </c>
      <c r="F3271" s="25" t="s">
        <v>3348</v>
      </c>
      <c r="G3271" s="25" t="s">
        <v>3321</v>
      </c>
      <c r="H3271" s="26">
        <v>2</v>
      </c>
      <c r="I3271" s="26">
        <v>125</v>
      </c>
      <c r="J3271" s="22">
        <v>250</v>
      </c>
    </row>
    <row r="3272" spans="1:10" ht="18" x14ac:dyDescent="0.35">
      <c r="A3272" s="25" t="s">
        <v>6817</v>
      </c>
      <c r="B3272" s="25" t="s">
        <v>3398</v>
      </c>
      <c r="C3272" s="25" t="s">
        <v>3392</v>
      </c>
      <c r="D3272" s="25" t="s">
        <v>3333</v>
      </c>
      <c r="E3272" s="25">
        <v>43882</v>
      </c>
      <c r="F3272" s="25" t="s">
        <v>3337</v>
      </c>
      <c r="G3272" s="25" t="s">
        <v>3349</v>
      </c>
      <c r="H3272" s="26">
        <v>1</v>
      </c>
      <c r="I3272" s="26">
        <v>105</v>
      </c>
      <c r="J3272" s="22">
        <v>105</v>
      </c>
    </row>
    <row r="3273" spans="1:10" ht="18" x14ac:dyDescent="0.35">
      <c r="A3273" s="25" t="s">
        <v>6818</v>
      </c>
      <c r="B3273" s="25" t="s">
        <v>3398</v>
      </c>
      <c r="C3273" s="25" t="s">
        <v>3392</v>
      </c>
      <c r="D3273" s="25" t="s">
        <v>3333</v>
      </c>
      <c r="E3273" s="25">
        <v>43882</v>
      </c>
      <c r="F3273" s="25" t="s">
        <v>3366</v>
      </c>
      <c r="G3273" s="25" t="s">
        <v>3345</v>
      </c>
      <c r="H3273" s="26">
        <v>3</v>
      </c>
      <c r="I3273" s="26">
        <v>40</v>
      </c>
      <c r="J3273" s="22">
        <v>120</v>
      </c>
    </row>
    <row r="3274" spans="1:10" ht="18" x14ac:dyDescent="0.35">
      <c r="A3274" s="25" t="s">
        <v>6819</v>
      </c>
      <c r="B3274" s="25" t="s">
        <v>3468</v>
      </c>
      <c r="C3274" s="25" t="s">
        <v>3392</v>
      </c>
      <c r="D3274" s="25" t="s">
        <v>3333</v>
      </c>
      <c r="E3274" s="25">
        <v>43882</v>
      </c>
      <c r="F3274" s="25" t="s">
        <v>3410</v>
      </c>
      <c r="G3274" s="25" t="s">
        <v>3321</v>
      </c>
      <c r="H3274" s="26">
        <v>4</v>
      </c>
      <c r="I3274" s="26">
        <v>80</v>
      </c>
      <c r="J3274" s="22">
        <v>320</v>
      </c>
    </row>
    <row r="3275" spans="1:10" ht="18" x14ac:dyDescent="0.35">
      <c r="A3275" s="25" t="s">
        <v>6820</v>
      </c>
      <c r="B3275" s="25" t="s">
        <v>3468</v>
      </c>
      <c r="C3275" s="25" t="s">
        <v>3392</v>
      </c>
      <c r="D3275" s="25" t="s">
        <v>3333</v>
      </c>
      <c r="E3275" s="25">
        <v>43882</v>
      </c>
      <c r="F3275" s="25" t="s">
        <v>3410</v>
      </c>
      <c r="G3275" s="25" t="s">
        <v>3321</v>
      </c>
      <c r="H3275" s="26">
        <v>6</v>
      </c>
      <c r="I3275" s="26">
        <v>60</v>
      </c>
      <c r="J3275" s="22">
        <v>360</v>
      </c>
    </row>
    <row r="3276" spans="1:10" ht="18" x14ac:dyDescent="0.35">
      <c r="A3276" s="25" t="s">
        <v>6821</v>
      </c>
      <c r="B3276" s="25" t="s">
        <v>3391</v>
      </c>
      <c r="C3276" s="25" t="s">
        <v>3392</v>
      </c>
      <c r="D3276" s="25" t="s">
        <v>3333</v>
      </c>
      <c r="E3276" s="25">
        <v>43882</v>
      </c>
      <c r="F3276" s="25" t="s">
        <v>3348</v>
      </c>
      <c r="G3276" s="25" t="s">
        <v>3349</v>
      </c>
      <c r="H3276" s="26">
        <v>5</v>
      </c>
      <c r="I3276" s="26">
        <v>90</v>
      </c>
      <c r="J3276" s="22">
        <v>450</v>
      </c>
    </row>
    <row r="3277" spans="1:10" ht="18" x14ac:dyDescent="0.35">
      <c r="A3277" s="25" t="s">
        <v>6822</v>
      </c>
      <c r="B3277" s="25" t="s">
        <v>3555</v>
      </c>
      <c r="C3277" s="25" t="s">
        <v>3404</v>
      </c>
      <c r="D3277" s="25" t="s">
        <v>3405</v>
      </c>
      <c r="E3277" s="25">
        <v>43882</v>
      </c>
      <c r="F3277" s="25" t="s">
        <v>3337</v>
      </c>
      <c r="G3277" s="25" t="s">
        <v>3349</v>
      </c>
      <c r="H3277" s="26">
        <v>2</v>
      </c>
      <c r="I3277" s="26">
        <v>115</v>
      </c>
      <c r="J3277" s="22">
        <v>230</v>
      </c>
    </row>
    <row r="3278" spans="1:10" ht="18" x14ac:dyDescent="0.35">
      <c r="A3278" s="25" t="s">
        <v>6823</v>
      </c>
      <c r="B3278" s="25" t="s">
        <v>3555</v>
      </c>
      <c r="C3278" s="25" t="s">
        <v>3404</v>
      </c>
      <c r="D3278" s="25" t="s">
        <v>3405</v>
      </c>
      <c r="E3278" s="25">
        <v>43882</v>
      </c>
      <c r="F3278" s="25" t="s">
        <v>3348</v>
      </c>
      <c r="G3278" s="25" t="s">
        <v>3349</v>
      </c>
      <c r="H3278" s="26">
        <v>7</v>
      </c>
      <c r="I3278" s="26">
        <v>85</v>
      </c>
      <c r="J3278" s="22">
        <v>595</v>
      </c>
    </row>
    <row r="3279" spans="1:10" ht="18" x14ac:dyDescent="0.35">
      <c r="A3279" s="25" t="s">
        <v>6824</v>
      </c>
      <c r="B3279" s="25" t="s">
        <v>6001</v>
      </c>
      <c r="C3279" s="25" t="s">
        <v>3332</v>
      </c>
      <c r="D3279" s="25" t="s">
        <v>3333</v>
      </c>
      <c r="E3279" s="25">
        <v>43882</v>
      </c>
      <c r="F3279" s="25" t="s">
        <v>3369</v>
      </c>
      <c r="G3279" s="25" t="s">
        <v>3349</v>
      </c>
      <c r="H3279" s="26">
        <v>1</v>
      </c>
      <c r="I3279" s="26">
        <v>130</v>
      </c>
      <c r="J3279" s="22">
        <v>130</v>
      </c>
    </row>
    <row r="3280" spans="1:10" ht="18" x14ac:dyDescent="0.35">
      <c r="A3280" s="25" t="s">
        <v>6825</v>
      </c>
      <c r="B3280" s="25" t="s">
        <v>3877</v>
      </c>
      <c r="C3280" s="25" t="s">
        <v>3383</v>
      </c>
      <c r="D3280" s="25" t="s">
        <v>3333</v>
      </c>
      <c r="E3280" s="25">
        <v>43882</v>
      </c>
      <c r="F3280" s="25" t="s">
        <v>3509</v>
      </c>
      <c r="G3280" s="25" t="s">
        <v>3345</v>
      </c>
      <c r="H3280" s="26">
        <v>4</v>
      </c>
      <c r="I3280" s="26">
        <v>40</v>
      </c>
      <c r="J3280" s="22">
        <v>160</v>
      </c>
    </row>
    <row r="3281" spans="1:10" ht="18" x14ac:dyDescent="0.35">
      <c r="A3281" s="25" t="s">
        <v>6826</v>
      </c>
      <c r="B3281" s="25" t="s">
        <v>3667</v>
      </c>
      <c r="C3281" s="25" t="s">
        <v>3445</v>
      </c>
      <c r="D3281" s="25" t="s">
        <v>3405</v>
      </c>
      <c r="E3281" s="25">
        <v>43882</v>
      </c>
      <c r="F3281" s="25" t="s">
        <v>3348</v>
      </c>
      <c r="G3281" s="25" t="s">
        <v>3349</v>
      </c>
      <c r="H3281" s="26">
        <v>4</v>
      </c>
      <c r="I3281" s="26">
        <v>100</v>
      </c>
      <c r="J3281" s="22">
        <v>400</v>
      </c>
    </row>
    <row r="3282" spans="1:10" ht="18" x14ac:dyDescent="0.35">
      <c r="A3282" s="25" t="s">
        <v>6827</v>
      </c>
      <c r="B3282" s="25" t="s">
        <v>3768</v>
      </c>
      <c r="C3282" s="25" t="s">
        <v>3445</v>
      </c>
      <c r="D3282" s="25" t="s">
        <v>3405</v>
      </c>
      <c r="E3282" s="25">
        <v>43882</v>
      </c>
      <c r="F3282" s="25" t="s">
        <v>3348</v>
      </c>
      <c r="G3282" s="25" t="s">
        <v>3349</v>
      </c>
      <c r="H3282" s="26">
        <v>2</v>
      </c>
      <c r="I3282" s="26">
        <v>85</v>
      </c>
      <c r="J3282" s="22">
        <v>170</v>
      </c>
    </row>
    <row r="3283" spans="1:10" ht="18" x14ac:dyDescent="0.35">
      <c r="A3283" s="25" t="s">
        <v>6828</v>
      </c>
      <c r="B3283" s="25" t="s">
        <v>3324</v>
      </c>
      <c r="C3283" s="25" t="s">
        <v>3325</v>
      </c>
      <c r="D3283" s="25" t="s">
        <v>3326</v>
      </c>
      <c r="E3283" s="25">
        <v>43882</v>
      </c>
      <c r="F3283" s="25" t="s">
        <v>3410</v>
      </c>
      <c r="G3283" s="25" t="s">
        <v>3321</v>
      </c>
      <c r="H3283" s="26">
        <v>7</v>
      </c>
      <c r="I3283" s="26">
        <v>60</v>
      </c>
      <c r="J3283" s="22">
        <v>420</v>
      </c>
    </row>
    <row r="3284" spans="1:10" ht="18" x14ac:dyDescent="0.35">
      <c r="A3284" s="25" t="s">
        <v>6829</v>
      </c>
      <c r="B3284" s="25" t="s">
        <v>3324</v>
      </c>
      <c r="C3284" s="25" t="s">
        <v>3325</v>
      </c>
      <c r="D3284" s="25" t="s">
        <v>3326</v>
      </c>
      <c r="E3284" s="25">
        <v>43882</v>
      </c>
      <c r="F3284" s="25" t="s">
        <v>3337</v>
      </c>
      <c r="G3284" s="25" t="s">
        <v>3321</v>
      </c>
      <c r="H3284" s="26">
        <v>6</v>
      </c>
      <c r="I3284" s="26">
        <v>145</v>
      </c>
      <c r="J3284" s="22">
        <v>870</v>
      </c>
    </row>
    <row r="3285" spans="1:10" ht="18" x14ac:dyDescent="0.35">
      <c r="A3285" s="25" t="s">
        <v>6830</v>
      </c>
      <c r="B3285" s="25" t="s">
        <v>3555</v>
      </c>
      <c r="C3285" s="25" t="s">
        <v>3404</v>
      </c>
      <c r="D3285" s="25" t="s">
        <v>3405</v>
      </c>
      <c r="E3285" s="25">
        <v>43882</v>
      </c>
      <c r="F3285" s="25" t="s">
        <v>3320</v>
      </c>
      <c r="G3285" s="25" t="s">
        <v>3321</v>
      </c>
      <c r="H3285" s="26">
        <v>4</v>
      </c>
      <c r="I3285" s="26">
        <v>70</v>
      </c>
      <c r="J3285" s="22">
        <v>280</v>
      </c>
    </row>
    <row r="3286" spans="1:10" ht="18" x14ac:dyDescent="0.35">
      <c r="A3286" s="25" t="s">
        <v>6831</v>
      </c>
      <c r="B3286" s="25" t="s">
        <v>3484</v>
      </c>
      <c r="C3286" s="25" t="s">
        <v>3485</v>
      </c>
      <c r="D3286" s="25" t="s">
        <v>3486</v>
      </c>
      <c r="E3286" s="25">
        <v>43885</v>
      </c>
      <c r="F3286" s="25" t="s">
        <v>3334</v>
      </c>
      <c r="G3286" s="25" t="s">
        <v>3321</v>
      </c>
      <c r="H3286" s="26">
        <v>6</v>
      </c>
      <c r="I3286" s="26">
        <v>85</v>
      </c>
      <c r="J3286" s="22">
        <v>510</v>
      </c>
    </row>
    <row r="3287" spans="1:10" ht="18" x14ac:dyDescent="0.35">
      <c r="A3287" s="25" t="s">
        <v>6832</v>
      </c>
      <c r="B3287" s="25" t="s">
        <v>4171</v>
      </c>
      <c r="C3287" s="25" t="s">
        <v>3485</v>
      </c>
      <c r="D3287" s="25" t="s">
        <v>3486</v>
      </c>
      <c r="E3287" s="25">
        <v>43885</v>
      </c>
      <c r="F3287" s="25" t="s">
        <v>3334</v>
      </c>
      <c r="G3287" s="25" t="s">
        <v>3321</v>
      </c>
      <c r="H3287" s="26">
        <v>6</v>
      </c>
      <c r="I3287" s="26">
        <v>80</v>
      </c>
      <c r="J3287" s="22">
        <v>480</v>
      </c>
    </row>
    <row r="3288" spans="1:10" ht="18" x14ac:dyDescent="0.35">
      <c r="A3288" s="25" t="s">
        <v>6833</v>
      </c>
      <c r="B3288" s="25" t="s">
        <v>3363</v>
      </c>
      <c r="C3288" s="25" t="s">
        <v>3364</v>
      </c>
      <c r="D3288" s="25" t="s">
        <v>3365</v>
      </c>
      <c r="E3288" s="25">
        <v>43885</v>
      </c>
      <c r="F3288" s="25" t="s">
        <v>3366</v>
      </c>
      <c r="G3288" s="25" t="s">
        <v>3345</v>
      </c>
      <c r="H3288" s="26">
        <v>4</v>
      </c>
      <c r="I3288" s="26">
        <v>35</v>
      </c>
      <c r="J3288" s="22">
        <v>140</v>
      </c>
    </row>
    <row r="3289" spans="1:10" ht="18" x14ac:dyDescent="0.35">
      <c r="A3289" s="25" t="s">
        <v>6834</v>
      </c>
      <c r="B3289" s="25" t="s">
        <v>3391</v>
      </c>
      <c r="C3289" s="25" t="s">
        <v>3392</v>
      </c>
      <c r="D3289" s="25" t="s">
        <v>3333</v>
      </c>
      <c r="E3289" s="25">
        <v>43885</v>
      </c>
      <c r="F3289" s="25" t="s">
        <v>3337</v>
      </c>
      <c r="G3289" s="25" t="s">
        <v>3345</v>
      </c>
      <c r="H3289" s="26">
        <v>4</v>
      </c>
      <c r="I3289" s="26">
        <v>115</v>
      </c>
      <c r="J3289" s="22">
        <v>460</v>
      </c>
    </row>
    <row r="3290" spans="1:10" ht="18" x14ac:dyDescent="0.35">
      <c r="A3290" s="25" t="s">
        <v>6835</v>
      </c>
      <c r="B3290" s="25" t="s">
        <v>3391</v>
      </c>
      <c r="C3290" s="25" t="s">
        <v>3392</v>
      </c>
      <c r="D3290" s="25" t="s">
        <v>3333</v>
      </c>
      <c r="E3290" s="25">
        <v>43885</v>
      </c>
      <c r="F3290" s="25" t="s">
        <v>3337</v>
      </c>
      <c r="G3290" s="25" t="s">
        <v>3345</v>
      </c>
      <c r="H3290" s="26">
        <v>2</v>
      </c>
      <c r="I3290" s="26">
        <v>120</v>
      </c>
      <c r="J3290" s="22">
        <v>240</v>
      </c>
    </row>
    <row r="3291" spans="1:10" ht="18" x14ac:dyDescent="0.35">
      <c r="A3291" s="25" t="s">
        <v>6836</v>
      </c>
      <c r="B3291" s="25" t="s">
        <v>3391</v>
      </c>
      <c r="C3291" s="25" t="s">
        <v>3392</v>
      </c>
      <c r="D3291" s="25" t="s">
        <v>3333</v>
      </c>
      <c r="E3291" s="25">
        <v>43885</v>
      </c>
      <c r="F3291" s="25" t="s">
        <v>3337</v>
      </c>
      <c r="G3291" s="25" t="s">
        <v>3349</v>
      </c>
      <c r="H3291" s="26">
        <v>3</v>
      </c>
      <c r="I3291" s="26">
        <v>110</v>
      </c>
      <c r="J3291" s="22">
        <v>330</v>
      </c>
    </row>
    <row r="3292" spans="1:10" ht="18" x14ac:dyDescent="0.35">
      <c r="A3292" s="25" t="s">
        <v>6837</v>
      </c>
      <c r="B3292" s="25" t="s">
        <v>3879</v>
      </c>
      <c r="C3292" s="25" t="s">
        <v>3551</v>
      </c>
      <c r="D3292" s="25" t="s">
        <v>3486</v>
      </c>
      <c r="E3292" s="25">
        <v>43885</v>
      </c>
      <c r="F3292" s="25" t="s">
        <v>3334</v>
      </c>
      <c r="G3292" s="25" t="s">
        <v>3349</v>
      </c>
      <c r="H3292" s="26">
        <v>4</v>
      </c>
      <c r="I3292" s="26">
        <v>35</v>
      </c>
      <c r="J3292" s="22">
        <v>140</v>
      </c>
    </row>
    <row r="3293" spans="1:10" ht="18" x14ac:dyDescent="0.35">
      <c r="A3293" s="25" t="s">
        <v>6838</v>
      </c>
      <c r="B3293" s="25" t="s">
        <v>3356</v>
      </c>
      <c r="C3293" s="25" t="s">
        <v>5689</v>
      </c>
      <c r="D3293" s="25" t="s">
        <v>3405</v>
      </c>
      <c r="E3293" s="25">
        <v>43886</v>
      </c>
      <c r="F3293" s="25" t="s">
        <v>3320</v>
      </c>
      <c r="G3293" s="25" t="s">
        <v>3321</v>
      </c>
      <c r="H3293" s="26">
        <v>5</v>
      </c>
      <c r="I3293" s="26">
        <v>70</v>
      </c>
      <c r="J3293" s="22">
        <v>350</v>
      </c>
    </row>
    <row r="3294" spans="1:10" ht="18" x14ac:dyDescent="0.35">
      <c r="A3294" s="25" t="s">
        <v>6839</v>
      </c>
      <c r="B3294" s="25" t="s">
        <v>3352</v>
      </c>
      <c r="C3294" s="25" t="s">
        <v>5689</v>
      </c>
      <c r="D3294" s="25" t="s">
        <v>3405</v>
      </c>
      <c r="E3294" s="25">
        <v>43886</v>
      </c>
      <c r="F3294" s="25" t="s">
        <v>3337</v>
      </c>
      <c r="G3294" s="25" t="s">
        <v>3345</v>
      </c>
      <c r="H3294" s="26">
        <v>2</v>
      </c>
      <c r="I3294" s="26">
        <v>130</v>
      </c>
      <c r="J3294" s="22">
        <v>260</v>
      </c>
    </row>
    <row r="3295" spans="1:10" ht="18" x14ac:dyDescent="0.35">
      <c r="A3295" s="25" t="s">
        <v>6840</v>
      </c>
      <c r="B3295" s="25" t="s">
        <v>3356</v>
      </c>
      <c r="C3295" s="25" t="s">
        <v>5689</v>
      </c>
      <c r="D3295" s="25" t="s">
        <v>3405</v>
      </c>
      <c r="E3295" s="25">
        <v>43886</v>
      </c>
      <c r="F3295" s="25" t="s">
        <v>3337</v>
      </c>
      <c r="G3295" s="25" t="s">
        <v>3349</v>
      </c>
      <c r="H3295" s="26">
        <v>4</v>
      </c>
      <c r="I3295" s="26">
        <v>120</v>
      </c>
      <c r="J3295" s="22">
        <v>480</v>
      </c>
    </row>
    <row r="3296" spans="1:10" ht="18" x14ac:dyDescent="0.35">
      <c r="A3296" s="25" t="s">
        <v>6841</v>
      </c>
      <c r="B3296" s="25" t="s">
        <v>3746</v>
      </c>
      <c r="C3296" s="25" t="s">
        <v>5689</v>
      </c>
      <c r="D3296" s="25" t="s">
        <v>3405</v>
      </c>
      <c r="E3296" s="25">
        <v>43886</v>
      </c>
      <c r="F3296" s="25" t="s">
        <v>3327</v>
      </c>
      <c r="G3296" s="25" t="s">
        <v>3321</v>
      </c>
      <c r="H3296" s="26">
        <v>5</v>
      </c>
      <c r="I3296" s="26">
        <v>180</v>
      </c>
      <c r="J3296" s="22">
        <v>900</v>
      </c>
    </row>
    <row r="3297" spans="1:10" ht="18" x14ac:dyDescent="0.35">
      <c r="A3297" s="25" t="s">
        <v>6842</v>
      </c>
      <c r="B3297" s="25" t="s">
        <v>3352</v>
      </c>
      <c r="C3297" s="25" t="s">
        <v>5689</v>
      </c>
      <c r="D3297" s="25" t="s">
        <v>3405</v>
      </c>
      <c r="E3297" s="25">
        <v>43886</v>
      </c>
      <c r="F3297" s="25" t="s">
        <v>3337</v>
      </c>
      <c r="G3297" s="25" t="s">
        <v>3345</v>
      </c>
      <c r="H3297" s="26">
        <v>6</v>
      </c>
      <c r="I3297" s="26">
        <v>115</v>
      </c>
      <c r="J3297" s="22">
        <v>690</v>
      </c>
    </row>
    <row r="3298" spans="1:10" ht="18" x14ac:dyDescent="0.35">
      <c r="A3298" s="25" t="s">
        <v>6843</v>
      </c>
      <c r="B3298" s="25" t="s">
        <v>3363</v>
      </c>
      <c r="C3298" s="25" t="s">
        <v>3364</v>
      </c>
      <c r="D3298" s="25" t="s">
        <v>3365</v>
      </c>
      <c r="E3298" s="25">
        <v>43886</v>
      </c>
      <c r="F3298" s="25" t="s">
        <v>3366</v>
      </c>
      <c r="G3298" s="25" t="s">
        <v>3345</v>
      </c>
      <c r="H3298" s="26">
        <v>3</v>
      </c>
      <c r="I3298" s="26">
        <v>25</v>
      </c>
      <c r="J3298" s="22">
        <v>75</v>
      </c>
    </row>
    <row r="3299" spans="1:10" ht="18" x14ac:dyDescent="0.35">
      <c r="A3299" s="25" t="s">
        <v>6844</v>
      </c>
      <c r="B3299" s="25" t="s">
        <v>3391</v>
      </c>
      <c r="C3299" s="25" t="s">
        <v>3392</v>
      </c>
      <c r="D3299" s="25" t="s">
        <v>3333</v>
      </c>
      <c r="E3299" s="25">
        <v>43887</v>
      </c>
      <c r="F3299" s="25" t="s">
        <v>3348</v>
      </c>
      <c r="G3299" s="25" t="s">
        <v>3349</v>
      </c>
      <c r="H3299" s="26">
        <v>4</v>
      </c>
      <c r="I3299" s="26">
        <v>95</v>
      </c>
      <c r="J3299" s="22">
        <v>380</v>
      </c>
    </row>
    <row r="3300" spans="1:10" ht="18" x14ac:dyDescent="0.35">
      <c r="A3300" s="25" t="s">
        <v>6845</v>
      </c>
      <c r="B3300" s="25" t="s">
        <v>3391</v>
      </c>
      <c r="C3300" s="25" t="s">
        <v>3392</v>
      </c>
      <c r="D3300" s="25" t="s">
        <v>3333</v>
      </c>
      <c r="E3300" s="25">
        <v>43887</v>
      </c>
      <c r="F3300" s="25" t="s">
        <v>3348</v>
      </c>
      <c r="G3300" s="25" t="s">
        <v>3321</v>
      </c>
      <c r="H3300" s="26">
        <v>6</v>
      </c>
      <c r="I3300" s="26">
        <v>145</v>
      </c>
      <c r="J3300" s="22">
        <v>870</v>
      </c>
    </row>
    <row r="3301" spans="1:10" ht="18" x14ac:dyDescent="0.35">
      <c r="A3301" s="25" t="s">
        <v>6846</v>
      </c>
      <c r="B3301" s="25" t="s">
        <v>3391</v>
      </c>
      <c r="C3301" s="25" t="s">
        <v>3392</v>
      </c>
      <c r="D3301" s="25" t="s">
        <v>3333</v>
      </c>
      <c r="E3301" s="25">
        <v>43887</v>
      </c>
      <c r="F3301" s="25" t="s">
        <v>3337</v>
      </c>
      <c r="G3301" s="25" t="s">
        <v>3345</v>
      </c>
      <c r="H3301" s="26">
        <v>2</v>
      </c>
      <c r="I3301" s="26">
        <v>115</v>
      </c>
      <c r="J3301" s="22">
        <v>230</v>
      </c>
    </row>
    <row r="3302" spans="1:10" ht="18" x14ac:dyDescent="0.35">
      <c r="A3302" s="25" t="s">
        <v>6847</v>
      </c>
      <c r="B3302" s="25" t="s">
        <v>3391</v>
      </c>
      <c r="C3302" s="25" t="s">
        <v>3392</v>
      </c>
      <c r="D3302" s="25" t="s">
        <v>3333</v>
      </c>
      <c r="E3302" s="25">
        <v>43887</v>
      </c>
      <c r="F3302" s="25" t="s">
        <v>3337</v>
      </c>
      <c r="G3302" s="25" t="s">
        <v>3349</v>
      </c>
      <c r="H3302" s="26">
        <v>3</v>
      </c>
      <c r="I3302" s="26">
        <v>105</v>
      </c>
      <c r="J3302" s="22">
        <v>315</v>
      </c>
    </row>
    <row r="3303" spans="1:10" ht="18" x14ac:dyDescent="0.35">
      <c r="A3303" s="25" t="s">
        <v>6848</v>
      </c>
      <c r="B3303" s="25" t="s">
        <v>3403</v>
      </c>
      <c r="C3303" s="25" t="s">
        <v>3404</v>
      </c>
      <c r="D3303" s="25" t="s">
        <v>3405</v>
      </c>
      <c r="E3303" s="25">
        <v>43887</v>
      </c>
      <c r="F3303" s="25" t="s">
        <v>3406</v>
      </c>
      <c r="G3303" s="25" t="s">
        <v>3321</v>
      </c>
      <c r="H3303" s="26">
        <v>2</v>
      </c>
      <c r="I3303" s="26">
        <v>150</v>
      </c>
      <c r="J3303" s="22">
        <v>300</v>
      </c>
    </row>
    <row r="3304" spans="1:10" ht="18" x14ac:dyDescent="0.35">
      <c r="A3304" s="25" t="s">
        <v>6849</v>
      </c>
      <c r="B3304" s="25" t="s">
        <v>3628</v>
      </c>
      <c r="C3304" s="25" t="s">
        <v>3404</v>
      </c>
      <c r="D3304" s="25" t="s">
        <v>3405</v>
      </c>
      <c r="E3304" s="25">
        <v>43887</v>
      </c>
      <c r="F3304" s="25" t="s">
        <v>3348</v>
      </c>
      <c r="G3304" s="25" t="s">
        <v>3349</v>
      </c>
      <c r="H3304" s="26">
        <v>1</v>
      </c>
      <c r="I3304" s="26">
        <v>75</v>
      </c>
      <c r="J3304" s="22">
        <v>75</v>
      </c>
    </row>
    <row r="3305" spans="1:10" ht="18" x14ac:dyDescent="0.35">
      <c r="A3305" s="25" t="s">
        <v>6850</v>
      </c>
      <c r="B3305" s="25" t="s">
        <v>3628</v>
      </c>
      <c r="C3305" s="25" t="s">
        <v>3404</v>
      </c>
      <c r="D3305" s="25" t="s">
        <v>3405</v>
      </c>
      <c r="E3305" s="25">
        <v>43887</v>
      </c>
      <c r="F3305" s="25" t="s">
        <v>3348</v>
      </c>
      <c r="G3305" s="25" t="s">
        <v>3345</v>
      </c>
      <c r="H3305" s="26">
        <v>4</v>
      </c>
      <c r="I3305" s="26">
        <v>100</v>
      </c>
      <c r="J3305" s="22">
        <v>400</v>
      </c>
    </row>
    <row r="3306" spans="1:10" ht="18" x14ac:dyDescent="0.35">
      <c r="A3306" s="25" t="s">
        <v>6851</v>
      </c>
      <c r="B3306" s="25" t="s">
        <v>3628</v>
      </c>
      <c r="C3306" s="25" t="s">
        <v>3404</v>
      </c>
      <c r="D3306" s="25" t="s">
        <v>3405</v>
      </c>
      <c r="E3306" s="25">
        <v>43887</v>
      </c>
      <c r="F3306" s="25" t="s">
        <v>3337</v>
      </c>
      <c r="G3306" s="25" t="s">
        <v>3349</v>
      </c>
      <c r="H3306" s="26">
        <v>3</v>
      </c>
      <c r="I3306" s="26">
        <v>120</v>
      </c>
      <c r="J3306" s="22">
        <v>360</v>
      </c>
    </row>
    <row r="3307" spans="1:10" ht="18" x14ac:dyDescent="0.35">
      <c r="A3307" s="25" t="s">
        <v>6852</v>
      </c>
      <c r="B3307" s="25" t="s">
        <v>3344</v>
      </c>
      <c r="C3307" s="25" t="s">
        <v>5689</v>
      </c>
      <c r="D3307" s="25" t="s">
        <v>3405</v>
      </c>
      <c r="E3307" s="25">
        <v>43888</v>
      </c>
      <c r="F3307" s="25" t="s">
        <v>3337</v>
      </c>
      <c r="G3307" s="25" t="s">
        <v>3345</v>
      </c>
      <c r="H3307" s="26">
        <v>5</v>
      </c>
      <c r="I3307" s="26">
        <v>115</v>
      </c>
      <c r="J3307" s="22">
        <v>575</v>
      </c>
    </row>
    <row r="3308" spans="1:10" ht="18" x14ac:dyDescent="0.35">
      <c r="A3308" s="25" t="s">
        <v>6853</v>
      </c>
      <c r="B3308" s="25" t="s">
        <v>3425</v>
      </c>
      <c r="C3308" s="25" t="s">
        <v>5689</v>
      </c>
      <c r="D3308" s="25" t="s">
        <v>3405</v>
      </c>
      <c r="E3308" s="25">
        <v>43888</v>
      </c>
      <c r="F3308" s="25" t="s">
        <v>3320</v>
      </c>
      <c r="G3308" s="25" t="s">
        <v>3321</v>
      </c>
      <c r="H3308" s="26">
        <v>7</v>
      </c>
      <c r="I3308" s="26">
        <v>80</v>
      </c>
      <c r="J3308" s="22">
        <v>560</v>
      </c>
    </row>
    <row r="3309" spans="1:10" ht="18" x14ac:dyDescent="0.35">
      <c r="A3309" s="25" t="s">
        <v>6854</v>
      </c>
      <c r="B3309" s="25" t="s">
        <v>3360</v>
      </c>
      <c r="C3309" s="25" t="s">
        <v>5689</v>
      </c>
      <c r="D3309" s="25" t="s">
        <v>3405</v>
      </c>
      <c r="E3309" s="25">
        <v>43888</v>
      </c>
      <c r="F3309" s="25" t="s">
        <v>3337</v>
      </c>
      <c r="G3309" s="25" t="s">
        <v>3349</v>
      </c>
      <c r="H3309" s="26">
        <v>2</v>
      </c>
      <c r="I3309" s="26">
        <v>100</v>
      </c>
      <c r="J3309" s="22">
        <v>200</v>
      </c>
    </row>
    <row r="3310" spans="1:10" ht="18" x14ac:dyDescent="0.35">
      <c r="A3310" s="25" t="s">
        <v>6855</v>
      </c>
      <c r="B3310" s="25" t="s">
        <v>3360</v>
      </c>
      <c r="C3310" s="25" t="s">
        <v>5689</v>
      </c>
      <c r="D3310" s="25" t="s">
        <v>3405</v>
      </c>
      <c r="E3310" s="25">
        <v>43888</v>
      </c>
      <c r="F3310" s="25" t="s">
        <v>3337</v>
      </c>
      <c r="G3310" s="25" t="s">
        <v>3349</v>
      </c>
      <c r="H3310" s="26">
        <v>6</v>
      </c>
      <c r="I3310" s="26">
        <v>115</v>
      </c>
      <c r="J3310" s="22">
        <v>690</v>
      </c>
    </row>
    <row r="3311" spans="1:10" ht="18" x14ac:dyDescent="0.35">
      <c r="A3311" s="25" t="s">
        <v>6856</v>
      </c>
      <c r="B3311" s="25" t="s">
        <v>3840</v>
      </c>
      <c r="C3311" s="25" t="s">
        <v>3404</v>
      </c>
      <c r="D3311" s="25" t="s">
        <v>3405</v>
      </c>
      <c r="E3311" s="25">
        <v>43888</v>
      </c>
      <c r="F3311" s="25" t="s">
        <v>3406</v>
      </c>
      <c r="G3311" s="25" t="s">
        <v>3345</v>
      </c>
      <c r="H3311" s="26">
        <v>4</v>
      </c>
      <c r="I3311" s="26">
        <v>110</v>
      </c>
      <c r="J3311" s="22">
        <v>440</v>
      </c>
    </row>
    <row r="3312" spans="1:10" ht="18" x14ac:dyDescent="0.35">
      <c r="A3312" s="25" t="s">
        <v>6857</v>
      </c>
      <c r="B3312" s="25" t="s">
        <v>3324</v>
      </c>
      <c r="C3312" s="25" t="s">
        <v>3325</v>
      </c>
      <c r="D3312" s="25" t="s">
        <v>3326</v>
      </c>
      <c r="E3312" s="25">
        <v>43888</v>
      </c>
      <c r="F3312" s="25" t="s">
        <v>3434</v>
      </c>
      <c r="G3312" s="25" t="s">
        <v>3345</v>
      </c>
      <c r="H3312" s="26">
        <v>4</v>
      </c>
      <c r="I3312" s="26">
        <v>65</v>
      </c>
      <c r="J3312" s="22">
        <v>260</v>
      </c>
    </row>
    <row r="3313" spans="1:10" ht="18" x14ac:dyDescent="0.35">
      <c r="A3313" s="25" t="s">
        <v>6858</v>
      </c>
      <c r="B3313" s="25" t="s">
        <v>3324</v>
      </c>
      <c r="C3313" s="25" t="s">
        <v>3325</v>
      </c>
      <c r="D3313" s="25" t="s">
        <v>3326</v>
      </c>
      <c r="E3313" s="25">
        <v>43888</v>
      </c>
      <c r="F3313" s="25" t="s">
        <v>3434</v>
      </c>
      <c r="G3313" s="25" t="s">
        <v>3345</v>
      </c>
      <c r="H3313" s="26">
        <v>5</v>
      </c>
      <c r="I3313" s="26">
        <v>70</v>
      </c>
      <c r="J3313" s="22">
        <v>350</v>
      </c>
    </row>
    <row r="3314" spans="1:10" ht="18" x14ac:dyDescent="0.35">
      <c r="A3314" s="25" t="s">
        <v>6859</v>
      </c>
      <c r="B3314" s="25" t="s">
        <v>3500</v>
      </c>
      <c r="C3314" s="25" t="s">
        <v>3401</v>
      </c>
      <c r="D3314" s="25" t="s">
        <v>3333</v>
      </c>
      <c r="E3314" s="25">
        <v>43888</v>
      </c>
      <c r="F3314" s="25" t="s">
        <v>3348</v>
      </c>
      <c r="G3314" s="25" t="s">
        <v>3349</v>
      </c>
      <c r="H3314" s="26">
        <v>6</v>
      </c>
      <c r="I3314" s="26">
        <v>85</v>
      </c>
      <c r="J3314" s="22">
        <v>510</v>
      </c>
    </row>
    <row r="3315" spans="1:10" ht="18" x14ac:dyDescent="0.35">
      <c r="A3315" s="25" t="s">
        <v>6860</v>
      </c>
      <c r="B3315" s="25" t="s">
        <v>3324</v>
      </c>
      <c r="C3315" s="25" t="s">
        <v>3325</v>
      </c>
      <c r="D3315" s="25" t="s">
        <v>3326</v>
      </c>
      <c r="E3315" s="25">
        <v>43888</v>
      </c>
      <c r="F3315" s="25" t="s">
        <v>3434</v>
      </c>
      <c r="G3315" s="25" t="s">
        <v>3345</v>
      </c>
      <c r="H3315" s="26">
        <v>2</v>
      </c>
      <c r="I3315" s="26">
        <v>80</v>
      </c>
      <c r="J3315" s="22">
        <v>160</v>
      </c>
    </row>
    <row r="3316" spans="1:10" ht="18" x14ac:dyDescent="0.35">
      <c r="A3316" s="25" t="s">
        <v>6861</v>
      </c>
      <c r="B3316" s="25" t="s">
        <v>3484</v>
      </c>
      <c r="C3316" s="25" t="s">
        <v>3485</v>
      </c>
      <c r="D3316" s="25" t="s">
        <v>3486</v>
      </c>
      <c r="E3316" s="25">
        <v>43888</v>
      </c>
      <c r="F3316" s="25" t="s">
        <v>3334</v>
      </c>
      <c r="G3316" s="25" t="s">
        <v>3321</v>
      </c>
      <c r="H3316" s="26">
        <v>3</v>
      </c>
      <c r="I3316" s="26">
        <v>90</v>
      </c>
      <c r="J3316" s="22">
        <v>270</v>
      </c>
    </row>
    <row r="3317" spans="1:10" ht="18" x14ac:dyDescent="0.35">
      <c r="A3317" s="25" t="s">
        <v>6862</v>
      </c>
      <c r="B3317" s="25" t="s">
        <v>3677</v>
      </c>
      <c r="C3317" s="25" t="s">
        <v>3401</v>
      </c>
      <c r="D3317" s="25" t="s">
        <v>3333</v>
      </c>
      <c r="E3317" s="25">
        <v>43888</v>
      </c>
      <c r="F3317" s="25" t="s">
        <v>3337</v>
      </c>
      <c r="G3317" s="25" t="s">
        <v>3345</v>
      </c>
      <c r="H3317" s="26">
        <v>5</v>
      </c>
      <c r="I3317" s="26">
        <v>135</v>
      </c>
      <c r="J3317" s="22">
        <v>675</v>
      </c>
    </row>
    <row r="3318" spans="1:10" ht="18" x14ac:dyDescent="0.35">
      <c r="A3318" s="25" t="s">
        <v>6863</v>
      </c>
      <c r="B3318" s="25" t="s">
        <v>3423</v>
      </c>
      <c r="C3318" s="25" t="s">
        <v>5689</v>
      </c>
      <c r="D3318" s="25" t="s">
        <v>3405</v>
      </c>
      <c r="E3318" s="25">
        <v>43889</v>
      </c>
      <c r="F3318" s="25" t="s">
        <v>3320</v>
      </c>
      <c r="G3318" s="25" t="s">
        <v>3321</v>
      </c>
      <c r="H3318" s="26">
        <v>6</v>
      </c>
      <c r="I3318" s="26">
        <v>65</v>
      </c>
      <c r="J3318" s="22">
        <v>390</v>
      </c>
    </row>
    <row r="3319" spans="1:10" ht="18" x14ac:dyDescent="0.35">
      <c r="A3319" s="25" t="s">
        <v>6864</v>
      </c>
      <c r="B3319" s="25" t="s">
        <v>3398</v>
      </c>
      <c r="C3319" s="25" t="s">
        <v>3392</v>
      </c>
      <c r="D3319" s="25" t="s">
        <v>3333</v>
      </c>
      <c r="E3319" s="25">
        <v>43889</v>
      </c>
      <c r="F3319" s="25" t="s">
        <v>3348</v>
      </c>
      <c r="G3319" s="25" t="s">
        <v>3349</v>
      </c>
      <c r="H3319" s="26">
        <v>4</v>
      </c>
      <c r="I3319" s="26">
        <v>85</v>
      </c>
      <c r="J3319" s="22">
        <v>340</v>
      </c>
    </row>
    <row r="3320" spans="1:10" ht="18" x14ac:dyDescent="0.35">
      <c r="A3320" s="25" t="s">
        <v>6865</v>
      </c>
      <c r="B3320" s="25" t="s">
        <v>3488</v>
      </c>
      <c r="C3320" s="25" t="s">
        <v>3489</v>
      </c>
      <c r="D3320" s="25" t="s">
        <v>3405</v>
      </c>
      <c r="E3320" s="25">
        <v>43889</v>
      </c>
      <c r="F3320" s="25" t="s">
        <v>3366</v>
      </c>
      <c r="G3320" s="25" t="s">
        <v>3345</v>
      </c>
      <c r="H3320" s="26">
        <v>2</v>
      </c>
      <c r="I3320" s="26">
        <v>50</v>
      </c>
      <c r="J3320" s="22">
        <v>100</v>
      </c>
    </row>
    <row r="3321" spans="1:10" ht="18" x14ac:dyDescent="0.35">
      <c r="A3321" s="25" t="s">
        <v>6866</v>
      </c>
      <c r="B3321" s="25" t="s">
        <v>3476</v>
      </c>
      <c r="C3321" s="25" t="s">
        <v>3445</v>
      </c>
      <c r="D3321" s="25" t="s">
        <v>3405</v>
      </c>
      <c r="E3321" s="25">
        <v>43889</v>
      </c>
      <c r="F3321" s="25" t="s">
        <v>3348</v>
      </c>
      <c r="G3321" s="25" t="s">
        <v>3321</v>
      </c>
      <c r="H3321" s="26">
        <v>7</v>
      </c>
      <c r="I3321" s="26">
        <v>135</v>
      </c>
      <c r="J3321" s="22">
        <v>945</v>
      </c>
    </row>
    <row r="3322" spans="1:10" ht="18" x14ac:dyDescent="0.35">
      <c r="A3322" s="25" t="s">
        <v>6867</v>
      </c>
      <c r="B3322" s="25" t="s">
        <v>3378</v>
      </c>
      <c r="C3322" s="25" t="s">
        <v>3379</v>
      </c>
      <c r="D3322" s="25" t="s">
        <v>3333</v>
      </c>
      <c r="E3322" s="25">
        <v>43889</v>
      </c>
      <c r="F3322" s="25" t="s">
        <v>3327</v>
      </c>
      <c r="G3322" s="25" t="s">
        <v>3321</v>
      </c>
      <c r="H3322" s="26">
        <v>4</v>
      </c>
      <c r="I3322" s="26">
        <v>180</v>
      </c>
      <c r="J3322" s="22">
        <v>720</v>
      </c>
    </row>
    <row r="3323" spans="1:10" ht="18" x14ac:dyDescent="0.35">
      <c r="A3323" s="25" t="s">
        <v>6868</v>
      </c>
      <c r="B3323" s="25" t="s">
        <v>3378</v>
      </c>
      <c r="C3323" s="25" t="s">
        <v>3379</v>
      </c>
      <c r="D3323" s="25" t="s">
        <v>3333</v>
      </c>
      <c r="E3323" s="25">
        <v>43889</v>
      </c>
      <c r="F3323" s="25" t="s">
        <v>3327</v>
      </c>
      <c r="G3323" s="25" t="s">
        <v>3321</v>
      </c>
      <c r="H3323" s="26">
        <v>5</v>
      </c>
      <c r="I3323" s="26">
        <v>185</v>
      </c>
      <c r="J3323" s="22">
        <v>925</v>
      </c>
    </row>
    <row r="3324" spans="1:10" ht="18" x14ac:dyDescent="0.35">
      <c r="A3324" s="25" t="s">
        <v>6869</v>
      </c>
      <c r="B3324" s="25" t="s">
        <v>3500</v>
      </c>
      <c r="C3324" s="25" t="s">
        <v>3401</v>
      </c>
      <c r="D3324" s="25" t="s">
        <v>3333</v>
      </c>
      <c r="E3324" s="25">
        <v>43889</v>
      </c>
      <c r="F3324" s="25" t="s">
        <v>3348</v>
      </c>
      <c r="G3324" s="25" t="s">
        <v>3349</v>
      </c>
      <c r="H3324" s="26">
        <v>2</v>
      </c>
      <c r="I3324" s="26">
        <v>85</v>
      </c>
      <c r="J3324" s="22">
        <v>170</v>
      </c>
    </row>
    <row r="3325" spans="1:10" ht="18" x14ac:dyDescent="0.35">
      <c r="A3325" s="25" t="s">
        <v>6870</v>
      </c>
      <c r="B3325" s="25" t="s">
        <v>3881</v>
      </c>
      <c r="C3325" s="25" t="s">
        <v>3401</v>
      </c>
      <c r="D3325" s="25" t="s">
        <v>3333</v>
      </c>
      <c r="E3325" s="25">
        <v>43889</v>
      </c>
      <c r="F3325" s="25" t="s">
        <v>3327</v>
      </c>
      <c r="G3325" s="25" t="s">
        <v>3321</v>
      </c>
      <c r="H3325" s="26">
        <v>4</v>
      </c>
      <c r="I3325" s="26">
        <v>195</v>
      </c>
      <c r="J3325" s="22">
        <v>780</v>
      </c>
    </row>
    <row r="3326" spans="1:10" ht="18" x14ac:dyDescent="0.35">
      <c r="A3326" s="25" t="s">
        <v>6871</v>
      </c>
      <c r="B3326" s="25" t="s">
        <v>3391</v>
      </c>
      <c r="C3326" s="25" t="s">
        <v>3392</v>
      </c>
      <c r="D3326" s="25" t="s">
        <v>3333</v>
      </c>
      <c r="E3326" s="25">
        <v>43889</v>
      </c>
      <c r="F3326" s="25" t="s">
        <v>3337</v>
      </c>
      <c r="G3326" s="25" t="s">
        <v>3349</v>
      </c>
      <c r="H3326" s="26">
        <v>5</v>
      </c>
      <c r="I3326" s="26">
        <v>115</v>
      </c>
      <c r="J3326" s="22">
        <v>575</v>
      </c>
    </row>
    <row r="3327" spans="1:10" ht="18" x14ac:dyDescent="0.35">
      <c r="A3327" s="25" t="s">
        <v>6872</v>
      </c>
      <c r="B3327" s="25" t="s">
        <v>3391</v>
      </c>
      <c r="C3327" s="25" t="s">
        <v>3392</v>
      </c>
      <c r="D3327" s="25" t="s">
        <v>3333</v>
      </c>
      <c r="E3327" s="25">
        <v>43889</v>
      </c>
      <c r="F3327" s="25" t="s">
        <v>3406</v>
      </c>
      <c r="G3327" s="25" t="s">
        <v>3321</v>
      </c>
      <c r="H3327" s="26">
        <v>6</v>
      </c>
      <c r="I3327" s="26">
        <v>150</v>
      </c>
      <c r="J3327" s="22">
        <v>900</v>
      </c>
    </row>
    <row r="3328" spans="1:10" ht="18" x14ac:dyDescent="0.35">
      <c r="A3328" s="25" t="s">
        <v>6873</v>
      </c>
      <c r="B3328" s="25" t="s">
        <v>3391</v>
      </c>
      <c r="C3328" s="25" t="s">
        <v>3392</v>
      </c>
      <c r="D3328" s="25" t="s">
        <v>3333</v>
      </c>
      <c r="E3328" s="25">
        <v>43889</v>
      </c>
      <c r="F3328" s="25" t="s">
        <v>3348</v>
      </c>
      <c r="G3328" s="25" t="s">
        <v>3321</v>
      </c>
      <c r="H3328" s="26">
        <v>7</v>
      </c>
      <c r="I3328" s="26">
        <v>120</v>
      </c>
      <c r="J3328" s="22">
        <v>840</v>
      </c>
    </row>
    <row r="3329" spans="1:10" ht="18" x14ac:dyDescent="0.35">
      <c r="A3329" s="25" t="s">
        <v>6874</v>
      </c>
      <c r="B3329" s="25" t="s">
        <v>3391</v>
      </c>
      <c r="C3329" s="25" t="s">
        <v>3392</v>
      </c>
      <c r="D3329" s="25" t="s">
        <v>3333</v>
      </c>
      <c r="E3329" s="25">
        <v>43889</v>
      </c>
      <c r="F3329" s="25" t="s">
        <v>3406</v>
      </c>
      <c r="G3329" s="25" t="s">
        <v>3321</v>
      </c>
      <c r="H3329" s="26">
        <v>4</v>
      </c>
      <c r="I3329" s="26">
        <v>145</v>
      </c>
      <c r="J3329" s="22">
        <v>580</v>
      </c>
    </row>
    <row r="3330" spans="1:10" ht="18" x14ac:dyDescent="0.35">
      <c r="A3330" s="25" t="s">
        <v>6875</v>
      </c>
      <c r="B3330" s="25" t="s">
        <v>3391</v>
      </c>
      <c r="C3330" s="25" t="s">
        <v>3392</v>
      </c>
      <c r="D3330" s="25" t="s">
        <v>3333</v>
      </c>
      <c r="E3330" s="25">
        <v>43889</v>
      </c>
      <c r="F3330" s="25" t="s">
        <v>3410</v>
      </c>
      <c r="G3330" s="25" t="s">
        <v>3321</v>
      </c>
      <c r="H3330" s="26">
        <v>6</v>
      </c>
      <c r="I3330" s="26">
        <v>85</v>
      </c>
      <c r="J3330" s="22">
        <v>510</v>
      </c>
    </row>
    <row r="3331" spans="1:10" ht="18" x14ac:dyDescent="0.35">
      <c r="A3331" s="25" t="s">
        <v>6876</v>
      </c>
      <c r="B3331" s="25" t="s">
        <v>3391</v>
      </c>
      <c r="C3331" s="25" t="s">
        <v>3392</v>
      </c>
      <c r="D3331" s="25" t="s">
        <v>3333</v>
      </c>
      <c r="E3331" s="25">
        <v>43889</v>
      </c>
      <c r="F3331" s="25" t="s">
        <v>3348</v>
      </c>
      <c r="G3331" s="25" t="s">
        <v>3321</v>
      </c>
      <c r="H3331" s="26">
        <v>2</v>
      </c>
      <c r="I3331" s="26">
        <v>125</v>
      </c>
      <c r="J3331" s="22">
        <v>250</v>
      </c>
    </row>
    <row r="3332" spans="1:10" ht="18" x14ac:dyDescent="0.35">
      <c r="A3332" s="25" t="s">
        <v>6877</v>
      </c>
      <c r="B3332" s="25" t="s">
        <v>3462</v>
      </c>
      <c r="C3332" s="25" t="s">
        <v>3463</v>
      </c>
      <c r="D3332" s="25" t="s">
        <v>3464</v>
      </c>
      <c r="E3332" s="25">
        <v>43889</v>
      </c>
      <c r="F3332" s="25" t="s">
        <v>3334</v>
      </c>
      <c r="G3332" s="25" t="s">
        <v>3321</v>
      </c>
      <c r="H3332" s="26">
        <v>3</v>
      </c>
      <c r="I3332" s="26">
        <v>75</v>
      </c>
      <c r="J3332" s="22">
        <v>225</v>
      </c>
    </row>
    <row r="3333" spans="1:10" ht="18" x14ac:dyDescent="0.35">
      <c r="A3333" s="25" t="s">
        <v>6878</v>
      </c>
      <c r="B3333" s="25" t="s">
        <v>3462</v>
      </c>
      <c r="C3333" s="25" t="s">
        <v>3463</v>
      </c>
      <c r="D3333" s="25" t="s">
        <v>3464</v>
      </c>
      <c r="E3333" s="25">
        <v>43889</v>
      </c>
      <c r="F3333" s="25" t="s">
        <v>3348</v>
      </c>
      <c r="G3333" s="25" t="s">
        <v>3321</v>
      </c>
      <c r="H3333" s="26">
        <v>4</v>
      </c>
      <c r="I3333" s="26">
        <v>135</v>
      </c>
      <c r="J3333" s="22">
        <v>540</v>
      </c>
    </row>
    <row r="3334" spans="1:10" ht="18" x14ac:dyDescent="0.35">
      <c r="A3334" s="25" t="s">
        <v>6879</v>
      </c>
      <c r="B3334" s="25" t="s">
        <v>3324</v>
      </c>
      <c r="C3334" s="25" t="s">
        <v>3325</v>
      </c>
      <c r="D3334" s="25" t="s">
        <v>3326</v>
      </c>
      <c r="E3334" s="25">
        <v>43889</v>
      </c>
      <c r="F3334" s="25" t="s">
        <v>3410</v>
      </c>
      <c r="G3334" s="25" t="s">
        <v>3345</v>
      </c>
      <c r="H3334" s="26">
        <v>5</v>
      </c>
      <c r="I3334" s="26">
        <v>60</v>
      </c>
      <c r="J3334" s="22">
        <v>300</v>
      </c>
    </row>
    <row r="3335" spans="1:10" ht="18" x14ac:dyDescent="0.35">
      <c r="A3335" s="25" t="s">
        <v>6880</v>
      </c>
      <c r="B3335" s="25" t="s">
        <v>3324</v>
      </c>
      <c r="C3335" s="25" t="s">
        <v>3325</v>
      </c>
      <c r="D3335" s="25" t="s">
        <v>3326</v>
      </c>
      <c r="E3335" s="25">
        <v>43889</v>
      </c>
      <c r="F3335" s="25" t="s">
        <v>3393</v>
      </c>
      <c r="G3335" s="25" t="s">
        <v>3345</v>
      </c>
      <c r="H3335" s="26">
        <v>2</v>
      </c>
      <c r="I3335" s="26">
        <v>55</v>
      </c>
      <c r="J3335" s="22">
        <v>110</v>
      </c>
    </row>
    <row r="3336" spans="1:10" ht="18" x14ac:dyDescent="0.35">
      <c r="A3336" s="25" t="s">
        <v>6881</v>
      </c>
      <c r="B3336" s="25" t="s">
        <v>3324</v>
      </c>
      <c r="C3336" s="25" t="s">
        <v>3325</v>
      </c>
      <c r="D3336" s="25" t="s">
        <v>3326</v>
      </c>
      <c r="E3336" s="25">
        <v>43889</v>
      </c>
      <c r="F3336" s="25" t="s">
        <v>3427</v>
      </c>
      <c r="G3336" s="25" t="s">
        <v>3321</v>
      </c>
      <c r="H3336" s="26">
        <v>1</v>
      </c>
      <c r="I3336" s="26">
        <v>85</v>
      </c>
      <c r="J3336" s="22">
        <v>85</v>
      </c>
    </row>
    <row r="3337" spans="1:10" ht="18" x14ac:dyDescent="0.35">
      <c r="A3337" s="25" t="s">
        <v>6882</v>
      </c>
      <c r="B3337" s="25" t="s">
        <v>3378</v>
      </c>
      <c r="C3337" s="25" t="s">
        <v>3379</v>
      </c>
      <c r="D3337" s="25" t="s">
        <v>3333</v>
      </c>
      <c r="E3337" s="25">
        <v>43889</v>
      </c>
      <c r="F3337" s="25" t="s">
        <v>3327</v>
      </c>
      <c r="G3337" s="25" t="s">
        <v>3321</v>
      </c>
      <c r="H3337" s="26">
        <v>7</v>
      </c>
      <c r="I3337" s="26">
        <v>195</v>
      </c>
      <c r="J3337" s="22">
        <v>1365</v>
      </c>
    </row>
    <row r="3338" spans="1:10" ht="18" x14ac:dyDescent="0.35">
      <c r="A3338" s="25" t="s">
        <v>6883</v>
      </c>
      <c r="B3338" s="25" t="s">
        <v>3669</v>
      </c>
      <c r="C3338" s="25" t="s">
        <v>3445</v>
      </c>
      <c r="D3338" s="25" t="s">
        <v>3405</v>
      </c>
      <c r="E3338" s="25">
        <v>43889</v>
      </c>
      <c r="F3338" s="25" t="s">
        <v>3337</v>
      </c>
      <c r="G3338" s="25" t="s">
        <v>3349</v>
      </c>
      <c r="H3338" s="26">
        <v>1</v>
      </c>
      <c r="I3338" s="26">
        <v>100</v>
      </c>
      <c r="J3338" s="22">
        <v>100</v>
      </c>
    </row>
    <row r="3339" spans="1:10" ht="18" x14ac:dyDescent="0.35">
      <c r="A3339" s="25" t="s">
        <v>6884</v>
      </c>
      <c r="B3339" s="25" t="s">
        <v>3667</v>
      </c>
      <c r="C3339" s="25" t="s">
        <v>3445</v>
      </c>
      <c r="D3339" s="25" t="s">
        <v>3405</v>
      </c>
      <c r="E3339" s="25">
        <v>43889</v>
      </c>
      <c r="F3339" s="25" t="s">
        <v>3348</v>
      </c>
      <c r="G3339" s="25" t="s">
        <v>3349</v>
      </c>
      <c r="H3339" s="26">
        <v>4</v>
      </c>
      <c r="I3339" s="26">
        <v>80</v>
      </c>
      <c r="J3339" s="22">
        <v>320</v>
      </c>
    </row>
    <row r="3340" spans="1:10" ht="18" x14ac:dyDescent="0.35">
      <c r="A3340" s="25" t="s">
        <v>6885</v>
      </c>
      <c r="B3340" s="25" t="s">
        <v>3768</v>
      </c>
      <c r="C3340" s="25" t="s">
        <v>3445</v>
      </c>
      <c r="D3340" s="25" t="s">
        <v>3405</v>
      </c>
      <c r="E3340" s="25">
        <v>43889</v>
      </c>
      <c r="F3340" s="25" t="s">
        <v>3348</v>
      </c>
      <c r="G3340" s="25" t="s">
        <v>3349</v>
      </c>
      <c r="H3340" s="26">
        <v>2</v>
      </c>
      <c r="I3340" s="26">
        <v>90</v>
      </c>
      <c r="J3340" s="22">
        <v>180</v>
      </c>
    </row>
    <row r="3341" spans="1:10" ht="18" x14ac:dyDescent="0.35">
      <c r="A3341" s="25" t="s">
        <v>6886</v>
      </c>
      <c r="B3341" s="25" t="s">
        <v>3476</v>
      </c>
      <c r="C3341" s="25" t="s">
        <v>3445</v>
      </c>
      <c r="D3341" s="25" t="s">
        <v>3405</v>
      </c>
      <c r="E3341" s="25">
        <v>43889</v>
      </c>
      <c r="F3341" s="25" t="s">
        <v>3337</v>
      </c>
      <c r="G3341" s="25" t="s">
        <v>3345</v>
      </c>
      <c r="H3341" s="26">
        <v>4</v>
      </c>
      <c r="I3341" s="26">
        <v>130</v>
      </c>
      <c r="J3341" s="22">
        <v>520</v>
      </c>
    </row>
    <row r="3342" spans="1:10" ht="18" x14ac:dyDescent="0.35">
      <c r="A3342" s="25" t="s">
        <v>6887</v>
      </c>
      <c r="B3342" s="25" t="s">
        <v>3476</v>
      </c>
      <c r="C3342" s="25" t="s">
        <v>3445</v>
      </c>
      <c r="D3342" s="25" t="s">
        <v>3405</v>
      </c>
      <c r="E3342" s="25">
        <v>43889</v>
      </c>
      <c r="F3342" s="25" t="s">
        <v>3348</v>
      </c>
      <c r="G3342" s="25" t="s">
        <v>3321</v>
      </c>
      <c r="H3342" s="26">
        <v>5</v>
      </c>
      <c r="I3342" s="26">
        <v>145</v>
      </c>
      <c r="J3342" s="22">
        <v>725</v>
      </c>
    </row>
    <row r="3343" spans="1:10" ht="18" x14ac:dyDescent="0.35">
      <c r="A3343" s="25" t="s">
        <v>6888</v>
      </c>
      <c r="B3343" s="25" t="s">
        <v>3607</v>
      </c>
      <c r="C3343" s="25" t="s">
        <v>3401</v>
      </c>
      <c r="D3343" s="25" t="s">
        <v>3333</v>
      </c>
      <c r="E3343" s="25">
        <v>43890</v>
      </c>
      <c r="F3343" s="25" t="s">
        <v>3369</v>
      </c>
      <c r="G3343" s="25" t="s">
        <v>3349</v>
      </c>
      <c r="H3343" s="26">
        <v>2</v>
      </c>
      <c r="I3343" s="26">
        <v>130</v>
      </c>
      <c r="J3343" s="22">
        <v>260</v>
      </c>
    </row>
    <row r="3344" spans="1:10" ht="18" x14ac:dyDescent="0.35">
      <c r="A3344" s="25" t="s">
        <v>6889</v>
      </c>
      <c r="B3344" s="25" t="s">
        <v>3607</v>
      </c>
      <c r="C3344" s="25" t="s">
        <v>3401</v>
      </c>
      <c r="D3344" s="25" t="s">
        <v>3333</v>
      </c>
      <c r="E3344" s="25">
        <v>43890</v>
      </c>
      <c r="F3344" s="25" t="s">
        <v>3369</v>
      </c>
      <c r="G3344" s="25" t="s">
        <v>3349</v>
      </c>
      <c r="H3344" s="26">
        <v>3</v>
      </c>
      <c r="I3344" s="26">
        <v>135</v>
      </c>
      <c r="J3344" s="22">
        <v>405</v>
      </c>
    </row>
    <row r="3345" spans="1:10" ht="18" x14ac:dyDescent="0.35">
      <c r="A3345" s="25" t="s">
        <v>6890</v>
      </c>
      <c r="B3345" s="25" t="s">
        <v>3378</v>
      </c>
      <c r="C3345" s="25" t="s">
        <v>3379</v>
      </c>
      <c r="D3345" s="25" t="s">
        <v>3333</v>
      </c>
      <c r="E3345" s="25">
        <v>43890</v>
      </c>
      <c r="F3345" s="25" t="s">
        <v>3369</v>
      </c>
      <c r="G3345" s="25" t="s">
        <v>3321</v>
      </c>
      <c r="H3345" s="26">
        <v>4</v>
      </c>
      <c r="I3345" s="26">
        <v>155</v>
      </c>
      <c r="J3345" s="22">
        <v>620</v>
      </c>
    </row>
    <row r="3346" spans="1:10" ht="18" x14ac:dyDescent="0.35">
      <c r="A3346" s="25" t="s">
        <v>6891</v>
      </c>
      <c r="B3346" s="25" t="s">
        <v>3607</v>
      </c>
      <c r="C3346" s="25" t="s">
        <v>3401</v>
      </c>
      <c r="D3346" s="25" t="s">
        <v>3333</v>
      </c>
      <c r="E3346" s="25">
        <v>43890</v>
      </c>
      <c r="F3346" s="25" t="s">
        <v>3369</v>
      </c>
      <c r="G3346" s="25" t="s">
        <v>3349</v>
      </c>
      <c r="H3346" s="26">
        <v>3</v>
      </c>
      <c r="I3346" s="26">
        <v>130</v>
      </c>
      <c r="J3346" s="22">
        <v>390</v>
      </c>
    </row>
    <row r="3347" spans="1:10" ht="18" x14ac:dyDescent="0.35">
      <c r="A3347" s="25" t="s">
        <v>6892</v>
      </c>
      <c r="B3347" s="25" t="s">
        <v>3385</v>
      </c>
      <c r="C3347" s="25" t="s">
        <v>3386</v>
      </c>
      <c r="D3347" s="25" t="s">
        <v>3333</v>
      </c>
      <c r="E3347" s="25">
        <v>43890</v>
      </c>
      <c r="F3347" s="25" t="s">
        <v>3327</v>
      </c>
      <c r="G3347" s="25" t="s">
        <v>3321</v>
      </c>
      <c r="H3347" s="26">
        <v>4</v>
      </c>
      <c r="I3347" s="26">
        <v>200</v>
      </c>
      <c r="J3347" s="22">
        <v>800</v>
      </c>
    </row>
    <row r="3348" spans="1:10" ht="18" x14ac:dyDescent="0.35">
      <c r="A3348" s="25" t="s">
        <v>6893</v>
      </c>
      <c r="B3348" s="25" t="s">
        <v>3385</v>
      </c>
      <c r="C3348" s="25" t="s">
        <v>3386</v>
      </c>
      <c r="D3348" s="25" t="s">
        <v>3333</v>
      </c>
      <c r="E3348" s="25">
        <v>43890</v>
      </c>
      <c r="F3348" s="25" t="s">
        <v>3327</v>
      </c>
      <c r="G3348" s="25" t="s">
        <v>3321</v>
      </c>
      <c r="H3348" s="26">
        <v>7</v>
      </c>
      <c r="I3348" s="26">
        <v>205</v>
      </c>
      <c r="J3348" s="22">
        <v>1435</v>
      </c>
    </row>
    <row r="3349" spans="1:10" ht="18" x14ac:dyDescent="0.35">
      <c r="A3349" s="25" t="s">
        <v>6894</v>
      </c>
      <c r="B3349" s="25" t="s">
        <v>3324</v>
      </c>
      <c r="C3349" s="25" t="s">
        <v>3325</v>
      </c>
      <c r="D3349" s="25" t="s">
        <v>3326</v>
      </c>
      <c r="E3349" s="25">
        <v>43890</v>
      </c>
      <c r="F3349" s="25" t="s">
        <v>3393</v>
      </c>
      <c r="G3349" s="25" t="s">
        <v>3345</v>
      </c>
      <c r="H3349" s="26">
        <v>6</v>
      </c>
      <c r="I3349" s="26">
        <v>55</v>
      </c>
      <c r="J3349" s="22">
        <v>330</v>
      </c>
    </row>
    <row r="3350" spans="1:10" ht="18" x14ac:dyDescent="0.35">
      <c r="A3350" s="25" t="s">
        <v>6895</v>
      </c>
      <c r="B3350" s="25" t="s">
        <v>3324</v>
      </c>
      <c r="C3350" s="25" t="s">
        <v>3325</v>
      </c>
      <c r="D3350" s="25" t="s">
        <v>3326</v>
      </c>
      <c r="E3350" s="25">
        <v>43890</v>
      </c>
      <c r="F3350" s="25" t="s">
        <v>3427</v>
      </c>
      <c r="G3350" s="25" t="s">
        <v>3345</v>
      </c>
      <c r="H3350" s="26">
        <v>7</v>
      </c>
      <c r="I3350" s="26">
        <v>60</v>
      </c>
      <c r="J3350" s="22">
        <v>420</v>
      </c>
    </row>
    <row r="3351" spans="1:10" ht="18" x14ac:dyDescent="0.35">
      <c r="A3351" s="25" t="s">
        <v>6896</v>
      </c>
      <c r="B3351" s="25" t="s">
        <v>3378</v>
      </c>
      <c r="C3351" s="25" t="s">
        <v>3379</v>
      </c>
      <c r="D3351" s="25" t="s">
        <v>3333</v>
      </c>
      <c r="E3351" s="25">
        <v>43890</v>
      </c>
      <c r="F3351" s="25" t="s">
        <v>3327</v>
      </c>
      <c r="G3351" s="25" t="s">
        <v>3345</v>
      </c>
      <c r="H3351" s="26">
        <v>5</v>
      </c>
      <c r="I3351" s="26">
        <v>160</v>
      </c>
      <c r="J3351" s="22">
        <v>800</v>
      </c>
    </row>
    <row r="3352" spans="1:10" ht="18" x14ac:dyDescent="0.35">
      <c r="A3352" s="25" t="s">
        <v>6897</v>
      </c>
      <c r="B3352" s="25" t="s">
        <v>3378</v>
      </c>
      <c r="C3352" s="25" t="s">
        <v>3379</v>
      </c>
      <c r="D3352" s="25" t="s">
        <v>3333</v>
      </c>
      <c r="E3352" s="25">
        <v>43890</v>
      </c>
      <c r="F3352" s="25" t="s">
        <v>3327</v>
      </c>
      <c r="G3352" s="25" t="s">
        <v>3345</v>
      </c>
      <c r="H3352" s="26">
        <v>3</v>
      </c>
      <c r="I3352" s="26">
        <v>175</v>
      </c>
      <c r="J3352" s="22">
        <v>525</v>
      </c>
    </row>
    <row r="3353" spans="1:10" ht="18" x14ac:dyDescent="0.35">
      <c r="A3353" s="25" t="s">
        <v>6898</v>
      </c>
      <c r="B3353" s="25" t="s">
        <v>3699</v>
      </c>
      <c r="C3353" s="25" t="s">
        <v>3463</v>
      </c>
      <c r="D3353" s="25" t="s">
        <v>3464</v>
      </c>
      <c r="E3353" s="25">
        <v>43890</v>
      </c>
      <c r="F3353" s="25" t="s">
        <v>3369</v>
      </c>
      <c r="G3353" s="25" t="s">
        <v>3321</v>
      </c>
      <c r="H3353" s="26">
        <v>4</v>
      </c>
      <c r="I3353" s="26">
        <v>130</v>
      </c>
      <c r="J3353" s="22">
        <v>520</v>
      </c>
    </row>
    <row r="3354" spans="1:10" ht="18" x14ac:dyDescent="0.35">
      <c r="A3354" s="25" t="s">
        <v>6899</v>
      </c>
      <c r="B3354" s="25" t="s">
        <v>3324</v>
      </c>
      <c r="C3354" s="25" t="s">
        <v>3325</v>
      </c>
      <c r="D3354" s="25" t="s">
        <v>3326</v>
      </c>
      <c r="E3354" s="25">
        <v>43890</v>
      </c>
      <c r="F3354" s="25" t="s">
        <v>3434</v>
      </c>
      <c r="G3354" s="25" t="s">
        <v>3345</v>
      </c>
      <c r="H3354" s="26">
        <v>7</v>
      </c>
      <c r="I3354" s="26">
        <v>75</v>
      </c>
      <c r="J3354" s="22">
        <v>525</v>
      </c>
    </row>
    <row r="3355" spans="1:10" ht="18" x14ac:dyDescent="0.35">
      <c r="A3355" s="25" t="s">
        <v>6900</v>
      </c>
      <c r="B3355" s="25" t="s">
        <v>3324</v>
      </c>
      <c r="C3355" s="25" t="s">
        <v>3325</v>
      </c>
      <c r="D3355" s="25" t="s">
        <v>3326</v>
      </c>
      <c r="E3355" s="25">
        <v>43890</v>
      </c>
      <c r="F3355" s="25" t="s">
        <v>3434</v>
      </c>
      <c r="G3355" s="25" t="s">
        <v>3345</v>
      </c>
      <c r="H3355" s="26">
        <v>6</v>
      </c>
      <c r="I3355" s="26">
        <v>80</v>
      </c>
      <c r="J3355" s="22">
        <v>480</v>
      </c>
    </row>
    <row r="3356" spans="1:10" ht="18" x14ac:dyDescent="0.35">
      <c r="A3356" s="25" t="s">
        <v>6901</v>
      </c>
      <c r="B3356" s="25" t="s">
        <v>3324</v>
      </c>
      <c r="C3356" s="25" t="s">
        <v>3325</v>
      </c>
      <c r="D3356" s="25" t="s">
        <v>3326</v>
      </c>
      <c r="E3356" s="25">
        <v>43890</v>
      </c>
      <c r="F3356" s="25" t="s">
        <v>3434</v>
      </c>
      <c r="G3356" s="25" t="s">
        <v>3345</v>
      </c>
      <c r="H3356" s="26">
        <v>3</v>
      </c>
      <c r="I3356" s="26">
        <v>85</v>
      </c>
      <c r="J3356" s="22">
        <v>255</v>
      </c>
    </row>
    <row r="3357" spans="1:10" ht="18" x14ac:dyDescent="0.35">
      <c r="A3357" s="25" t="s">
        <v>6902</v>
      </c>
      <c r="B3357" s="25" t="s">
        <v>3324</v>
      </c>
      <c r="C3357" s="25" t="s">
        <v>3325</v>
      </c>
      <c r="D3357" s="25" t="s">
        <v>3326</v>
      </c>
      <c r="E3357" s="25">
        <v>43892</v>
      </c>
      <c r="F3357" s="25" t="s">
        <v>3434</v>
      </c>
      <c r="G3357" s="25" t="s">
        <v>3345</v>
      </c>
      <c r="H3357" s="26">
        <v>5</v>
      </c>
      <c r="I3357" s="26">
        <v>70</v>
      </c>
      <c r="J3357" s="22">
        <v>350</v>
      </c>
    </row>
    <row r="3358" spans="1:10" ht="18" x14ac:dyDescent="0.35">
      <c r="A3358" s="25" t="s">
        <v>6903</v>
      </c>
      <c r="B3358" s="25" t="s">
        <v>3423</v>
      </c>
      <c r="C3358" s="25" t="s">
        <v>5689</v>
      </c>
      <c r="D3358" s="25" t="s">
        <v>3405</v>
      </c>
      <c r="E3358" s="25">
        <v>43893</v>
      </c>
      <c r="F3358" s="25" t="s">
        <v>3320</v>
      </c>
      <c r="G3358" s="25" t="s">
        <v>3321</v>
      </c>
      <c r="H3358" s="26">
        <v>2</v>
      </c>
      <c r="I3358" s="26">
        <v>65</v>
      </c>
      <c r="J3358" s="22">
        <v>130</v>
      </c>
    </row>
    <row r="3359" spans="1:10" ht="18" x14ac:dyDescent="0.35">
      <c r="A3359" s="25" t="s">
        <v>6904</v>
      </c>
      <c r="B3359" s="25" t="s">
        <v>3324</v>
      </c>
      <c r="C3359" s="25" t="s">
        <v>3325</v>
      </c>
      <c r="D3359" s="25" t="s">
        <v>3326</v>
      </c>
      <c r="E3359" s="25">
        <v>43893</v>
      </c>
      <c r="F3359" s="25" t="s">
        <v>3369</v>
      </c>
      <c r="G3359" s="25" t="s">
        <v>3321</v>
      </c>
      <c r="H3359" s="26">
        <v>6</v>
      </c>
      <c r="I3359" s="26">
        <v>155</v>
      </c>
      <c r="J3359" s="22">
        <v>930</v>
      </c>
    </row>
    <row r="3360" spans="1:10" ht="18" x14ac:dyDescent="0.35">
      <c r="A3360" s="25" t="s">
        <v>6905</v>
      </c>
      <c r="B3360" s="25" t="s">
        <v>3699</v>
      </c>
      <c r="C3360" s="25" t="s">
        <v>3463</v>
      </c>
      <c r="D3360" s="25" t="s">
        <v>3464</v>
      </c>
      <c r="E3360" s="25">
        <v>43893</v>
      </c>
      <c r="F3360" s="25" t="s">
        <v>3393</v>
      </c>
      <c r="G3360" s="25" t="s">
        <v>3345</v>
      </c>
      <c r="H3360" s="26">
        <v>7</v>
      </c>
      <c r="I3360" s="26">
        <v>55</v>
      </c>
      <c r="J3360" s="22">
        <v>385</v>
      </c>
    </row>
    <row r="3361" spans="1:10" ht="18" x14ac:dyDescent="0.35">
      <c r="A3361" s="25" t="s">
        <v>6906</v>
      </c>
      <c r="B3361" s="25" t="s">
        <v>3344</v>
      </c>
      <c r="C3361" s="25" t="s">
        <v>5689</v>
      </c>
      <c r="D3361" s="25" t="s">
        <v>3405</v>
      </c>
      <c r="E3361" s="25">
        <v>43894</v>
      </c>
      <c r="F3361" s="25" t="s">
        <v>3337</v>
      </c>
      <c r="G3361" s="25" t="s">
        <v>3345</v>
      </c>
      <c r="H3361" s="26">
        <v>5</v>
      </c>
      <c r="I3361" s="26">
        <v>115</v>
      </c>
      <c r="J3361" s="22">
        <v>575</v>
      </c>
    </row>
    <row r="3362" spans="1:10" ht="18" x14ac:dyDescent="0.35">
      <c r="A3362" s="25" t="s">
        <v>6907</v>
      </c>
      <c r="B3362" s="25" t="s">
        <v>3344</v>
      </c>
      <c r="C3362" s="25" t="s">
        <v>5689</v>
      </c>
      <c r="D3362" s="25" t="s">
        <v>3405</v>
      </c>
      <c r="E3362" s="25">
        <v>43894</v>
      </c>
      <c r="F3362" s="25" t="s">
        <v>3337</v>
      </c>
      <c r="G3362" s="25" t="s">
        <v>3345</v>
      </c>
      <c r="H3362" s="26">
        <v>4</v>
      </c>
      <c r="I3362" s="26">
        <v>135</v>
      </c>
      <c r="J3362" s="22">
        <v>540</v>
      </c>
    </row>
    <row r="3363" spans="1:10" ht="18" x14ac:dyDescent="0.35">
      <c r="A3363" s="25" t="s">
        <v>6908</v>
      </c>
      <c r="B3363" s="25" t="s">
        <v>3371</v>
      </c>
      <c r="C3363" s="25" t="s">
        <v>5689</v>
      </c>
      <c r="D3363" s="25" t="s">
        <v>3405</v>
      </c>
      <c r="E3363" s="25">
        <v>43895</v>
      </c>
      <c r="F3363" s="25" t="s">
        <v>3320</v>
      </c>
      <c r="G3363" s="25" t="s">
        <v>3321</v>
      </c>
      <c r="H3363" s="26">
        <v>2</v>
      </c>
      <c r="I3363" s="26">
        <v>70</v>
      </c>
      <c r="J3363" s="22">
        <v>140</v>
      </c>
    </row>
    <row r="3364" spans="1:10" ht="18" x14ac:dyDescent="0.35">
      <c r="A3364" s="25" t="s">
        <v>6909</v>
      </c>
      <c r="B3364" s="25" t="s">
        <v>3352</v>
      </c>
      <c r="C3364" s="25" t="s">
        <v>5689</v>
      </c>
      <c r="D3364" s="25" t="s">
        <v>3405</v>
      </c>
      <c r="E3364" s="25">
        <v>43895</v>
      </c>
      <c r="F3364" s="25" t="s">
        <v>3337</v>
      </c>
      <c r="G3364" s="25" t="s">
        <v>3345</v>
      </c>
      <c r="H3364" s="26">
        <v>1</v>
      </c>
      <c r="I3364" s="26">
        <v>130</v>
      </c>
      <c r="J3364" s="22">
        <v>130</v>
      </c>
    </row>
    <row r="3365" spans="1:10" ht="18" x14ac:dyDescent="0.35">
      <c r="A3365" s="25" t="s">
        <v>6910</v>
      </c>
      <c r="B3365" s="25" t="s">
        <v>3518</v>
      </c>
      <c r="C3365" s="25" t="s">
        <v>3383</v>
      </c>
      <c r="D3365" s="25" t="s">
        <v>3333</v>
      </c>
      <c r="E3365" s="25">
        <v>43895</v>
      </c>
      <c r="F3365" s="25" t="s">
        <v>3320</v>
      </c>
      <c r="G3365" s="25" t="s">
        <v>3321</v>
      </c>
      <c r="H3365" s="26">
        <v>2</v>
      </c>
      <c r="I3365" s="26">
        <v>80</v>
      </c>
      <c r="J3365" s="22">
        <v>160</v>
      </c>
    </row>
    <row r="3366" spans="1:10" ht="18" x14ac:dyDescent="0.35">
      <c r="A3366" s="25" t="s">
        <v>6911</v>
      </c>
      <c r="B3366" s="25" t="s">
        <v>3518</v>
      </c>
      <c r="C3366" s="25" t="s">
        <v>3383</v>
      </c>
      <c r="D3366" s="25" t="s">
        <v>3333</v>
      </c>
      <c r="E3366" s="25">
        <v>43895</v>
      </c>
      <c r="F3366" s="25" t="s">
        <v>3320</v>
      </c>
      <c r="G3366" s="25" t="s">
        <v>3321</v>
      </c>
      <c r="H3366" s="26">
        <v>1</v>
      </c>
      <c r="I3366" s="26">
        <v>55</v>
      </c>
      <c r="J3366" s="22">
        <v>55</v>
      </c>
    </row>
    <row r="3367" spans="1:10" ht="18" x14ac:dyDescent="0.35">
      <c r="A3367" s="25" t="s">
        <v>6912</v>
      </c>
      <c r="B3367" s="25" t="s">
        <v>3628</v>
      </c>
      <c r="C3367" s="25" t="s">
        <v>3404</v>
      </c>
      <c r="D3367" s="25" t="s">
        <v>3405</v>
      </c>
      <c r="E3367" s="25">
        <v>43895</v>
      </c>
      <c r="F3367" s="25" t="s">
        <v>3348</v>
      </c>
      <c r="G3367" s="25" t="s">
        <v>3345</v>
      </c>
      <c r="H3367" s="26">
        <v>4</v>
      </c>
      <c r="I3367" s="26">
        <v>105</v>
      </c>
      <c r="J3367" s="22">
        <v>420</v>
      </c>
    </row>
    <row r="3368" spans="1:10" ht="18" x14ac:dyDescent="0.35">
      <c r="A3368" s="25" t="s">
        <v>6913</v>
      </c>
      <c r="B3368" s="25" t="s">
        <v>3484</v>
      </c>
      <c r="C3368" s="25" t="s">
        <v>3485</v>
      </c>
      <c r="D3368" s="25" t="s">
        <v>3486</v>
      </c>
      <c r="E3368" s="25">
        <v>43895</v>
      </c>
      <c r="F3368" s="25" t="s">
        <v>3334</v>
      </c>
      <c r="G3368" s="25" t="s">
        <v>3321</v>
      </c>
      <c r="H3368" s="26">
        <v>2</v>
      </c>
      <c r="I3368" s="26">
        <v>70</v>
      </c>
      <c r="J3368" s="22">
        <v>140</v>
      </c>
    </row>
    <row r="3369" spans="1:10" ht="18" x14ac:dyDescent="0.35">
      <c r="A3369" s="25" t="s">
        <v>6914</v>
      </c>
      <c r="B3369" s="25" t="s">
        <v>3324</v>
      </c>
      <c r="C3369" s="25" t="s">
        <v>3325</v>
      </c>
      <c r="D3369" s="25" t="s">
        <v>3326</v>
      </c>
      <c r="E3369" s="25">
        <v>43895</v>
      </c>
      <c r="F3369" s="25" t="s">
        <v>3337</v>
      </c>
      <c r="G3369" s="25" t="s">
        <v>3321</v>
      </c>
      <c r="H3369" s="26">
        <v>2</v>
      </c>
      <c r="I3369" s="26">
        <v>140</v>
      </c>
      <c r="J3369" s="22">
        <v>280</v>
      </c>
    </row>
    <row r="3370" spans="1:10" ht="18" x14ac:dyDescent="0.35">
      <c r="A3370" s="25" t="s">
        <v>6915</v>
      </c>
      <c r="B3370" s="25" t="s">
        <v>3518</v>
      </c>
      <c r="C3370" s="25" t="s">
        <v>3383</v>
      </c>
      <c r="D3370" s="25" t="s">
        <v>3333</v>
      </c>
      <c r="E3370" s="25">
        <v>43895</v>
      </c>
      <c r="F3370" s="25" t="s">
        <v>3320</v>
      </c>
      <c r="G3370" s="25" t="s">
        <v>3321</v>
      </c>
      <c r="H3370" s="26">
        <v>6</v>
      </c>
      <c r="I3370" s="26">
        <v>80</v>
      </c>
      <c r="J3370" s="22">
        <v>480</v>
      </c>
    </row>
    <row r="3371" spans="1:10" ht="18" x14ac:dyDescent="0.35">
      <c r="A3371" s="25" t="s">
        <v>6916</v>
      </c>
      <c r="B3371" s="25" t="s">
        <v>3476</v>
      </c>
      <c r="C3371" s="25" t="s">
        <v>3445</v>
      </c>
      <c r="D3371" s="25" t="s">
        <v>3405</v>
      </c>
      <c r="E3371" s="25">
        <v>43895</v>
      </c>
      <c r="F3371" s="25" t="s">
        <v>3471</v>
      </c>
      <c r="G3371" s="25" t="s">
        <v>3349</v>
      </c>
      <c r="H3371" s="26">
        <v>4</v>
      </c>
      <c r="I3371" s="26">
        <v>30</v>
      </c>
      <c r="J3371" s="22">
        <v>120</v>
      </c>
    </row>
    <row r="3372" spans="1:10" ht="18" x14ac:dyDescent="0.35">
      <c r="A3372" s="25" t="s">
        <v>6917</v>
      </c>
      <c r="B3372" s="25" t="s">
        <v>3356</v>
      </c>
      <c r="C3372" s="25" t="s">
        <v>5689</v>
      </c>
      <c r="D3372" s="25" t="s">
        <v>3405</v>
      </c>
      <c r="E3372" s="25">
        <v>43896</v>
      </c>
      <c r="F3372" s="25" t="s">
        <v>3337</v>
      </c>
      <c r="G3372" s="25" t="s">
        <v>3349</v>
      </c>
      <c r="H3372" s="26">
        <v>7</v>
      </c>
      <c r="I3372" s="26">
        <v>100</v>
      </c>
      <c r="J3372" s="22">
        <v>700</v>
      </c>
    </row>
    <row r="3373" spans="1:10" ht="18" x14ac:dyDescent="0.35">
      <c r="A3373" s="25" t="s">
        <v>6918</v>
      </c>
      <c r="B3373" s="25" t="s">
        <v>3356</v>
      </c>
      <c r="C3373" s="25" t="s">
        <v>5689</v>
      </c>
      <c r="D3373" s="25" t="s">
        <v>3405</v>
      </c>
      <c r="E3373" s="25">
        <v>43896</v>
      </c>
      <c r="F3373" s="25" t="s">
        <v>3348</v>
      </c>
      <c r="G3373" s="25" t="s">
        <v>3349</v>
      </c>
      <c r="H3373" s="26">
        <v>1</v>
      </c>
      <c r="I3373" s="26">
        <v>85</v>
      </c>
      <c r="J3373" s="22">
        <v>85</v>
      </c>
    </row>
    <row r="3374" spans="1:10" ht="18" x14ac:dyDescent="0.35">
      <c r="A3374" s="25" t="s">
        <v>6919</v>
      </c>
      <c r="B3374" s="25" t="s">
        <v>3356</v>
      </c>
      <c r="C3374" s="25" t="s">
        <v>5689</v>
      </c>
      <c r="D3374" s="25" t="s">
        <v>3405</v>
      </c>
      <c r="E3374" s="25">
        <v>43896</v>
      </c>
      <c r="F3374" s="25" t="s">
        <v>3348</v>
      </c>
      <c r="G3374" s="25" t="s">
        <v>3349</v>
      </c>
      <c r="H3374" s="26">
        <v>2</v>
      </c>
      <c r="I3374" s="26">
        <v>90</v>
      </c>
      <c r="J3374" s="22">
        <v>180</v>
      </c>
    </row>
    <row r="3375" spans="1:10" ht="18" x14ac:dyDescent="0.35">
      <c r="A3375" s="25" t="s">
        <v>6920</v>
      </c>
      <c r="B3375" s="25" t="s">
        <v>3518</v>
      </c>
      <c r="C3375" s="25" t="s">
        <v>3383</v>
      </c>
      <c r="D3375" s="25" t="s">
        <v>3333</v>
      </c>
      <c r="E3375" s="25">
        <v>43896</v>
      </c>
      <c r="F3375" s="25" t="s">
        <v>3320</v>
      </c>
      <c r="G3375" s="25" t="s">
        <v>3321</v>
      </c>
      <c r="H3375" s="26">
        <v>1</v>
      </c>
      <c r="I3375" s="26">
        <v>70</v>
      </c>
      <c r="J3375" s="22">
        <v>70</v>
      </c>
    </row>
    <row r="3376" spans="1:10" ht="18" x14ac:dyDescent="0.35">
      <c r="A3376" s="25" t="s">
        <v>6921</v>
      </c>
      <c r="B3376" s="25" t="s">
        <v>3385</v>
      </c>
      <c r="C3376" s="25" t="s">
        <v>3386</v>
      </c>
      <c r="D3376" s="25" t="s">
        <v>3333</v>
      </c>
      <c r="E3376" s="25">
        <v>43896</v>
      </c>
      <c r="F3376" s="25" t="s">
        <v>3327</v>
      </c>
      <c r="G3376" s="25" t="s">
        <v>3321</v>
      </c>
      <c r="H3376" s="26">
        <v>2</v>
      </c>
      <c r="I3376" s="26">
        <v>200</v>
      </c>
      <c r="J3376" s="22">
        <v>400</v>
      </c>
    </row>
    <row r="3377" spans="1:10" ht="18" x14ac:dyDescent="0.35">
      <c r="A3377" s="25" t="s">
        <v>6922</v>
      </c>
      <c r="B3377" s="25" t="s">
        <v>3476</v>
      </c>
      <c r="C3377" s="25" t="s">
        <v>3445</v>
      </c>
      <c r="D3377" s="25" t="s">
        <v>3405</v>
      </c>
      <c r="E3377" s="25">
        <v>43896</v>
      </c>
      <c r="F3377" s="25" t="s">
        <v>3348</v>
      </c>
      <c r="G3377" s="25" t="s">
        <v>3321</v>
      </c>
      <c r="H3377" s="26">
        <v>6</v>
      </c>
      <c r="I3377" s="26">
        <v>120</v>
      </c>
      <c r="J3377" s="22">
        <v>720</v>
      </c>
    </row>
    <row r="3378" spans="1:10" ht="18" x14ac:dyDescent="0.35">
      <c r="A3378" s="25" t="s">
        <v>6923</v>
      </c>
      <c r="B3378" s="25" t="s">
        <v>3468</v>
      </c>
      <c r="C3378" s="25" t="s">
        <v>3392</v>
      </c>
      <c r="D3378" s="25" t="s">
        <v>3333</v>
      </c>
      <c r="E3378" s="25">
        <v>43896</v>
      </c>
      <c r="F3378" s="25" t="s">
        <v>3348</v>
      </c>
      <c r="G3378" s="25" t="s">
        <v>3349</v>
      </c>
      <c r="H3378" s="26">
        <v>7</v>
      </c>
      <c r="I3378" s="26">
        <v>75</v>
      </c>
      <c r="J3378" s="22">
        <v>525</v>
      </c>
    </row>
    <row r="3379" spans="1:10" ht="18" x14ac:dyDescent="0.35">
      <c r="A3379" s="25" t="s">
        <v>6924</v>
      </c>
      <c r="B3379" s="25" t="s">
        <v>3391</v>
      </c>
      <c r="C3379" s="25" t="s">
        <v>3392</v>
      </c>
      <c r="D3379" s="25" t="s">
        <v>3333</v>
      </c>
      <c r="E3379" s="25">
        <v>43896</v>
      </c>
      <c r="F3379" s="25" t="s">
        <v>3434</v>
      </c>
      <c r="G3379" s="25" t="s">
        <v>3321</v>
      </c>
      <c r="H3379" s="26">
        <v>1</v>
      </c>
      <c r="I3379" s="26">
        <v>105</v>
      </c>
      <c r="J3379" s="22">
        <v>105</v>
      </c>
    </row>
    <row r="3380" spans="1:10" ht="18" x14ac:dyDescent="0.35">
      <c r="A3380" s="25" t="s">
        <v>6925</v>
      </c>
      <c r="B3380" s="25" t="s">
        <v>3398</v>
      </c>
      <c r="C3380" s="25" t="s">
        <v>3392</v>
      </c>
      <c r="D3380" s="25" t="s">
        <v>3333</v>
      </c>
      <c r="E3380" s="25">
        <v>43896</v>
      </c>
      <c r="F3380" s="25" t="s">
        <v>3337</v>
      </c>
      <c r="G3380" s="25" t="s">
        <v>3349</v>
      </c>
      <c r="H3380" s="26">
        <v>2</v>
      </c>
      <c r="I3380" s="26">
        <v>120</v>
      </c>
      <c r="J3380" s="22">
        <v>240</v>
      </c>
    </row>
    <row r="3381" spans="1:10" ht="18" x14ac:dyDescent="0.35">
      <c r="A3381" s="25" t="s">
        <v>6926</v>
      </c>
      <c r="B3381" s="25" t="s">
        <v>3398</v>
      </c>
      <c r="C3381" s="25" t="s">
        <v>3392</v>
      </c>
      <c r="D3381" s="25" t="s">
        <v>3333</v>
      </c>
      <c r="E3381" s="25">
        <v>43896</v>
      </c>
      <c r="F3381" s="25" t="s">
        <v>3320</v>
      </c>
      <c r="G3381" s="25" t="s">
        <v>3321</v>
      </c>
      <c r="H3381" s="26">
        <v>3</v>
      </c>
      <c r="I3381" s="26">
        <v>55</v>
      </c>
      <c r="J3381" s="22">
        <v>165</v>
      </c>
    </row>
    <row r="3382" spans="1:10" ht="18" x14ac:dyDescent="0.35">
      <c r="A3382" s="25" t="s">
        <v>6927</v>
      </c>
      <c r="B3382" s="25" t="s">
        <v>3530</v>
      </c>
      <c r="C3382" s="25" t="s">
        <v>3489</v>
      </c>
      <c r="D3382" s="25" t="s">
        <v>3405</v>
      </c>
      <c r="E3382" s="25">
        <v>43896</v>
      </c>
      <c r="F3382" s="25" t="s">
        <v>3348</v>
      </c>
      <c r="G3382" s="25" t="s">
        <v>3349</v>
      </c>
      <c r="H3382" s="26">
        <v>4</v>
      </c>
      <c r="I3382" s="26">
        <v>80</v>
      </c>
      <c r="J3382" s="22">
        <v>320</v>
      </c>
    </row>
    <row r="3383" spans="1:10" ht="18" x14ac:dyDescent="0.35">
      <c r="A3383" s="25" t="s">
        <v>6928</v>
      </c>
      <c r="B3383" s="25" t="s">
        <v>3391</v>
      </c>
      <c r="C3383" s="25" t="s">
        <v>3392</v>
      </c>
      <c r="D3383" s="25" t="s">
        <v>3333</v>
      </c>
      <c r="E3383" s="25">
        <v>43896</v>
      </c>
      <c r="F3383" s="25" t="s">
        <v>3434</v>
      </c>
      <c r="G3383" s="25" t="s">
        <v>3349</v>
      </c>
      <c r="H3383" s="26">
        <v>4</v>
      </c>
      <c r="I3383" s="26">
        <v>45</v>
      </c>
      <c r="J3383" s="22">
        <v>180</v>
      </c>
    </row>
    <row r="3384" spans="1:10" ht="18" x14ac:dyDescent="0.35">
      <c r="A3384" s="25" t="s">
        <v>6929</v>
      </c>
      <c r="B3384" s="25" t="s">
        <v>3518</v>
      </c>
      <c r="C3384" s="25" t="s">
        <v>3383</v>
      </c>
      <c r="D3384" s="25" t="s">
        <v>3333</v>
      </c>
      <c r="E3384" s="25">
        <v>43897</v>
      </c>
      <c r="F3384" s="25" t="s">
        <v>3320</v>
      </c>
      <c r="G3384" s="25" t="s">
        <v>3321</v>
      </c>
      <c r="H3384" s="26">
        <v>4</v>
      </c>
      <c r="I3384" s="26">
        <v>75</v>
      </c>
      <c r="J3384" s="22">
        <v>300</v>
      </c>
    </row>
    <row r="3385" spans="1:10" ht="18" x14ac:dyDescent="0.35">
      <c r="A3385" s="25" t="s">
        <v>6930</v>
      </c>
      <c r="B3385" s="25" t="s">
        <v>3368</v>
      </c>
      <c r="C3385" s="25" t="s">
        <v>5689</v>
      </c>
      <c r="D3385" s="25" t="s">
        <v>3405</v>
      </c>
      <c r="E3385" s="25">
        <v>43899</v>
      </c>
      <c r="F3385" s="25" t="s">
        <v>3369</v>
      </c>
      <c r="G3385" s="25" t="s">
        <v>3321</v>
      </c>
      <c r="H3385" s="26">
        <v>2</v>
      </c>
      <c r="I3385" s="26">
        <v>155</v>
      </c>
      <c r="J3385" s="22">
        <v>310</v>
      </c>
    </row>
    <row r="3386" spans="1:10" ht="18" x14ac:dyDescent="0.35">
      <c r="A3386" s="25" t="s">
        <v>6931</v>
      </c>
      <c r="B3386" s="25" t="s">
        <v>3344</v>
      </c>
      <c r="C3386" s="25" t="s">
        <v>5689</v>
      </c>
      <c r="D3386" s="25" t="s">
        <v>3405</v>
      </c>
      <c r="E3386" s="25">
        <v>43899</v>
      </c>
      <c r="F3386" s="25" t="s">
        <v>3337</v>
      </c>
      <c r="G3386" s="25" t="s">
        <v>3345</v>
      </c>
      <c r="H3386" s="26">
        <v>3</v>
      </c>
      <c r="I3386" s="26">
        <v>110</v>
      </c>
      <c r="J3386" s="22">
        <v>330</v>
      </c>
    </row>
    <row r="3387" spans="1:10" ht="18" x14ac:dyDescent="0.35">
      <c r="A3387" s="25" t="s">
        <v>6932</v>
      </c>
      <c r="B3387" s="25" t="s">
        <v>3317</v>
      </c>
      <c r="C3387" s="25" t="s">
        <v>5689</v>
      </c>
      <c r="D3387" s="25" t="s">
        <v>3405</v>
      </c>
      <c r="E3387" s="25">
        <v>43899</v>
      </c>
      <c r="F3387" s="25" t="s">
        <v>3471</v>
      </c>
      <c r="G3387" s="25" t="s">
        <v>3321</v>
      </c>
      <c r="H3387" s="26">
        <v>5</v>
      </c>
      <c r="I3387" s="26">
        <v>65</v>
      </c>
      <c r="J3387" s="22">
        <v>325</v>
      </c>
    </row>
    <row r="3388" spans="1:10" ht="18" x14ac:dyDescent="0.35">
      <c r="A3388" s="25" t="s">
        <v>6933</v>
      </c>
      <c r="B3388" s="25" t="s">
        <v>3360</v>
      </c>
      <c r="C3388" s="25" t="s">
        <v>5689</v>
      </c>
      <c r="D3388" s="25" t="s">
        <v>3405</v>
      </c>
      <c r="E3388" s="25">
        <v>43899</v>
      </c>
      <c r="F3388" s="25" t="s">
        <v>3348</v>
      </c>
      <c r="G3388" s="25" t="s">
        <v>3349</v>
      </c>
      <c r="H3388" s="26">
        <v>6</v>
      </c>
      <c r="I3388" s="26">
        <v>90</v>
      </c>
      <c r="J3388" s="22">
        <v>540</v>
      </c>
    </row>
    <row r="3389" spans="1:10" ht="18" x14ac:dyDescent="0.35">
      <c r="A3389" s="25" t="s">
        <v>6934</v>
      </c>
      <c r="B3389" s="25" t="s">
        <v>3344</v>
      </c>
      <c r="C3389" s="25" t="s">
        <v>5689</v>
      </c>
      <c r="D3389" s="25" t="s">
        <v>3405</v>
      </c>
      <c r="E3389" s="25">
        <v>43899</v>
      </c>
      <c r="F3389" s="25" t="s">
        <v>3337</v>
      </c>
      <c r="G3389" s="25" t="s">
        <v>3345</v>
      </c>
      <c r="H3389" s="26">
        <v>4</v>
      </c>
      <c r="I3389" s="26">
        <v>110</v>
      </c>
      <c r="J3389" s="22">
        <v>440</v>
      </c>
    </row>
    <row r="3390" spans="1:10" ht="18" x14ac:dyDescent="0.35">
      <c r="A3390" s="25" t="s">
        <v>6935</v>
      </c>
      <c r="B3390" s="25" t="s">
        <v>3360</v>
      </c>
      <c r="C3390" s="25" t="s">
        <v>5689</v>
      </c>
      <c r="D3390" s="25" t="s">
        <v>3405</v>
      </c>
      <c r="E3390" s="25">
        <v>43899</v>
      </c>
      <c r="F3390" s="25" t="s">
        <v>3348</v>
      </c>
      <c r="G3390" s="25" t="s">
        <v>3349</v>
      </c>
      <c r="H3390" s="26">
        <v>7</v>
      </c>
      <c r="I3390" s="26">
        <v>80</v>
      </c>
      <c r="J3390" s="22">
        <v>560</v>
      </c>
    </row>
    <row r="3391" spans="1:10" ht="18" x14ac:dyDescent="0.35">
      <c r="A3391" s="25" t="s">
        <v>6936</v>
      </c>
      <c r="B3391" s="25" t="s">
        <v>3360</v>
      </c>
      <c r="C3391" s="25" t="s">
        <v>5689</v>
      </c>
      <c r="D3391" s="25" t="s">
        <v>3405</v>
      </c>
      <c r="E3391" s="25">
        <v>43899</v>
      </c>
      <c r="F3391" s="25" t="s">
        <v>3348</v>
      </c>
      <c r="G3391" s="25" t="s">
        <v>3349</v>
      </c>
      <c r="H3391" s="26">
        <v>2</v>
      </c>
      <c r="I3391" s="26">
        <v>95</v>
      </c>
      <c r="J3391" s="22">
        <v>190</v>
      </c>
    </row>
    <row r="3392" spans="1:10" ht="18" x14ac:dyDescent="0.35">
      <c r="A3392" s="25" t="s">
        <v>6937</v>
      </c>
      <c r="B3392" s="25" t="s">
        <v>3518</v>
      </c>
      <c r="C3392" s="25" t="s">
        <v>3383</v>
      </c>
      <c r="D3392" s="25" t="s">
        <v>3333</v>
      </c>
      <c r="E3392" s="25">
        <v>43899</v>
      </c>
      <c r="F3392" s="25" t="s">
        <v>3320</v>
      </c>
      <c r="G3392" s="25" t="s">
        <v>3321</v>
      </c>
      <c r="H3392" s="26">
        <v>4</v>
      </c>
      <c r="I3392" s="26">
        <v>55</v>
      </c>
      <c r="J3392" s="22">
        <v>220</v>
      </c>
    </row>
    <row r="3393" spans="1:10" ht="18" x14ac:dyDescent="0.35">
      <c r="A3393" s="25" t="s">
        <v>6938</v>
      </c>
      <c r="B3393" s="25" t="s">
        <v>3518</v>
      </c>
      <c r="C3393" s="25" t="s">
        <v>3383</v>
      </c>
      <c r="D3393" s="25" t="s">
        <v>3333</v>
      </c>
      <c r="E3393" s="25">
        <v>43899</v>
      </c>
      <c r="F3393" s="25" t="s">
        <v>3320</v>
      </c>
      <c r="G3393" s="25" t="s">
        <v>3321</v>
      </c>
      <c r="H3393" s="26">
        <v>2</v>
      </c>
      <c r="I3393" s="26">
        <v>60</v>
      </c>
      <c r="J3393" s="22">
        <v>120</v>
      </c>
    </row>
    <row r="3394" spans="1:10" ht="18" x14ac:dyDescent="0.35">
      <c r="A3394" s="25" t="s">
        <v>6939</v>
      </c>
      <c r="B3394" s="25" t="s">
        <v>6940</v>
      </c>
      <c r="C3394" s="25" t="s">
        <v>3551</v>
      </c>
      <c r="D3394" s="25" t="s">
        <v>3486</v>
      </c>
      <c r="E3394" s="25">
        <v>43899</v>
      </c>
      <c r="F3394" s="25" t="s">
        <v>3320</v>
      </c>
      <c r="G3394" s="25" t="s">
        <v>3321</v>
      </c>
      <c r="H3394" s="26">
        <v>2</v>
      </c>
      <c r="I3394" s="26">
        <v>60</v>
      </c>
      <c r="J3394" s="22">
        <v>120</v>
      </c>
    </row>
    <row r="3395" spans="1:10" ht="18" x14ac:dyDescent="0.35">
      <c r="A3395" s="25" t="s">
        <v>6941</v>
      </c>
      <c r="B3395" s="25" t="s">
        <v>3611</v>
      </c>
      <c r="C3395" s="25" t="s">
        <v>3485</v>
      </c>
      <c r="D3395" s="25" t="s">
        <v>3486</v>
      </c>
      <c r="E3395" s="25">
        <v>43899</v>
      </c>
      <c r="F3395" s="25" t="s">
        <v>3366</v>
      </c>
      <c r="G3395" s="25" t="s">
        <v>3345</v>
      </c>
      <c r="H3395" s="26">
        <v>1</v>
      </c>
      <c r="I3395" s="26">
        <v>35</v>
      </c>
      <c r="J3395" s="22">
        <v>35</v>
      </c>
    </row>
    <row r="3396" spans="1:10" ht="18" x14ac:dyDescent="0.35">
      <c r="A3396" s="25" t="s">
        <v>6942</v>
      </c>
      <c r="B3396" s="25" t="s">
        <v>4798</v>
      </c>
      <c r="C3396" s="25" t="s">
        <v>5689</v>
      </c>
      <c r="D3396" s="25" t="s">
        <v>3405</v>
      </c>
      <c r="E3396" s="25">
        <v>43900</v>
      </c>
      <c r="F3396" s="25" t="s">
        <v>3337</v>
      </c>
      <c r="G3396" s="25" t="s">
        <v>3349</v>
      </c>
      <c r="H3396" s="26">
        <v>5</v>
      </c>
      <c r="I3396" s="26">
        <v>100</v>
      </c>
      <c r="J3396" s="22">
        <v>500</v>
      </c>
    </row>
    <row r="3397" spans="1:10" ht="18" x14ac:dyDescent="0.35">
      <c r="A3397" s="25" t="s">
        <v>6943</v>
      </c>
      <c r="B3397" s="25" t="s">
        <v>3368</v>
      </c>
      <c r="C3397" s="25" t="s">
        <v>5689</v>
      </c>
      <c r="D3397" s="25" t="s">
        <v>3405</v>
      </c>
      <c r="E3397" s="25">
        <v>43900</v>
      </c>
      <c r="F3397" s="25" t="s">
        <v>3327</v>
      </c>
      <c r="G3397" s="25" t="s">
        <v>3321</v>
      </c>
      <c r="H3397" s="26">
        <v>6</v>
      </c>
      <c r="I3397" s="26">
        <v>190</v>
      </c>
      <c r="J3397" s="22">
        <v>1140</v>
      </c>
    </row>
    <row r="3398" spans="1:10" ht="18" x14ac:dyDescent="0.35">
      <c r="A3398" s="25" t="s">
        <v>6944</v>
      </c>
      <c r="B3398" s="25" t="s">
        <v>3352</v>
      </c>
      <c r="C3398" s="25" t="s">
        <v>5689</v>
      </c>
      <c r="D3398" s="25" t="s">
        <v>3405</v>
      </c>
      <c r="E3398" s="25">
        <v>43900</v>
      </c>
      <c r="F3398" s="25" t="s">
        <v>3337</v>
      </c>
      <c r="G3398" s="25" t="s">
        <v>3345</v>
      </c>
      <c r="H3398" s="26">
        <v>7</v>
      </c>
      <c r="I3398" s="26">
        <v>125</v>
      </c>
      <c r="J3398" s="22">
        <v>875</v>
      </c>
    </row>
    <row r="3399" spans="1:10" ht="18" x14ac:dyDescent="0.35">
      <c r="A3399" s="25" t="s">
        <v>6945</v>
      </c>
      <c r="B3399" s="25" t="s">
        <v>3352</v>
      </c>
      <c r="C3399" s="25" t="s">
        <v>5689</v>
      </c>
      <c r="D3399" s="25" t="s">
        <v>3405</v>
      </c>
      <c r="E3399" s="25">
        <v>43900</v>
      </c>
      <c r="F3399" s="25" t="s">
        <v>3337</v>
      </c>
      <c r="G3399" s="25" t="s">
        <v>3345</v>
      </c>
      <c r="H3399" s="26">
        <v>1</v>
      </c>
      <c r="I3399" s="26">
        <v>130</v>
      </c>
      <c r="J3399" s="22">
        <v>130</v>
      </c>
    </row>
    <row r="3400" spans="1:10" ht="18" x14ac:dyDescent="0.35">
      <c r="A3400" s="25" t="s">
        <v>6946</v>
      </c>
      <c r="B3400" s="25" t="s">
        <v>3511</v>
      </c>
      <c r="C3400" s="25" t="s">
        <v>5689</v>
      </c>
      <c r="D3400" s="25" t="s">
        <v>3405</v>
      </c>
      <c r="E3400" s="25">
        <v>43901</v>
      </c>
      <c r="F3400" s="25" t="s">
        <v>3337</v>
      </c>
      <c r="G3400" s="25" t="s">
        <v>3345</v>
      </c>
      <c r="H3400" s="26">
        <v>2</v>
      </c>
      <c r="I3400" s="26">
        <v>120</v>
      </c>
      <c r="J3400" s="22">
        <v>240</v>
      </c>
    </row>
    <row r="3401" spans="1:10" ht="18" x14ac:dyDescent="0.35">
      <c r="A3401" s="25" t="s">
        <v>6947</v>
      </c>
      <c r="B3401" s="25" t="s">
        <v>3371</v>
      </c>
      <c r="C3401" s="25" t="s">
        <v>5689</v>
      </c>
      <c r="D3401" s="25" t="s">
        <v>3405</v>
      </c>
      <c r="E3401" s="25">
        <v>43901</v>
      </c>
      <c r="F3401" s="25" t="s">
        <v>3320</v>
      </c>
      <c r="G3401" s="25" t="s">
        <v>3321</v>
      </c>
      <c r="H3401" s="26">
        <v>5</v>
      </c>
      <c r="I3401" s="26">
        <v>70</v>
      </c>
      <c r="J3401" s="22">
        <v>350</v>
      </c>
    </row>
    <row r="3402" spans="1:10" ht="18" x14ac:dyDescent="0.35">
      <c r="A3402" s="25" t="s">
        <v>6948</v>
      </c>
      <c r="B3402" s="25" t="s">
        <v>3317</v>
      </c>
      <c r="C3402" s="25" t="s">
        <v>5689</v>
      </c>
      <c r="D3402" s="25" t="s">
        <v>3405</v>
      </c>
      <c r="E3402" s="25">
        <v>43901</v>
      </c>
      <c r="F3402" s="25" t="s">
        <v>3320</v>
      </c>
      <c r="G3402" s="25" t="s">
        <v>3321</v>
      </c>
      <c r="H3402" s="26">
        <v>6</v>
      </c>
      <c r="I3402" s="26">
        <v>75</v>
      </c>
      <c r="J3402" s="22">
        <v>450</v>
      </c>
    </row>
    <row r="3403" spans="1:10" ht="18" x14ac:dyDescent="0.35">
      <c r="A3403" s="25" t="s">
        <v>6949</v>
      </c>
      <c r="B3403" s="25" t="s">
        <v>3344</v>
      </c>
      <c r="C3403" s="25" t="s">
        <v>5689</v>
      </c>
      <c r="D3403" s="25" t="s">
        <v>3405</v>
      </c>
      <c r="E3403" s="25">
        <v>43901</v>
      </c>
      <c r="F3403" s="25" t="s">
        <v>3337</v>
      </c>
      <c r="G3403" s="25" t="s">
        <v>3345</v>
      </c>
      <c r="H3403" s="26">
        <v>3</v>
      </c>
      <c r="I3403" s="26">
        <v>120</v>
      </c>
      <c r="J3403" s="22">
        <v>360</v>
      </c>
    </row>
    <row r="3404" spans="1:10" ht="18" x14ac:dyDescent="0.35">
      <c r="A3404" s="25" t="s">
        <v>6950</v>
      </c>
      <c r="B3404" s="25" t="s">
        <v>3324</v>
      </c>
      <c r="C3404" s="25" t="s">
        <v>3325</v>
      </c>
      <c r="D3404" s="25" t="s">
        <v>3326</v>
      </c>
      <c r="E3404" s="25">
        <v>43901</v>
      </c>
      <c r="F3404" s="25" t="s">
        <v>3410</v>
      </c>
      <c r="G3404" s="25" t="s">
        <v>3321</v>
      </c>
      <c r="H3404" s="26">
        <v>2</v>
      </c>
      <c r="I3404" s="26">
        <v>70</v>
      </c>
      <c r="J3404" s="22">
        <v>140</v>
      </c>
    </row>
    <row r="3405" spans="1:10" ht="18" x14ac:dyDescent="0.35">
      <c r="A3405" s="25" t="s">
        <v>6951</v>
      </c>
      <c r="B3405" s="25" t="s">
        <v>3324</v>
      </c>
      <c r="C3405" s="25" t="s">
        <v>3325</v>
      </c>
      <c r="D3405" s="25" t="s">
        <v>3326</v>
      </c>
      <c r="E3405" s="25">
        <v>43901</v>
      </c>
      <c r="F3405" s="25" t="s">
        <v>3410</v>
      </c>
      <c r="G3405" s="25" t="s">
        <v>3321</v>
      </c>
      <c r="H3405" s="26">
        <v>5</v>
      </c>
      <c r="I3405" s="26">
        <v>85</v>
      </c>
      <c r="J3405" s="22">
        <v>425</v>
      </c>
    </row>
    <row r="3406" spans="1:10" ht="18" x14ac:dyDescent="0.35">
      <c r="A3406" s="25" t="s">
        <v>6952</v>
      </c>
      <c r="B3406" s="25" t="s">
        <v>3324</v>
      </c>
      <c r="C3406" s="25" t="s">
        <v>3325</v>
      </c>
      <c r="D3406" s="25" t="s">
        <v>3326</v>
      </c>
      <c r="E3406" s="25">
        <v>43901</v>
      </c>
      <c r="F3406" s="25" t="s">
        <v>3410</v>
      </c>
      <c r="G3406" s="25" t="s">
        <v>3321</v>
      </c>
      <c r="H3406" s="26">
        <v>6</v>
      </c>
      <c r="I3406" s="26">
        <v>60</v>
      </c>
      <c r="J3406" s="22">
        <v>360</v>
      </c>
    </row>
    <row r="3407" spans="1:10" ht="18" x14ac:dyDescent="0.35">
      <c r="A3407" s="25" t="s">
        <v>6953</v>
      </c>
      <c r="B3407" s="25" t="s">
        <v>5312</v>
      </c>
      <c r="C3407" s="25" t="s">
        <v>3551</v>
      </c>
      <c r="D3407" s="25" t="s">
        <v>3486</v>
      </c>
      <c r="E3407" s="25">
        <v>43901</v>
      </c>
      <c r="F3407" s="25" t="s">
        <v>3320</v>
      </c>
      <c r="G3407" s="25" t="s">
        <v>3321</v>
      </c>
      <c r="H3407" s="26">
        <v>2</v>
      </c>
      <c r="I3407" s="26">
        <v>65</v>
      </c>
      <c r="J3407" s="22">
        <v>130</v>
      </c>
    </row>
    <row r="3408" spans="1:10" ht="18" x14ac:dyDescent="0.35">
      <c r="A3408" s="25" t="s">
        <v>6954</v>
      </c>
      <c r="B3408" s="25" t="s">
        <v>3356</v>
      </c>
      <c r="C3408" s="25" t="s">
        <v>5689</v>
      </c>
      <c r="D3408" s="25" t="s">
        <v>3405</v>
      </c>
      <c r="E3408" s="25">
        <v>43902</v>
      </c>
      <c r="F3408" s="25" t="s">
        <v>3348</v>
      </c>
      <c r="G3408" s="25" t="s">
        <v>3349</v>
      </c>
      <c r="H3408" s="26">
        <v>4</v>
      </c>
      <c r="I3408" s="26">
        <v>95</v>
      </c>
      <c r="J3408" s="22">
        <v>380</v>
      </c>
    </row>
    <row r="3409" spans="1:10" ht="18" x14ac:dyDescent="0.35">
      <c r="A3409" s="25" t="s">
        <v>6955</v>
      </c>
      <c r="B3409" s="25" t="s">
        <v>3356</v>
      </c>
      <c r="C3409" s="25" t="s">
        <v>5689</v>
      </c>
      <c r="D3409" s="25" t="s">
        <v>3405</v>
      </c>
      <c r="E3409" s="25">
        <v>43902</v>
      </c>
      <c r="F3409" s="25" t="s">
        <v>3348</v>
      </c>
      <c r="G3409" s="25" t="s">
        <v>3349</v>
      </c>
      <c r="H3409" s="26">
        <v>6</v>
      </c>
      <c r="I3409" s="26">
        <v>100</v>
      </c>
      <c r="J3409" s="22">
        <v>600</v>
      </c>
    </row>
    <row r="3410" spans="1:10" ht="18" x14ac:dyDescent="0.35">
      <c r="A3410" s="25" t="s">
        <v>6956</v>
      </c>
      <c r="B3410" s="25" t="s">
        <v>3356</v>
      </c>
      <c r="C3410" s="25" t="s">
        <v>5689</v>
      </c>
      <c r="D3410" s="25" t="s">
        <v>3405</v>
      </c>
      <c r="E3410" s="25">
        <v>43902</v>
      </c>
      <c r="F3410" s="25" t="s">
        <v>3348</v>
      </c>
      <c r="G3410" s="25" t="s">
        <v>3349</v>
      </c>
      <c r="H3410" s="26">
        <v>4</v>
      </c>
      <c r="I3410" s="26">
        <v>75</v>
      </c>
      <c r="J3410" s="22">
        <v>300</v>
      </c>
    </row>
    <row r="3411" spans="1:10" ht="18" x14ac:dyDescent="0.35">
      <c r="A3411" s="25" t="s">
        <v>6957</v>
      </c>
      <c r="B3411" s="25" t="s">
        <v>3356</v>
      </c>
      <c r="C3411" s="25" t="s">
        <v>5689</v>
      </c>
      <c r="D3411" s="25" t="s">
        <v>3405</v>
      </c>
      <c r="E3411" s="25">
        <v>43902</v>
      </c>
      <c r="F3411" s="25" t="s">
        <v>3348</v>
      </c>
      <c r="G3411" s="25" t="s">
        <v>3349</v>
      </c>
      <c r="H3411" s="26">
        <v>2</v>
      </c>
      <c r="I3411" s="26">
        <v>80</v>
      </c>
      <c r="J3411" s="22">
        <v>160</v>
      </c>
    </row>
    <row r="3412" spans="1:10" ht="18" x14ac:dyDescent="0.35">
      <c r="A3412" s="25" t="s">
        <v>6958</v>
      </c>
      <c r="B3412" s="25" t="s">
        <v>3356</v>
      </c>
      <c r="C3412" s="25" t="s">
        <v>5689</v>
      </c>
      <c r="D3412" s="25" t="s">
        <v>3405</v>
      </c>
      <c r="E3412" s="25">
        <v>43902</v>
      </c>
      <c r="F3412" s="25" t="s">
        <v>3348</v>
      </c>
      <c r="G3412" s="25" t="s">
        <v>3349</v>
      </c>
      <c r="H3412" s="26">
        <v>3</v>
      </c>
      <c r="I3412" s="26">
        <v>85</v>
      </c>
      <c r="J3412" s="22">
        <v>255</v>
      </c>
    </row>
    <row r="3413" spans="1:10" ht="18" x14ac:dyDescent="0.35">
      <c r="A3413" s="25" t="s">
        <v>6959</v>
      </c>
      <c r="B3413" s="25" t="s">
        <v>3423</v>
      </c>
      <c r="C3413" s="25" t="s">
        <v>5689</v>
      </c>
      <c r="D3413" s="25" t="s">
        <v>3405</v>
      </c>
      <c r="E3413" s="25">
        <v>43902</v>
      </c>
      <c r="F3413" s="25" t="s">
        <v>3320</v>
      </c>
      <c r="G3413" s="25" t="s">
        <v>3321</v>
      </c>
      <c r="H3413" s="26">
        <v>4</v>
      </c>
      <c r="I3413" s="26">
        <v>70</v>
      </c>
      <c r="J3413" s="22">
        <v>280</v>
      </c>
    </row>
    <row r="3414" spans="1:10" ht="18" x14ac:dyDescent="0.35">
      <c r="A3414" s="25" t="s">
        <v>6960</v>
      </c>
      <c r="B3414" s="25" t="s">
        <v>3324</v>
      </c>
      <c r="C3414" s="25" t="s">
        <v>3325</v>
      </c>
      <c r="D3414" s="25" t="s">
        <v>3326</v>
      </c>
      <c r="E3414" s="25">
        <v>43902</v>
      </c>
      <c r="F3414" s="25" t="s">
        <v>3334</v>
      </c>
      <c r="G3414" s="25" t="s">
        <v>3349</v>
      </c>
      <c r="H3414" s="26">
        <v>7</v>
      </c>
      <c r="I3414" s="26">
        <v>45</v>
      </c>
      <c r="J3414" s="22">
        <v>315</v>
      </c>
    </row>
    <row r="3415" spans="1:10" ht="18" x14ac:dyDescent="0.35">
      <c r="A3415" s="25" t="s">
        <v>6961</v>
      </c>
      <c r="B3415" s="25" t="s">
        <v>6962</v>
      </c>
      <c r="C3415" s="25" t="s">
        <v>3994</v>
      </c>
      <c r="D3415" s="25" t="s">
        <v>3365</v>
      </c>
      <c r="E3415" s="25">
        <v>43902</v>
      </c>
      <c r="F3415" s="25" t="s">
        <v>3334</v>
      </c>
      <c r="G3415" s="25" t="s">
        <v>3349</v>
      </c>
      <c r="H3415" s="26">
        <v>7</v>
      </c>
      <c r="I3415" s="26">
        <v>50</v>
      </c>
      <c r="J3415" s="22">
        <v>350</v>
      </c>
    </row>
    <row r="3416" spans="1:10" ht="18" x14ac:dyDescent="0.35">
      <c r="A3416" s="25" t="s">
        <v>6963</v>
      </c>
      <c r="B3416" s="25" t="s">
        <v>3518</v>
      </c>
      <c r="C3416" s="25" t="s">
        <v>3383</v>
      </c>
      <c r="D3416" s="25" t="s">
        <v>3333</v>
      </c>
      <c r="E3416" s="25">
        <v>43902</v>
      </c>
      <c r="F3416" s="25" t="s">
        <v>3471</v>
      </c>
      <c r="G3416" s="25" t="s">
        <v>3321</v>
      </c>
      <c r="H3416" s="26">
        <v>6</v>
      </c>
      <c r="I3416" s="26">
        <v>60</v>
      </c>
      <c r="J3416" s="22">
        <v>360</v>
      </c>
    </row>
    <row r="3417" spans="1:10" ht="18" x14ac:dyDescent="0.35">
      <c r="A3417" s="25" t="s">
        <v>6964</v>
      </c>
      <c r="B3417" s="25" t="s">
        <v>3667</v>
      </c>
      <c r="C3417" s="25" t="s">
        <v>3445</v>
      </c>
      <c r="D3417" s="25" t="s">
        <v>3405</v>
      </c>
      <c r="E3417" s="25">
        <v>43902</v>
      </c>
      <c r="F3417" s="25" t="s">
        <v>3320</v>
      </c>
      <c r="G3417" s="25" t="s">
        <v>3321</v>
      </c>
      <c r="H3417" s="26">
        <v>2</v>
      </c>
      <c r="I3417" s="26">
        <v>65</v>
      </c>
      <c r="J3417" s="22">
        <v>130</v>
      </c>
    </row>
    <row r="3418" spans="1:10" ht="18" x14ac:dyDescent="0.35">
      <c r="A3418" s="25" t="s">
        <v>6965</v>
      </c>
      <c r="B3418" s="25" t="s">
        <v>3518</v>
      </c>
      <c r="C3418" s="25" t="s">
        <v>3383</v>
      </c>
      <c r="D3418" s="25" t="s">
        <v>3333</v>
      </c>
      <c r="E3418" s="25">
        <v>43902</v>
      </c>
      <c r="F3418" s="25" t="s">
        <v>3471</v>
      </c>
      <c r="G3418" s="25" t="s">
        <v>3321</v>
      </c>
      <c r="H3418" s="26">
        <v>7</v>
      </c>
      <c r="I3418" s="26">
        <v>80</v>
      </c>
      <c r="J3418" s="22">
        <v>560</v>
      </c>
    </row>
    <row r="3419" spans="1:10" ht="18" x14ac:dyDescent="0.35">
      <c r="A3419" s="25" t="s">
        <v>6966</v>
      </c>
      <c r="B3419" s="25" t="s">
        <v>3324</v>
      </c>
      <c r="C3419" s="25" t="s">
        <v>3325</v>
      </c>
      <c r="D3419" s="25" t="s">
        <v>3326</v>
      </c>
      <c r="E3419" s="25">
        <v>43902</v>
      </c>
      <c r="F3419" s="25" t="s">
        <v>3434</v>
      </c>
      <c r="G3419" s="25" t="s">
        <v>3345</v>
      </c>
      <c r="H3419" s="26">
        <v>6</v>
      </c>
      <c r="I3419" s="26">
        <v>65</v>
      </c>
      <c r="J3419" s="22">
        <v>390</v>
      </c>
    </row>
    <row r="3420" spans="1:10" ht="18" x14ac:dyDescent="0.35">
      <c r="A3420" s="25" t="s">
        <v>6967</v>
      </c>
      <c r="B3420" s="25" t="s">
        <v>3324</v>
      </c>
      <c r="C3420" s="25" t="s">
        <v>3325</v>
      </c>
      <c r="D3420" s="25" t="s">
        <v>3326</v>
      </c>
      <c r="E3420" s="25">
        <v>43902</v>
      </c>
      <c r="F3420" s="25" t="s">
        <v>3434</v>
      </c>
      <c r="G3420" s="25" t="s">
        <v>3345</v>
      </c>
      <c r="H3420" s="26">
        <v>5</v>
      </c>
      <c r="I3420" s="26">
        <v>70</v>
      </c>
      <c r="J3420" s="22">
        <v>350</v>
      </c>
    </row>
    <row r="3421" spans="1:10" ht="18" x14ac:dyDescent="0.35">
      <c r="A3421" s="25" t="s">
        <v>6968</v>
      </c>
      <c r="B3421" s="25" t="s">
        <v>3324</v>
      </c>
      <c r="C3421" s="25" t="s">
        <v>3325</v>
      </c>
      <c r="D3421" s="25" t="s">
        <v>3326</v>
      </c>
      <c r="E3421" s="25">
        <v>43902</v>
      </c>
      <c r="F3421" s="25" t="s">
        <v>3434</v>
      </c>
      <c r="G3421" s="25" t="s">
        <v>3345</v>
      </c>
      <c r="H3421" s="26">
        <v>1</v>
      </c>
      <c r="I3421" s="26">
        <v>80</v>
      </c>
      <c r="J3421" s="22">
        <v>80</v>
      </c>
    </row>
    <row r="3422" spans="1:10" ht="18" x14ac:dyDescent="0.35">
      <c r="A3422" s="25" t="s">
        <v>6969</v>
      </c>
      <c r="B3422" s="25" t="s">
        <v>3324</v>
      </c>
      <c r="C3422" s="25" t="s">
        <v>3325</v>
      </c>
      <c r="D3422" s="25" t="s">
        <v>3326</v>
      </c>
      <c r="E3422" s="25">
        <v>43902</v>
      </c>
      <c r="F3422" s="25" t="s">
        <v>3434</v>
      </c>
      <c r="G3422" s="25" t="s">
        <v>3345</v>
      </c>
      <c r="H3422" s="26">
        <v>4</v>
      </c>
      <c r="I3422" s="26">
        <v>90</v>
      </c>
      <c r="J3422" s="22">
        <v>360</v>
      </c>
    </row>
    <row r="3423" spans="1:10" ht="18" x14ac:dyDescent="0.35">
      <c r="A3423" s="25" t="s">
        <v>6970</v>
      </c>
      <c r="B3423" s="25" t="s">
        <v>3344</v>
      </c>
      <c r="C3423" s="25" t="s">
        <v>5689</v>
      </c>
      <c r="D3423" s="25" t="s">
        <v>3405</v>
      </c>
      <c r="E3423" s="25">
        <v>43903</v>
      </c>
      <c r="F3423" s="25" t="s">
        <v>3337</v>
      </c>
      <c r="G3423" s="25" t="s">
        <v>3345</v>
      </c>
      <c r="H3423" s="26">
        <v>4</v>
      </c>
      <c r="I3423" s="26">
        <v>130</v>
      </c>
      <c r="J3423" s="22">
        <v>520</v>
      </c>
    </row>
    <row r="3424" spans="1:10" ht="18" x14ac:dyDescent="0.35">
      <c r="A3424" s="25" t="s">
        <v>6971</v>
      </c>
      <c r="B3424" s="25" t="s">
        <v>3356</v>
      </c>
      <c r="C3424" s="25" t="s">
        <v>5689</v>
      </c>
      <c r="D3424" s="25" t="s">
        <v>3405</v>
      </c>
      <c r="E3424" s="25">
        <v>43903</v>
      </c>
      <c r="F3424" s="25" t="s">
        <v>3348</v>
      </c>
      <c r="G3424" s="25" t="s">
        <v>3349</v>
      </c>
      <c r="H3424" s="26">
        <v>6</v>
      </c>
      <c r="I3424" s="26">
        <v>75</v>
      </c>
      <c r="J3424" s="22">
        <v>450</v>
      </c>
    </row>
    <row r="3425" spans="1:10" ht="18" x14ac:dyDescent="0.35">
      <c r="A3425" s="25" t="s">
        <v>6972</v>
      </c>
      <c r="B3425" s="25" t="s">
        <v>3468</v>
      </c>
      <c r="C3425" s="25" t="s">
        <v>3392</v>
      </c>
      <c r="D3425" s="25" t="s">
        <v>3333</v>
      </c>
      <c r="E3425" s="25">
        <v>43903</v>
      </c>
      <c r="F3425" s="25" t="s">
        <v>3410</v>
      </c>
      <c r="G3425" s="25" t="s">
        <v>3321</v>
      </c>
      <c r="H3425" s="26">
        <v>2</v>
      </c>
      <c r="I3425" s="26">
        <v>70</v>
      </c>
      <c r="J3425" s="22">
        <v>140</v>
      </c>
    </row>
    <row r="3426" spans="1:10" ht="18" x14ac:dyDescent="0.35">
      <c r="A3426" s="25" t="s">
        <v>6973</v>
      </c>
      <c r="B3426" s="25" t="s">
        <v>3398</v>
      </c>
      <c r="C3426" s="25" t="s">
        <v>3392</v>
      </c>
      <c r="D3426" s="25" t="s">
        <v>3333</v>
      </c>
      <c r="E3426" s="25">
        <v>43903</v>
      </c>
      <c r="F3426" s="25" t="s">
        <v>3320</v>
      </c>
      <c r="G3426" s="25" t="s">
        <v>3321</v>
      </c>
      <c r="H3426" s="26">
        <v>4</v>
      </c>
      <c r="I3426" s="26">
        <v>75</v>
      </c>
      <c r="J3426" s="22">
        <v>300</v>
      </c>
    </row>
    <row r="3427" spans="1:10" ht="18" x14ac:dyDescent="0.35">
      <c r="A3427" s="25" t="s">
        <v>6974</v>
      </c>
      <c r="B3427" s="25" t="s">
        <v>3398</v>
      </c>
      <c r="C3427" s="25" t="s">
        <v>3392</v>
      </c>
      <c r="D3427" s="25" t="s">
        <v>3333</v>
      </c>
      <c r="E3427" s="25">
        <v>43903</v>
      </c>
      <c r="F3427" s="25" t="s">
        <v>3320</v>
      </c>
      <c r="G3427" s="25" t="s">
        <v>3321</v>
      </c>
      <c r="H3427" s="26">
        <v>5</v>
      </c>
      <c r="I3427" s="26">
        <v>80</v>
      </c>
      <c r="J3427" s="22">
        <v>400</v>
      </c>
    </row>
    <row r="3428" spans="1:10" ht="18" x14ac:dyDescent="0.35">
      <c r="A3428" s="25" t="s">
        <v>6975</v>
      </c>
      <c r="B3428" s="25" t="s">
        <v>3398</v>
      </c>
      <c r="C3428" s="25" t="s">
        <v>3392</v>
      </c>
      <c r="D3428" s="25" t="s">
        <v>3333</v>
      </c>
      <c r="E3428" s="25">
        <v>43903</v>
      </c>
      <c r="F3428" s="25" t="s">
        <v>3369</v>
      </c>
      <c r="G3428" s="25" t="s">
        <v>3321</v>
      </c>
      <c r="H3428" s="26">
        <v>6</v>
      </c>
      <c r="I3428" s="26">
        <v>130</v>
      </c>
      <c r="J3428" s="22">
        <v>780</v>
      </c>
    </row>
    <row r="3429" spans="1:10" ht="18" x14ac:dyDescent="0.35">
      <c r="A3429" s="25" t="s">
        <v>6976</v>
      </c>
      <c r="B3429" s="25" t="s">
        <v>3577</v>
      </c>
      <c r="C3429" s="25" t="s">
        <v>3489</v>
      </c>
      <c r="D3429" s="25" t="s">
        <v>3405</v>
      </c>
      <c r="E3429" s="25">
        <v>43903</v>
      </c>
      <c r="F3429" s="25" t="s">
        <v>3348</v>
      </c>
      <c r="G3429" s="25" t="s">
        <v>3349</v>
      </c>
      <c r="H3429" s="26">
        <v>2</v>
      </c>
      <c r="I3429" s="26">
        <v>80</v>
      </c>
      <c r="J3429" s="22">
        <v>160</v>
      </c>
    </row>
    <row r="3430" spans="1:10" ht="18" x14ac:dyDescent="0.35">
      <c r="A3430" s="25" t="s">
        <v>6977</v>
      </c>
      <c r="B3430" s="25" t="s">
        <v>3391</v>
      </c>
      <c r="C3430" s="25" t="s">
        <v>3392</v>
      </c>
      <c r="D3430" s="25" t="s">
        <v>3333</v>
      </c>
      <c r="E3430" s="25">
        <v>43903</v>
      </c>
      <c r="F3430" s="25" t="s">
        <v>3348</v>
      </c>
      <c r="G3430" s="25" t="s">
        <v>3321</v>
      </c>
      <c r="H3430" s="26">
        <v>3</v>
      </c>
      <c r="I3430" s="26">
        <v>135</v>
      </c>
      <c r="J3430" s="22">
        <v>405</v>
      </c>
    </row>
    <row r="3431" spans="1:10" ht="18" x14ac:dyDescent="0.35">
      <c r="A3431" s="25" t="s">
        <v>6978</v>
      </c>
      <c r="B3431" s="25" t="s">
        <v>3391</v>
      </c>
      <c r="C3431" s="25" t="s">
        <v>3392</v>
      </c>
      <c r="D3431" s="25" t="s">
        <v>3333</v>
      </c>
      <c r="E3431" s="25">
        <v>43903</v>
      </c>
      <c r="F3431" s="25" t="s">
        <v>3406</v>
      </c>
      <c r="G3431" s="25" t="s">
        <v>3321</v>
      </c>
      <c r="H3431" s="26">
        <v>4</v>
      </c>
      <c r="I3431" s="26">
        <v>145</v>
      </c>
      <c r="J3431" s="22">
        <v>580</v>
      </c>
    </row>
    <row r="3432" spans="1:10" ht="18" x14ac:dyDescent="0.35">
      <c r="A3432" s="25" t="s">
        <v>6979</v>
      </c>
      <c r="B3432" s="25" t="s">
        <v>3862</v>
      </c>
      <c r="C3432" s="25" t="s">
        <v>3489</v>
      </c>
      <c r="D3432" s="25" t="s">
        <v>3405</v>
      </c>
      <c r="E3432" s="25">
        <v>43903</v>
      </c>
      <c r="F3432" s="25" t="s">
        <v>3348</v>
      </c>
      <c r="G3432" s="25" t="s">
        <v>3349</v>
      </c>
      <c r="H3432" s="26">
        <v>7</v>
      </c>
      <c r="I3432" s="26">
        <v>100</v>
      </c>
      <c r="J3432" s="22">
        <v>700</v>
      </c>
    </row>
    <row r="3433" spans="1:10" ht="18" x14ac:dyDescent="0.35">
      <c r="A3433" s="25" t="s">
        <v>6980</v>
      </c>
      <c r="B3433" s="25" t="s">
        <v>3518</v>
      </c>
      <c r="C3433" s="25" t="s">
        <v>3383</v>
      </c>
      <c r="D3433" s="25" t="s">
        <v>3333</v>
      </c>
      <c r="E3433" s="25">
        <v>43903</v>
      </c>
      <c r="F3433" s="25" t="s">
        <v>3471</v>
      </c>
      <c r="G3433" s="25" t="s">
        <v>3321</v>
      </c>
      <c r="H3433" s="26">
        <v>4</v>
      </c>
      <c r="I3433" s="26">
        <v>65</v>
      </c>
      <c r="J3433" s="22">
        <v>260</v>
      </c>
    </row>
    <row r="3434" spans="1:10" ht="18" x14ac:dyDescent="0.35">
      <c r="A3434" s="25" t="s">
        <v>6981</v>
      </c>
      <c r="B3434" s="25" t="s">
        <v>3577</v>
      </c>
      <c r="C3434" s="25" t="s">
        <v>3489</v>
      </c>
      <c r="D3434" s="25" t="s">
        <v>3405</v>
      </c>
      <c r="E3434" s="25">
        <v>43903</v>
      </c>
      <c r="F3434" s="25" t="s">
        <v>3348</v>
      </c>
      <c r="G3434" s="25" t="s">
        <v>3349</v>
      </c>
      <c r="H3434" s="26">
        <v>7</v>
      </c>
      <c r="I3434" s="26">
        <v>90</v>
      </c>
      <c r="J3434" s="22">
        <v>630</v>
      </c>
    </row>
    <row r="3435" spans="1:10" ht="18" x14ac:dyDescent="0.35">
      <c r="A3435" s="25" t="s">
        <v>6982</v>
      </c>
      <c r="B3435" s="25" t="s">
        <v>3344</v>
      </c>
      <c r="C3435" s="25" t="s">
        <v>5689</v>
      </c>
      <c r="D3435" s="25" t="s">
        <v>3405</v>
      </c>
      <c r="E3435" s="25">
        <v>43906</v>
      </c>
      <c r="F3435" s="25" t="s">
        <v>3337</v>
      </c>
      <c r="G3435" s="25" t="s">
        <v>3345</v>
      </c>
      <c r="H3435" s="26">
        <v>1</v>
      </c>
      <c r="I3435" s="26">
        <v>135</v>
      </c>
      <c r="J3435" s="22">
        <v>135</v>
      </c>
    </row>
    <row r="3436" spans="1:10" ht="18" x14ac:dyDescent="0.35">
      <c r="A3436" s="25" t="s">
        <v>6983</v>
      </c>
      <c r="B3436" s="25" t="s">
        <v>3518</v>
      </c>
      <c r="C3436" s="25" t="s">
        <v>3383</v>
      </c>
      <c r="D3436" s="25" t="s">
        <v>3333</v>
      </c>
      <c r="E3436" s="25">
        <v>43906</v>
      </c>
      <c r="F3436" s="25" t="s">
        <v>3320</v>
      </c>
      <c r="G3436" s="25" t="s">
        <v>3321</v>
      </c>
      <c r="H3436" s="26">
        <v>5</v>
      </c>
      <c r="I3436" s="26">
        <v>75</v>
      </c>
      <c r="J3436" s="22">
        <v>375</v>
      </c>
    </row>
    <row r="3437" spans="1:10" ht="18" x14ac:dyDescent="0.35">
      <c r="A3437" s="25" t="s">
        <v>6984</v>
      </c>
      <c r="B3437" s="25" t="s">
        <v>3518</v>
      </c>
      <c r="C3437" s="25" t="s">
        <v>3383</v>
      </c>
      <c r="D3437" s="25" t="s">
        <v>3333</v>
      </c>
      <c r="E3437" s="25">
        <v>43906</v>
      </c>
      <c r="F3437" s="25" t="s">
        <v>3471</v>
      </c>
      <c r="G3437" s="25" t="s">
        <v>3321</v>
      </c>
      <c r="H3437" s="26">
        <v>1</v>
      </c>
      <c r="I3437" s="26">
        <v>55</v>
      </c>
      <c r="J3437" s="22">
        <v>55</v>
      </c>
    </row>
    <row r="3438" spans="1:10" ht="18" x14ac:dyDescent="0.35">
      <c r="A3438" s="25" t="s">
        <v>6985</v>
      </c>
      <c r="B3438" s="25" t="s">
        <v>3518</v>
      </c>
      <c r="C3438" s="25" t="s">
        <v>3383</v>
      </c>
      <c r="D3438" s="25" t="s">
        <v>3333</v>
      </c>
      <c r="E3438" s="25">
        <v>43906</v>
      </c>
      <c r="F3438" s="25" t="s">
        <v>3471</v>
      </c>
      <c r="G3438" s="25" t="s">
        <v>3321</v>
      </c>
      <c r="H3438" s="26">
        <v>3</v>
      </c>
      <c r="I3438" s="26">
        <v>60</v>
      </c>
      <c r="J3438" s="22">
        <v>180</v>
      </c>
    </row>
    <row r="3439" spans="1:10" ht="18" x14ac:dyDescent="0.35">
      <c r="A3439" s="25" t="s">
        <v>6986</v>
      </c>
      <c r="B3439" s="25" t="s">
        <v>6987</v>
      </c>
      <c r="C3439" s="25" t="s">
        <v>3690</v>
      </c>
      <c r="D3439" s="25" t="s">
        <v>3464</v>
      </c>
      <c r="E3439" s="25">
        <v>43906</v>
      </c>
      <c r="F3439" s="25" t="s">
        <v>3434</v>
      </c>
      <c r="G3439" s="25" t="s">
        <v>3345</v>
      </c>
      <c r="H3439" s="26">
        <v>3</v>
      </c>
      <c r="I3439" s="26">
        <v>80</v>
      </c>
      <c r="J3439" s="22">
        <v>240</v>
      </c>
    </row>
    <row r="3440" spans="1:10" ht="18" x14ac:dyDescent="0.35">
      <c r="A3440" s="25" t="s">
        <v>6988</v>
      </c>
      <c r="B3440" s="25" t="s">
        <v>3324</v>
      </c>
      <c r="C3440" s="25" t="s">
        <v>3325</v>
      </c>
      <c r="D3440" s="25" t="s">
        <v>3326</v>
      </c>
      <c r="E3440" s="25">
        <v>43906</v>
      </c>
      <c r="F3440" s="25" t="s">
        <v>3320</v>
      </c>
      <c r="G3440" s="25" t="s">
        <v>3321</v>
      </c>
      <c r="H3440" s="26">
        <v>6</v>
      </c>
      <c r="I3440" s="26">
        <v>70</v>
      </c>
      <c r="J3440" s="22">
        <v>420</v>
      </c>
    </row>
    <row r="3441" spans="1:10" ht="18" x14ac:dyDescent="0.35">
      <c r="A3441" s="25" t="s">
        <v>6989</v>
      </c>
      <c r="B3441" s="25" t="s">
        <v>3324</v>
      </c>
      <c r="C3441" s="25" t="s">
        <v>3325</v>
      </c>
      <c r="D3441" s="25" t="s">
        <v>3326</v>
      </c>
      <c r="E3441" s="25">
        <v>43906</v>
      </c>
      <c r="F3441" s="25" t="s">
        <v>3471</v>
      </c>
      <c r="G3441" s="25" t="s">
        <v>3321</v>
      </c>
      <c r="H3441" s="26">
        <v>7</v>
      </c>
      <c r="I3441" s="26">
        <v>75</v>
      </c>
      <c r="J3441" s="22">
        <v>525</v>
      </c>
    </row>
    <row r="3442" spans="1:10" ht="18" x14ac:dyDescent="0.35">
      <c r="A3442" s="25" t="s">
        <v>6990</v>
      </c>
      <c r="B3442" s="25" t="s">
        <v>3324</v>
      </c>
      <c r="C3442" s="25" t="s">
        <v>3325</v>
      </c>
      <c r="D3442" s="25" t="s">
        <v>3326</v>
      </c>
      <c r="E3442" s="25">
        <v>43906</v>
      </c>
      <c r="F3442" s="25" t="s">
        <v>3320</v>
      </c>
      <c r="G3442" s="25" t="s">
        <v>3321</v>
      </c>
      <c r="H3442" s="26">
        <v>1</v>
      </c>
      <c r="I3442" s="26">
        <v>80</v>
      </c>
      <c r="J3442" s="22">
        <v>80</v>
      </c>
    </row>
    <row r="3443" spans="1:10" ht="18" x14ac:dyDescent="0.35">
      <c r="A3443" s="25" t="s">
        <v>6991</v>
      </c>
      <c r="B3443" s="25" t="s">
        <v>3948</v>
      </c>
      <c r="C3443" s="25" t="s">
        <v>3551</v>
      </c>
      <c r="D3443" s="25" t="s">
        <v>3486</v>
      </c>
      <c r="E3443" s="25">
        <v>43906</v>
      </c>
      <c r="F3443" s="25" t="s">
        <v>3320</v>
      </c>
      <c r="G3443" s="25" t="s">
        <v>3321</v>
      </c>
      <c r="H3443" s="26">
        <v>2</v>
      </c>
      <c r="I3443" s="26">
        <v>55</v>
      </c>
      <c r="J3443" s="22">
        <v>110</v>
      </c>
    </row>
    <row r="3444" spans="1:10" ht="18" x14ac:dyDescent="0.35">
      <c r="A3444" s="25" t="s">
        <v>6992</v>
      </c>
      <c r="B3444" s="25" t="s">
        <v>3518</v>
      </c>
      <c r="C3444" s="25" t="s">
        <v>3383</v>
      </c>
      <c r="D3444" s="25" t="s">
        <v>3333</v>
      </c>
      <c r="E3444" s="25">
        <v>43906</v>
      </c>
      <c r="F3444" s="25" t="s">
        <v>3320</v>
      </c>
      <c r="G3444" s="25" t="s">
        <v>3321</v>
      </c>
      <c r="H3444" s="26">
        <v>4</v>
      </c>
      <c r="I3444" s="26">
        <v>60</v>
      </c>
      <c r="J3444" s="22">
        <v>240</v>
      </c>
    </row>
    <row r="3445" spans="1:10" ht="18" x14ac:dyDescent="0.35">
      <c r="A3445" s="25" t="s">
        <v>6993</v>
      </c>
      <c r="B3445" s="25" t="s">
        <v>3518</v>
      </c>
      <c r="C3445" s="25" t="s">
        <v>3383</v>
      </c>
      <c r="D3445" s="25" t="s">
        <v>3333</v>
      </c>
      <c r="E3445" s="25">
        <v>43906</v>
      </c>
      <c r="F3445" s="25" t="s">
        <v>3348</v>
      </c>
      <c r="G3445" s="25" t="s">
        <v>3349</v>
      </c>
      <c r="H3445" s="26">
        <v>4</v>
      </c>
      <c r="I3445" s="26">
        <v>85</v>
      </c>
      <c r="J3445" s="22">
        <v>340</v>
      </c>
    </row>
    <row r="3446" spans="1:10" ht="18" x14ac:dyDescent="0.35">
      <c r="A3446" s="25" t="s">
        <v>6994</v>
      </c>
      <c r="B3446" s="25" t="s">
        <v>3360</v>
      </c>
      <c r="C3446" s="25" t="s">
        <v>5689</v>
      </c>
      <c r="D3446" s="25" t="s">
        <v>3405</v>
      </c>
      <c r="E3446" s="25">
        <v>43907</v>
      </c>
      <c r="F3446" s="25" t="s">
        <v>3337</v>
      </c>
      <c r="G3446" s="25" t="s">
        <v>3349</v>
      </c>
      <c r="H3446" s="26">
        <v>7</v>
      </c>
      <c r="I3446" s="26">
        <v>120</v>
      </c>
      <c r="J3446" s="22">
        <v>840</v>
      </c>
    </row>
    <row r="3447" spans="1:10" ht="18" x14ac:dyDescent="0.35">
      <c r="A3447" s="25" t="s">
        <v>6995</v>
      </c>
      <c r="B3447" s="25" t="s">
        <v>3347</v>
      </c>
      <c r="C3447" s="25" t="s">
        <v>5689</v>
      </c>
      <c r="D3447" s="25" t="s">
        <v>3405</v>
      </c>
      <c r="E3447" s="25">
        <v>43907</v>
      </c>
      <c r="F3447" s="25" t="s">
        <v>3348</v>
      </c>
      <c r="G3447" s="25" t="s">
        <v>3349</v>
      </c>
      <c r="H3447" s="26">
        <v>2</v>
      </c>
      <c r="I3447" s="26">
        <v>80</v>
      </c>
      <c r="J3447" s="22">
        <v>160</v>
      </c>
    </row>
    <row r="3448" spans="1:10" ht="18" x14ac:dyDescent="0.35">
      <c r="A3448" s="25" t="s">
        <v>6996</v>
      </c>
      <c r="B3448" s="25" t="s">
        <v>3347</v>
      </c>
      <c r="C3448" s="25" t="s">
        <v>5689</v>
      </c>
      <c r="D3448" s="25" t="s">
        <v>3405</v>
      </c>
      <c r="E3448" s="25">
        <v>43907</v>
      </c>
      <c r="F3448" s="25" t="s">
        <v>3337</v>
      </c>
      <c r="G3448" s="25" t="s">
        <v>3349</v>
      </c>
      <c r="H3448" s="26">
        <v>3</v>
      </c>
      <c r="I3448" s="26">
        <v>105</v>
      </c>
      <c r="J3448" s="22">
        <v>315</v>
      </c>
    </row>
    <row r="3449" spans="1:10" ht="18" x14ac:dyDescent="0.35">
      <c r="A3449" s="25" t="s">
        <v>6997</v>
      </c>
      <c r="B3449" s="25" t="s">
        <v>3347</v>
      </c>
      <c r="C3449" s="25" t="s">
        <v>5689</v>
      </c>
      <c r="D3449" s="25" t="s">
        <v>3405</v>
      </c>
      <c r="E3449" s="25">
        <v>43907</v>
      </c>
      <c r="F3449" s="25" t="s">
        <v>3348</v>
      </c>
      <c r="G3449" s="25" t="s">
        <v>3349</v>
      </c>
      <c r="H3449" s="26">
        <v>4</v>
      </c>
      <c r="I3449" s="26">
        <v>90</v>
      </c>
      <c r="J3449" s="22">
        <v>360</v>
      </c>
    </row>
    <row r="3450" spans="1:10" ht="18" x14ac:dyDescent="0.35">
      <c r="A3450" s="25" t="s">
        <v>6998</v>
      </c>
      <c r="B3450" s="25" t="s">
        <v>3518</v>
      </c>
      <c r="C3450" s="25" t="s">
        <v>3383</v>
      </c>
      <c r="D3450" s="25" t="s">
        <v>3333</v>
      </c>
      <c r="E3450" s="25">
        <v>43907</v>
      </c>
      <c r="F3450" s="25" t="s">
        <v>3471</v>
      </c>
      <c r="G3450" s="25" t="s">
        <v>3321</v>
      </c>
      <c r="H3450" s="26">
        <v>4</v>
      </c>
      <c r="I3450" s="26">
        <v>55</v>
      </c>
      <c r="J3450" s="22">
        <v>220</v>
      </c>
    </row>
    <row r="3451" spans="1:10" ht="18" x14ac:dyDescent="0.35">
      <c r="A3451" s="25" t="s">
        <v>6999</v>
      </c>
      <c r="B3451" s="25" t="s">
        <v>4163</v>
      </c>
      <c r="C3451" s="25" t="s">
        <v>3401</v>
      </c>
      <c r="D3451" s="25" t="s">
        <v>3333</v>
      </c>
      <c r="E3451" s="25">
        <v>43907</v>
      </c>
      <c r="F3451" s="25" t="s">
        <v>3327</v>
      </c>
      <c r="G3451" s="25" t="s">
        <v>3321</v>
      </c>
      <c r="H3451" s="26">
        <v>7</v>
      </c>
      <c r="I3451" s="26">
        <v>185</v>
      </c>
      <c r="J3451" s="22">
        <v>1295</v>
      </c>
    </row>
    <row r="3452" spans="1:10" ht="18" x14ac:dyDescent="0.35">
      <c r="A3452" s="25" t="s">
        <v>7000</v>
      </c>
      <c r="B3452" s="25" t="s">
        <v>3583</v>
      </c>
      <c r="C3452" s="25" t="s">
        <v>3584</v>
      </c>
      <c r="D3452" s="25" t="s">
        <v>3333</v>
      </c>
      <c r="E3452" s="25">
        <v>43907</v>
      </c>
      <c r="F3452" s="25" t="s">
        <v>3327</v>
      </c>
      <c r="G3452" s="25" t="s">
        <v>3321</v>
      </c>
      <c r="H3452" s="26">
        <v>4</v>
      </c>
      <c r="I3452" s="26">
        <v>200</v>
      </c>
      <c r="J3452" s="22">
        <v>800</v>
      </c>
    </row>
    <row r="3453" spans="1:10" ht="18" x14ac:dyDescent="0.35">
      <c r="A3453" s="25" t="s">
        <v>7001</v>
      </c>
      <c r="B3453" s="25" t="s">
        <v>3324</v>
      </c>
      <c r="C3453" s="25" t="s">
        <v>3325</v>
      </c>
      <c r="D3453" s="25" t="s">
        <v>3326</v>
      </c>
      <c r="E3453" s="25">
        <v>43907</v>
      </c>
      <c r="F3453" s="25" t="s">
        <v>3410</v>
      </c>
      <c r="G3453" s="25" t="s">
        <v>3321</v>
      </c>
      <c r="H3453" s="26">
        <v>1</v>
      </c>
      <c r="I3453" s="26">
        <v>85</v>
      </c>
      <c r="J3453" s="22">
        <v>85</v>
      </c>
    </row>
    <row r="3454" spans="1:10" ht="18" x14ac:dyDescent="0.35">
      <c r="A3454" s="25" t="s">
        <v>7002</v>
      </c>
      <c r="B3454" s="25" t="s">
        <v>3324</v>
      </c>
      <c r="C3454" s="25" t="s">
        <v>3325</v>
      </c>
      <c r="D3454" s="25" t="s">
        <v>3326</v>
      </c>
      <c r="E3454" s="25">
        <v>43907</v>
      </c>
      <c r="F3454" s="25" t="s">
        <v>3410</v>
      </c>
      <c r="G3454" s="25" t="s">
        <v>3321</v>
      </c>
      <c r="H3454" s="26">
        <v>6</v>
      </c>
      <c r="I3454" s="26">
        <v>75</v>
      </c>
      <c r="J3454" s="22">
        <v>450</v>
      </c>
    </row>
    <row r="3455" spans="1:10" ht="18" x14ac:dyDescent="0.35">
      <c r="A3455" s="25" t="s">
        <v>7003</v>
      </c>
      <c r="B3455" s="25" t="s">
        <v>3352</v>
      </c>
      <c r="C3455" s="25" t="s">
        <v>5689</v>
      </c>
      <c r="D3455" s="25" t="s">
        <v>3405</v>
      </c>
      <c r="E3455" s="25">
        <v>43908</v>
      </c>
      <c r="F3455" s="25" t="s">
        <v>3337</v>
      </c>
      <c r="G3455" s="25" t="s">
        <v>3345</v>
      </c>
      <c r="H3455" s="26">
        <v>2</v>
      </c>
      <c r="I3455" s="26">
        <v>135</v>
      </c>
      <c r="J3455" s="22">
        <v>270</v>
      </c>
    </row>
    <row r="3456" spans="1:10" ht="18" x14ac:dyDescent="0.35">
      <c r="A3456" s="25" t="s">
        <v>7004</v>
      </c>
      <c r="B3456" s="25" t="s">
        <v>3756</v>
      </c>
      <c r="C3456" s="25" t="s">
        <v>3524</v>
      </c>
      <c r="D3456" s="25" t="s">
        <v>3486</v>
      </c>
      <c r="E3456" s="25">
        <v>43908</v>
      </c>
      <c r="F3456" s="25" t="s">
        <v>3337</v>
      </c>
      <c r="G3456" s="25" t="s">
        <v>3345</v>
      </c>
      <c r="H3456" s="26">
        <v>4</v>
      </c>
      <c r="I3456" s="26">
        <v>125</v>
      </c>
      <c r="J3456" s="22">
        <v>500</v>
      </c>
    </row>
    <row r="3457" spans="1:10" ht="18" x14ac:dyDescent="0.35">
      <c r="A3457" s="25" t="s">
        <v>7005</v>
      </c>
      <c r="B3457" s="25" t="s">
        <v>3385</v>
      </c>
      <c r="C3457" s="25" t="s">
        <v>3386</v>
      </c>
      <c r="D3457" s="25" t="s">
        <v>3333</v>
      </c>
      <c r="E3457" s="25">
        <v>43908</v>
      </c>
      <c r="F3457" s="25" t="s">
        <v>3327</v>
      </c>
      <c r="G3457" s="25" t="s">
        <v>3321</v>
      </c>
      <c r="H3457" s="26">
        <v>5</v>
      </c>
      <c r="I3457" s="26">
        <v>180</v>
      </c>
      <c r="J3457" s="22">
        <v>900</v>
      </c>
    </row>
    <row r="3458" spans="1:10" ht="18" x14ac:dyDescent="0.35">
      <c r="A3458" s="25" t="s">
        <v>7006</v>
      </c>
      <c r="B3458" s="25" t="s">
        <v>3385</v>
      </c>
      <c r="C3458" s="25" t="s">
        <v>3386</v>
      </c>
      <c r="D3458" s="25" t="s">
        <v>3333</v>
      </c>
      <c r="E3458" s="25">
        <v>43908</v>
      </c>
      <c r="F3458" s="25" t="s">
        <v>3327</v>
      </c>
      <c r="G3458" s="25" t="s">
        <v>3321</v>
      </c>
      <c r="H3458" s="26">
        <v>2</v>
      </c>
      <c r="I3458" s="26">
        <v>185</v>
      </c>
      <c r="J3458" s="22">
        <v>370</v>
      </c>
    </row>
    <row r="3459" spans="1:10" ht="18" x14ac:dyDescent="0.35">
      <c r="A3459" s="25" t="s">
        <v>7007</v>
      </c>
      <c r="B3459" s="25" t="s">
        <v>3378</v>
      </c>
      <c r="C3459" s="25" t="s">
        <v>3379</v>
      </c>
      <c r="D3459" s="25" t="s">
        <v>3333</v>
      </c>
      <c r="E3459" s="25">
        <v>43908</v>
      </c>
      <c r="F3459" s="25" t="s">
        <v>3327</v>
      </c>
      <c r="G3459" s="25" t="s">
        <v>3321</v>
      </c>
      <c r="H3459" s="26">
        <v>1</v>
      </c>
      <c r="I3459" s="26">
        <v>190</v>
      </c>
      <c r="J3459" s="22">
        <v>190</v>
      </c>
    </row>
    <row r="3460" spans="1:10" ht="18" x14ac:dyDescent="0.35">
      <c r="A3460" s="25" t="s">
        <v>7008</v>
      </c>
      <c r="B3460" s="25" t="s">
        <v>3356</v>
      </c>
      <c r="C3460" s="25" t="s">
        <v>5689</v>
      </c>
      <c r="D3460" s="25" t="s">
        <v>3405</v>
      </c>
      <c r="E3460" s="25">
        <v>43909</v>
      </c>
      <c r="F3460" s="25" t="s">
        <v>3348</v>
      </c>
      <c r="G3460" s="25" t="s">
        <v>3349</v>
      </c>
      <c r="H3460" s="26">
        <v>3</v>
      </c>
      <c r="I3460" s="26">
        <v>90</v>
      </c>
      <c r="J3460" s="22">
        <v>270</v>
      </c>
    </row>
    <row r="3461" spans="1:10" ht="18" x14ac:dyDescent="0.35">
      <c r="A3461" s="25" t="s">
        <v>7009</v>
      </c>
      <c r="B3461" s="25" t="s">
        <v>3658</v>
      </c>
      <c r="C3461" s="25" t="s">
        <v>5689</v>
      </c>
      <c r="D3461" s="25" t="s">
        <v>3405</v>
      </c>
      <c r="E3461" s="25">
        <v>43909</v>
      </c>
      <c r="F3461" s="25" t="s">
        <v>3348</v>
      </c>
      <c r="G3461" s="25" t="s">
        <v>3349</v>
      </c>
      <c r="H3461" s="26">
        <v>4</v>
      </c>
      <c r="I3461" s="26">
        <v>95</v>
      </c>
      <c r="J3461" s="22">
        <v>380</v>
      </c>
    </row>
    <row r="3462" spans="1:10" ht="18" x14ac:dyDescent="0.35">
      <c r="A3462" s="25" t="s">
        <v>7010</v>
      </c>
      <c r="B3462" s="25" t="s">
        <v>3336</v>
      </c>
      <c r="C3462" s="25" t="s">
        <v>5689</v>
      </c>
      <c r="D3462" s="25" t="s">
        <v>3405</v>
      </c>
      <c r="E3462" s="25">
        <v>43909</v>
      </c>
      <c r="F3462" s="25" t="s">
        <v>3337</v>
      </c>
      <c r="G3462" s="25" t="s">
        <v>3321</v>
      </c>
      <c r="H3462" s="26">
        <v>3</v>
      </c>
      <c r="I3462" s="26">
        <v>145</v>
      </c>
      <c r="J3462" s="22">
        <v>435</v>
      </c>
    </row>
    <row r="3463" spans="1:10" ht="18" x14ac:dyDescent="0.35">
      <c r="A3463" s="25" t="s">
        <v>7011</v>
      </c>
      <c r="B3463" s="25" t="s">
        <v>3336</v>
      </c>
      <c r="C3463" s="25" t="s">
        <v>5689</v>
      </c>
      <c r="D3463" s="25" t="s">
        <v>3405</v>
      </c>
      <c r="E3463" s="25">
        <v>43909</v>
      </c>
      <c r="F3463" s="25" t="s">
        <v>3337</v>
      </c>
      <c r="G3463" s="25" t="s">
        <v>3321</v>
      </c>
      <c r="H3463" s="26">
        <v>4</v>
      </c>
      <c r="I3463" s="26">
        <v>150</v>
      </c>
      <c r="J3463" s="22">
        <v>600</v>
      </c>
    </row>
    <row r="3464" spans="1:10" ht="18" x14ac:dyDescent="0.35">
      <c r="A3464" s="25" t="s">
        <v>7012</v>
      </c>
      <c r="B3464" s="25" t="s">
        <v>3511</v>
      </c>
      <c r="C3464" s="25" t="s">
        <v>5689</v>
      </c>
      <c r="D3464" s="25" t="s">
        <v>3405</v>
      </c>
      <c r="E3464" s="25">
        <v>43909</v>
      </c>
      <c r="F3464" s="25" t="s">
        <v>3337</v>
      </c>
      <c r="G3464" s="25" t="s">
        <v>3345</v>
      </c>
      <c r="H3464" s="26">
        <v>5</v>
      </c>
      <c r="I3464" s="26">
        <v>125</v>
      </c>
      <c r="J3464" s="22">
        <v>625</v>
      </c>
    </row>
    <row r="3465" spans="1:10" ht="18" x14ac:dyDescent="0.35">
      <c r="A3465" s="25" t="s">
        <v>7013</v>
      </c>
      <c r="B3465" s="25" t="s">
        <v>3352</v>
      </c>
      <c r="C3465" s="25" t="s">
        <v>5689</v>
      </c>
      <c r="D3465" s="25" t="s">
        <v>3405</v>
      </c>
      <c r="E3465" s="25">
        <v>43909</v>
      </c>
      <c r="F3465" s="25" t="s">
        <v>3337</v>
      </c>
      <c r="G3465" s="25" t="s">
        <v>3345</v>
      </c>
      <c r="H3465" s="26">
        <v>4</v>
      </c>
      <c r="I3465" s="26">
        <v>135</v>
      </c>
      <c r="J3465" s="22">
        <v>540</v>
      </c>
    </row>
    <row r="3466" spans="1:10" ht="18" x14ac:dyDescent="0.35">
      <c r="A3466" s="25" t="s">
        <v>7014</v>
      </c>
      <c r="B3466" s="25" t="s">
        <v>3317</v>
      </c>
      <c r="C3466" s="25" t="s">
        <v>5689</v>
      </c>
      <c r="D3466" s="25" t="s">
        <v>3405</v>
      </c>
      <c r="E3466" s="25">
        <v>43909</v>
      </c>
      <c r="F3466" s="25" t="s">
        <v>3320</v>
      </c>
      <c r="G3466" s="25" t="s">
        <v>3321</v>
      </c>
      <c r="H3466" s="26">
        <v>1</v>
      </c>
      <c r="I3466" s="26">
        <v>70</v>
      </c>
      <c r="J3466" s="22">
        <v>70</v>
      </c>
    </row>
    <row r="3467" spans="1:10" ht="18" x14ac:dyDescent="0.35">
      <c r="A3467" s="25" t="s">
        <v>7015</v>
      </c>
      <c r="B3467" s="25" t="s">
        <v>3356</v>
      </c>
      <c r="C3467" s="25" t="s">
        <v>5689</v>
      </c>
      <c r="D3467" s="25" t="s">
        <v>3405</v>
      </c>
      <c r="E3467" s="25">
        <v>43909</v>
      </c>
      <c r="F3467" s="25" t="s">
        <v>3348</v>
      </c>
      <c r="G3467" s="25" t="s">
        <v>3349</v>
      </c>
      <c r="H3467" s="26">
        <v>3</v>
      </c>
      <c r="I3467" s="26">
        <v>100</v>
      </c>
      <c r="J3467" s="22">
        <v>300</v>
      </c>
    </row>
    <row r="3468" spans="1:10" ht="18" x14ac:dyDescent="0.35">
      <c r="A3468" s="25" t="s">
        <v>7016</v>
      </c>
      <c r="B3468" s="25" t="s">
        <v>3356</v>
      </c>
      <c r="C3468" s="25" t="s">
        <v>5689</v>
      </c>
      <c r="D3468" s="25" t="s">
        <v>3405</v>
      </c>
      <c r="E3468" s="25">
        <v>43909</v>
      </c>
      <c r="F3468" s="25" t="s">
        <v>3348</v>
      </c>
      <c r="G3468" s="25" t="s">
        <v>3349</v>
      </c>
      <c r="H3468" s="26">
        <v>4</v>
      </c>
      <c r="I3468" s="26">
        <v>75</v>
      </c>
      <c r="J3468" s="22">
        <v>300</v>
      </c>
    </row>
    <row r="3469" spans="1:10" ht="18" x14ac:dyDescent="0.35">
      <c r="A3469" s="25" t="s">
        <v>7017</v>
      </c>
      <c r="B3469" s="25" t="s">
        <v>3500</v>
      </c>
      <c r="C3469" s="25" t="s">
        <v>3401</v>
      </c>
      <c r="D3469" s="25" t="s">
        <v>3333</v>
      </c>
      <c r="E3469" s="25">
        <v>43909</v>
      </c>
      <c r="F3469" s="25" t="s">
        <v>3369</v>
      </c>
      <c r="G3469" s="25" t="s">
        <v>3349</v>
      </c>
      <c r="H3469" s="26">
        <v>6</v>
      </c>
      <c r="I3469" s="26">
        <v>120</v>
      </c>
      <c r="J3469" s="22">
        <v>720</v>
      </c>
    </row>
    <row r="3470" spans="1:10" ht="18" x14ac:dyDescent="0.35">
      <c r="A3470" s="25" t="s">
        <v>7018</v>
      </c>
      <c r="B3470" s="25" t="s">
        <v>3675</v>
      </c>
      <c r="C3470" s="25" t="s">
        <v>3401</v>
      </c>
      <c r="D3470" s="25" t="s">
        <v>3333</v>
      </c>
      <c r="E3470" s="25">
        <v>43909</v>
      </c>
      <c r="F3470" s="25" t="s">
        <v>3369</v>
      </c>
      <c r="G3470" s="25" t="s">
        <v>3321</v>
      </c>
      <c r="H3470" s="26">
        <v>2</v>
      </c>
      <c r="I3470" s="26">
        <v>145</v>
      </c>
      <c r="J3470" s="22">
        <v>290</v>
      </c>
    </row>
    <row r="3471" spans="1:10" ht="18" x14ac:dyDescent="0.35">
      <c r="A3471" s="25" t="s">
        <v>7019</v>
      </c>
      <c r="B3471" s="25" t="s">
        <v>3881</v>
      </c>
      <c r="C3471" s="25" t="s">
        <v>3401</v>
      </c>
      <c r="D3471" s="25" t="s">
        <v>3333</v>
      </c>
      <c r="E3471" s="25">
        <v>43909</v>
      </c>
      <c r="F3471" s="25" t="s">
        <v>3327</v>
      </c>
      <c r="G3471" s="25" t="s">
        <v>3321</v>
      </c>
      <c r="H3471" s="26">
        <v>4</v>
      </c>
      <c r="I3471" s="26">
        <v>185</v>
      </c>
      <c r="J3471" s="22">
        <v>740</v>
      </c>
    </row>
    <row r="3472" spans="1:10" ht="18" x14ac:dyDescent="0.35">
      <c r="A3472" s="25" t="s">
        <v>7020</v>
      </c>
      <c r="B3472" s="25" t="s">
        <v>3591</v>
      </c>
      <c r="C3472" s="25" t="s">
        <v>5689</v>
      </c>
      <c r="D3472" s="25" t="s">
        <v>3405</v>
      </c>
      <c r="E3472" s="25">
        <v>43909</v>
      </c>
      <c r="F3472" s="25" t="s">
        <v>3327</v>
      </c>
      <c r="G3472" s="25" t="s">
        <v>3321</v>
      </c>
      <c r="H3472" s="26">
        <v>7</v>
      </c>
      <c r="I3472" s="26">
        <v>200</v>
      </c>
      <c r="J3472" s="22">
        <v>1400</v>
      </c>
    </row>
    <row r="3473" spans="1:10" ht="18" x14ac:dyDescent="0.35">
      <c r="A3473" s="25" t="s">
        <v>7021</v>
      </c>
      <c r="B3473" s="25" t="s">
        <v>3673</v>
      </c>
      <c r="C3473" s="25" t="s">
        <v>3401</v>
      </c>
      <c r="D3473" s="25" t="s">
        <v>3333</v>
      </c>
      <c r="E3473" s="25">
        <v>43909</v>
      </c>
      <c r="F3473" s="25" t="s">
        <v>3327</v>
      </c>
      <c r="G3473" s="25" t="s">
        <v>3321</v>
      </c>
      <c r="H3473" s="26">
        <v>1</v>
      </c>
      <c r="I3473" s="26">
        <v>205</v>
      </c>
      <c r="J3473" s="22">
        <v>205</v>
      </c>
    </row>
    <row r="3474" spans="1:10" ht="18" x14ac:dyDescent="0.35">
      <c r="A3474" s="25" t="s">
        <v>7022</v>
      </c>
      <c r="B3474" s="25" t="s">
        <v>5012</v>
      </c>
      <c r="C3474" s="25" t="s">
        <v>3392</v>
      </c>
      <c r="D3474" s="25" t="s">
        <v>3333</v>
      </c>
      <c r="E3474" s="25">
        <v>43909</v>
      </c>
      <c r="F3474" s="25" t="s">
        <v>3337</v>
      </c>
      <c r="G3474" s="25" t="s">
        <v>3345</v>
      </c>
      <c r="H3474" s="26">
        <v>3</v>
      </c>
      <c r="I3474" s="26">
        <v>115</v>
      </c>
      <c r="J3474" s="22">
        <v>345</v>
      </c>
    </row>
    <row r="3475" spans="1:10" ht="18" x14ac:dyDescent="0.35">
      <c r="A3475" s="25" t="s">
        <v>7023</v>
      </c>
      <c r="B3475" s="25" t="s">
        <v>3391</v>
      </c>
      <c r="C3475" s="25" t="s">
        <v>3392</v>
      </c>
      <c r="D3475" s="25" t="s">
        <v>3333</v>
      </c>
      <c r="E3475" s="25">
        <v>43909</v>
      </c>
      <c r="F3475" s="25" t="s">
        <v>3406</v>
      </c>
      <c r="G3475" s="25" t="s">
        <v>3321</v>
      </c>
      <c r="H3475" s="26">
        <v>4</v>
      </c>
      <c r="I3475" s="26">
        <v>135</v>
      </c>
      <c r="J3475" s="22">
        <v>540</v>
      </c>
    </row>
    <row r="3476" spans="1:10" ht="18" x14ac:dyDescent="0.35">
      <c r="A3476" s="25" t="s">
        <v>7024</v>
      </c>
      <c r="B3476" s="25" t="s">
        <v>3391</v>
      </c>
      <c r="C3476" s="25" t="s">
        <v>3392</v>
      </c>
      <c r="D3476" s="25" t="s">
        <v>3333</v>
      </c>
      <c r="E3476" s="25">
        <v>43909</v>
      </c>
      <c r="F3476" s="25" t="s">
        <v>3406</v>
      </c>
      <c r="G3476" s="25" t="s">
        <v>3321</v>
      </c>
      <c r="H3476" s="26">
        <v>6</v>
      </c>
      <c r="I3476" s="26">
        <v>140</v>
      </c>
      <c r="J3476" s="22">
        <v>840</v>
      </c>
    </row>
    <row r="3477" spans="1:10" ht="18" x14ac:dyDescent="0.35">
      <c r="A3477" s="25" t="s">
        <v>7025</v>
      </c>
      <c r="B3477" s="25" t="s">
        <v>3391</v>
      </c>
      <c r="C3477" s="25" t="s">
        <v>3392</v>
      </c>
      <c r="D3477" s="25" t="s">
        <v>3333</v>
      </c>
      <c r="E3477" s="25">
        <v>43909</v>
      </c>
      <c r="F3477" s="25" t="s">
        <v>3410</v>
      </c>
      <c r="G3477" s="25" t="s">
        <v>3321</v>
      </c>
      <c r="H3477" s="26">
        <v>4</v>
      </c>
      <c r="I3477" s="26">
        <v>80</v>
      </c>
      <c r="J3477" s="22">
        <v>320</v>
      </c>
    </row>
    <row r="3478" spans="1:10" ht="18" x14ac:dyDescent="0.35">
      <c r="A3478" s="25" t="s">
        <v>7026</v>
      </c>
      <c r="B3478" s="25" t="s">
        <v>3403</v>
      </c>
      <c r="C3478" s="25" t="s">
        <v>3404</v>
      </c>
      <c r="D3478" s="25" t="s">
        <v>3405</v>
      </c>
      <c r="E3478" s="25">
        <v>43909</v>
      </c>
      <c r="F3478" s="25" t="s">
        <v>3406</v>
      </c>
      <c r="G3478" s="25" t="s">
        <v>3321</v>
      </c>
      <c r="H3478" s="26">
        <v>2</v>
      </c>
      <c r="I3478" s="26">
        <v>150</v>
      </c>
      <c r="J3478" s="22">
        <v>300</v>
      </c>
    </row>
    <row r="3479" spans="1:10" ht="18" x14ac:dyDescent="0.35">
      <c r="A3479" s="25" t="s">
        <v>7027</v>
      </c>
      <c r="B3479" s="25" t="s">
        <v>7028</v>
      </c>
      <c r="C3479" s="25" t="s">
        <v>3401</v>
      </c>
      <c r="D3479" s="25" t="s">
        <v>3333</v>
      </c>
      <c r="E3479" s="25">
        <v>43909</v>
      </c>
      <c r="F3479" s="25" t="s">
        <v>3348</v>
      </c>
      <c r="G3479" s="25" t="s">
        <v>3321</v>
      </c>
      <c r="H3479" s="26">
        <v>5</v>
      </c>
      <c r="I3479" s="26">
        <v>135</v>
      </c>
      <c r="J3479" s="22">
        <v>675</v>
      </c>
    </row>
    <row r="3480" spans="1:10" ht="18" x14ac:dyDescent="0.35">
      <c r="A3480" s="25" t="s">
        <v>7029</v>
      </c>
      <c r="B3480" s="25" t="s">
        <v>3344</v>
      </c>
      <c r="C3480" s="25" t="s">
        <v>5689</v>
      </c>
      <c r="D3480" s="25" t="s">
        <v>3405</v>
      </c>
      <c r="E3480" s="25">
        <v>43910</v>
      </c>
      <c r="F3480" s="25" t="s">
        <v>3337</v>
      </c>
      <c r="G3480" s="25" t="s">
        <v>3345</v>
      </c>
      <c r="H3480" s="26">
        <v>7</v>
      </c>
      <c r="I3480" s="26">
        <v>115</v>
      </c>
      <c r="J3480" s="22">
        <v>805</v>
      </c>
    </row>
    <row r="3481" spans="1:10" ht="18" x14ac:dyDescent="0.35">
      <c r="A3481" s="25" t="s">
        <v>7030</v>
      </c>
      <c r="B3481" s="25" t="s">
        <v>4186</v>
      </c>
      <c r="C3481" s="25" t="s">
        <v>3551</v>
      </c>
      <c r="D3481" s="25" t="s">
        <v>3486</v>
      </c>
      <c r="E3481" s="25">
        <v>43910</v>
      </c>
      <c r="F3481" s="25" t="s">
        <v>3434</v>
      </c>
      <c r="G3481" s="25" t="s">
        <v>3345</v>
      </c>
      <c r="H3481" s="26">
        <v>4</v>
      </c>
      <c r="I3481" s="26">
        <v>70</v>
      </c>
      <c r="J3481" s="22">
        <v>280</v>
      </c>
    </row>
    <row r="3482" spans="1:10" ht="18" x14ac:dyDescent="0.35">
      <c r="A3482" s="25" t="s">
        <v>7031</v>
      </c>
      <c r="B3482" s="25" t="s">
        <v>3685</v>
      </c>
      <c r="C3482" s="25" t="s">
        <v>3392</v>
      </c>
      <c r="D3482" s="25" t="s">
        <v>3333</v>
      </c>
      <c r="E3482" s="25">
        <v>43910</v>
      </c>
      <c r="F3482" s="25" t="s">
        <v>3348</v>
      </c>
      <c r="G3482" s="25" t="s">
        <v>3349</v>
      </c>
      <c r="H3482" s="26">
        <v>6</v>
      </c>
      <c r="I3482" s="26">
        <v>90</v>
      </c>
      <c r="J3482" s="22">
        <v>540</v>
      </c>
    </row>
    <row r="3483" spans="1:10" ht="18" x14ac:dyDescent="0.35">
      <c r="A3483" s="25" t="s">
        <v>7032</v>
      </c>
      <c r="B3483" s="25" t="s">
        <v>3398</v>
      </c>
      <c r="C3483" s="25" t="s">
        <v>3392</v>
      </c>
      <c r="D3483" s="25" t="s">
        <v>3333</v>
      </c>
      <c r="E3483" s="25">
        <v>43910</v>
      </c>
      <c r="F3483" s="25" t="s">
        <v>3337</v>
      </c>
      <c r="G3483" s="25" t="s">
        <v>3349</v>
      </c>
      <c r="H3483" s="26">
        <v>2</v>
      </c>
      <c r="I3483" s="26">
        <v>120</v>
      </c>
      <c r="J3483" s="22">
        <v>240</v>
      </c>
    </row>
    <row r="3484" spans="1:10" ht="18" x14ac:dyDescent="0.35">
      <c r="A3484" s="25" t="s">
        <v>7033</v>
      </c>
      <c r="B3484" s="25" t="s">
        <v>3398</v>
      </c>
      <c r="C3484" s="25" t="s">
        <v>3392</v>
      </c>
      <c r="D3484" s="25" t="s">
        <v>3333</v>
      </c>
      <c r="E3484" s="25">
        <v>43910</v>
      </c>
      <c r="F3484" s="25" t="s">
        <v>3337</v>
      </c>
      <c r="G3484" s="25" t="s">
        <v>3349</v>
      </c>
      <c r="H3484" s="26">
        <v>3</v>
      </c>
      <c r="I3484" s="26">
        <v>100</v>
      </c>
      <c r="J3484" s="22">
        <v>300</v>
      </c>
    </row>
    <row r="3485" spans="1:10" ht="18" x14ac:dyDescent="0.35">
      <c r="A3485" s="25" t="s">
        <v>7034</v>
      </c>
      <c r="B3485" s="25" t="s">
        <v>3398</v>
      </c>
      <c r="C3485" s="25" t="s">
        <v>3392</v>
      </c>
      <c r="D3485" s="25" t="s">
        <v>3333</v>
      </c>
      <c r="E3485" s="25">
        <v>43910</v>
      </c>
      <c r="F3485" s="25" t="s">
        <v>3337</v>
      </c>
      <c r="G3485" s="25" t="s">
        <v>3349</v>
      </c>
      <c r="H3485" s="26">
        <v>4</v>
      </c>
      <c r="I3485" s="26">
        <v>105</v>
      </c>
      <c r="J3485" s="22">
        <v>420</v>
      </c>
    </row>
    <row r="3486" spans="1:10" ht="18" x14ac:dyDescent="0.35">
      <c r="A3486" s="25" t="s">
        <v>7035</v>
      </c>
      <c r="B3486" s="25" t="s">
        <v>4173</v>
      </c>
      <c r="C3486" s="25" t="s">
        <v>3404</v>
      </c>
      <c r="D3486" s="25" t="s">
        <v>3405</v>
      </c>
      <c r="E3486" s="25">
        <v>43910</v>
      </c>
      <c r="F3486" s="25" t="s">
        <v>3327</v>
      </c>
      <c r="G3486" s="25" t="s">
        <v>3321</v>
      </c>
      <c r="H3486" s="26">
        <v>7</v>
      </c>
      <c r="I3486" s="26">
        <v>195</v>
      </c>
      <c r="J3486" s="22">
        <v>1365</v>
      </c>
    </row>
    <row r="3487" spans="1:10" ht="18" x14ac:dyDescent="0.35">
      <c r="A3487" s="25" t="s">
        <v>7036</v>
      </c>
      <c r="B3487" s="25" t="s">
        <v>3378</v>
      </c>
      <c r="C3487" s="25" t="s">
        <v>3379</v>
      </c>
      <c r="D3487" s="25" t="s">
        <v>3333</v>
      </c>
      <c r="E3487" s="25">
        <v>43910</v>
      </c>
      <c r="F3487" s="25" t="s">
        <v>3327</v>
      </c>
      <c r="G3487" s="25" t="s">
        <v>3321</v>
      </c>
      <c r="H3487" s="26">
        <v>6</v>
      </c>
      <c r="I3487" s="26">
        <v>200</v>
      </c>
      <c r="J3487" s="22">
        <v>1200</v>
      </c>
    </row>
    <row r="3488" spans="1:10" ht="18" x14ac:dyDescent="0.35">
      <c r="A3488" s="25" t="s">
        <v>7037</v>
      </c>
      <c r="B3488" s="25" t="s">
        <v>3468</v>
      </c>
      <c r="C3488" s="25" t="s">
        <v>3392</v>
      </c>
      <c r="D3488" s="25" t="s">
        <v>3333</v>
      </c>
      <c r="E3488" s="25">
        <v>43910</v>
      </c>
      <c r="F3488" s="25" t="s">
        <v>3410</v>
      </c>
      <c r="G3488" s="25" t="s">
        <v>3349</v>
      </c>
      <c r="H3488" s="26">
        <v>2</v>
      </c>
      <c r="I3488" s="26">
        <v>30</v>
      </c>
      <c r="J3488" s="22">
        <v>60</v>
      </c>
    </row>
    <row r="3489" spans="1:10" ht="18" x14ac:dyDescent="0.35">
      <c r="A3489" s="25" t="s">
        <v>7038</v>
      </c>
      <c r="B3489" s="25" t="s">
        <v>3797</v>
      </c>
      <c r="C3489" s="25" t="s">
        <v>5689</v>
      </c>
      <c r="D3489" s="25" t="s">
        <v>3405</v>
      </c>
      <c r="E3489" s="25">
        <v>43910</v>
      </c>
      <c r="F3489" s="25" t="s">
        <v>3348</v>
      </c>
      <c r="G3489" s="25" t="s">
        <v>3321</v>
      </c>
      <c r="H3489" s="26">
        <v>4</v>
      </c>
      <c r="I3489" s="26">
        <v>140</v>
      </c>
      <c r="J3489" s="22">
        <v>560</v>
      </c>
    </row>
    <row r="3490" spans="1:10" ht="18" x14ac:dyDescent="0.35">
      <c r="A3490" s="25" t="s">
        <v>7039</v>
      </c>
      <c r="B3490" s="25" t="s">
        <v>3624</v>
      </c>
      <c r="C3490" s="25" t="s">
        <v>3401</v>
      </c>
      <c r="D3490" s="25" t="s">
        <v>3333</v>
      </c>
      <c r="E3490" s="25">
        <v>43910</v>
      </c>
      <c r="F3490" s="25" t="s">
        <v>3327</v>
      </c>
      <c r="G3490" s="25" t="s">
        <v>3321</v>
      </c>
      <c r="H3490" s="26">
        <v>3</v>
      </c>
      <c r="I3490" s="26">
        <v>190</v>
      </c>
      <c r="J3490" s="22">
        <v>570</v>
      </c>
    </row>
    <row r="3491" spans="1:10" ht="18" x14ac:dyDescent="0.35">
      <c r="A3491" s="25" t="s">
        <v>7040</v>
      </c>
      <c r="B3491" s="25" t="s">
        <v>3624</v>
      </c>
      <c r="C3491" s="25" t="s">
        <v>3401</v>
      </c>
      <c r="D3491" s="25" t="s">
        <v>3333</v>
      </c>
      <c r="E3491" s="25">
        <v>43910</v>
      </c>
      <c r="F3491" s="25" t="s">
        <v>3327</v>
      </c>
      <c r="G3491" s="25" t="s">
        <v>3321</v>
      </c>
      <c r="H3491" s="26">
        <v>6</v>
      </c>
      <c r="I3491" s="26">
        <v>205</v>
      </c>
      <c r="J3491" s="22">
        <v>1230</v>
      </c>
    </row>
    <row r="3492" spans="1:10" ht="18" x14ac:dyDescent="0.35">
      <c r="A3492" s="25" t="s">
        <v>7041</v>
      </c>
      <c r="B3492" s="25" t="s">
        <v>3488</v>
      </c>
      <c r="C3492" s="25" t="s">
        <v>3489</v>
      </c>
      <c r="D3492" s="25" t="s">
        <v>3405</v>
      </c>
      <c r="E3492" s="25">
        <v>43910</v>
      </c>
      <c r="F3492" s="25" t="s">
        <v>3348</v>
      </c>
      <c r="G3492" s="25" t="s">
        <v>3345</v>
      </c>
      <c r="H3492" s="26">
        <v>4</v>
      </c>
      <c r="I3492" s="26">
        <v>105</v>
      </c>
      <c r="J3492" s="22">
        <v>420</v>
      </c>
    </row>
    <row r="3493" spans="1:10" ht="18" x14ac:dyDescent="0.35">
      <c r="A3493" s="25" t="s">
        <v>7042</v>
      </c>
      <c r="B3493" s="25" t="s">
        <v>3667</v>
      </c>
      <c r="C3493" s="25" t="s">
        <v>3445</v>
      </c>
      <c r="D3493" s="25" t="s">
        <v>3405</v>
      </c>
      <c r="E3493" s="25">
        <v>43910</v>
      </c>
      <c r="F3493" s="25" t="s">
        <v>3348</v>
      </c>
      <c r="G3493" s="25" t="s">
        <v>3349</v>
      </c>
      <c r="H3493" s="26">
        <v>2</v>
      </c>
      <c r="I3493" s="26">
        <v>90</v>
      </c>
      <c r="J3493" s="22">
        <v>180</v>
      </c>
    </row>
    <row r="3494" spans="1:10" ht="18" x14ac:dyDescent="0.35">
      <c r="A3494" s="25" t="s">
        <v>7043</v>
      </c>
      <c r="B3494" s="25" t="s">
        <v>3403</v>
      </c>
      <c r="C3494" s="25" t="s">
        <v>3404</v>
      </c>
      <c r="D3494" s="25" t="s">
        <v>3405</v>
      </c>
      <c r="E3494" s="25">
        <v>43910</v>
      </c>
      <c r="F3494" s="25" t="s">
        <v>3410</v>
      </c>
      <c r="G3494" s="25" t="s">
        <v>3321</v>
      </c>
      <c r="H3494" s="26">
        <v>7</v>
      </c>
      <c r="I3494" s="26">
        <v>65</v>
      </c>
      <c r="J3494" s="22">
        <v>455</v>
      </c>
    </row>
    <row r="3495" spans="1:10" ht="18" x14ac:dyDescent="0.35">
      <c r="A3495" s="25" t="s">
        <v>7044</v>
      </c>
      <c r="B3495" s="25" t="s">
        <v>3423</v>
      </c>
      <c r="C3495" s="25" t="s">
        <v>5689</v>
      </c>
      <c r="D3495" s="25" t="s">
        <v>3405</v>
      </c>
      <c r="E3495" s="25">
        <v>43913</v>
      </c>
      <c r="F3495" s="25" t="s">
        <v>3320</v>
      </c>
      <c r="G3495" s="25" t="s">
        <v>3321</v>
      </c>
      <c r="H3495" s="26">
        <v>6</v>
      </c>
      <c r="I3495" s="26">
        <v>55</v>
      </c>
      <c r="J3495" s="22">
        <v>330</v>
      </c>
    </row>
    <row r="3496" spans="1:10" ht="18" x14ac:dyDescent="0.35">
      <c r="A3496" s="25" t="s">
        <v>7045</v>
      </c>
      <c r="B3496" s="25" t="s">
        <v>3317</v>
      </c>
      <c r="C3496" s="25" t="s">
        <v>5689</v>
      </c>
      <c r="D3496" s="25" t="s">
        <v>3405</v>
      </c>
      <c r="E3496" s="25">
        <v>43913</v>
      </c>
      <c r="F3496" s="25" t="s">
        <v>3320</v>
      </c>
      <c r="G3496" s="25" t="s">
        <v>3321</v>
      </c>
      <c r="H3496" s="26">
        <v>4</v>
      </c>
      <c r="I3496" s="26">
        <v>60</v>
      </c>
      <c r="J3496" s="22">
        <v>240</v>
      </c>
    </row>
    <row r="3497" spans="1:10" ht="18" x14ac:dyDescent="0.35">
      <c r="A3497" s="25" t="s">
        <v>7046</v>
      </c>
      <c r="B3497" s="25" t="s">
        <v>3356</v>
      </c>
      <c r="C3497" s="25" t="s">
        <v>5689</v>
      </c>
      <c r="D3497" s="25" t="s">
        <v>3405</v>
      </c>
      <c r="E3497" s="25">
        <v>43913</v>
      </c>
      <c r="F3497" s="25" t="s">
        <v>3348</v>
      </c>
      <c r="G3497" s="25" t="s">
        <v>3349</v>
      </c>
      <c r="H3497" s="26">
        <v>2</v>
      </c>
      <c r="I3497" s="26">
        <v>85</v>
      </c>
      <c r="J3497" s="22">
        <v>170</v>
      </c>
    </row>
    <row r="3498" spans="1:10" ht="18" x14ac:dyDescent="0.35">
      <c r="A3498" s="25" t="s">
        <v>7047</v>
      </c>
      <c r="B3498" s="25" t="s">
        <v>3317</v>
      </c>
      <c r="C3498" s="25" t="s">
        <v>5689</v>
      </c>
      <c r="D3498" s="25" t="s">
        <v>3405</v>
      </c>
      <c r="E3498" s="25">
        <v>43913</v>
      </c>
      <c r="F3498" s="25" t="s">
        <v>3320</v>
      </c>
      <c r="G3498" s="25" t="s">
        <v>3321</v>
      </c>
      <c r="H3498" s="26">
        <v>4</v>
      </c>
      <c r="I3498" s="26">
        <v>75</v>
      </c>
      <c r="J3498" s="22">
        <v>300</v>
      </c>
    </row>
    <row r="3499" spans="1:10" ht="18" x14ac:dyDescent="0.35">
      <c r="A3499" s="25" t="s">
        <v>7048</v>
      </c>
      <c r="B3499" s="25" t="s">
        <v>3356</v>
      </c>
      <c r="C3499" s="25" t="s">
        <v>5689</v>
      </c>
      <c r="D3499" s="25" t="s">
        <v>3405</v>
      </c>
      <c r="E3499" s="25">
        <v>43913</v>
      </c>
      <c r="F3499" s="25" t="s">
        <v>3348</v>
      </c>
      <c r="G3499" s="25" t="s">
        <v>3349</v>
      </c>
      <c r="H3499" s="26">
        <v>5</v>
      </c>
      <c r="I3499" s="26">
        <v>100</v>
      </c>
      <c r="J3499" s="22">
        <v>500</v>
      </c>
    </row>
    <row r="3500" spans="1:10" ht="18" x14ac:dyDescent="0.35">
      <c r="A3500" s="25" t="s">
        <v>7049</v>
      </c>
      <c r="B3500" s="25" t="s">
        <v>3400</v>
      </c>
      <c r="C3500" s="25" t="s">
        <v>3401</v>
      </c>
      <c r="D3500" s="25" t="s">
        <v>3333</v>
      </c>
      <c r="E3500" s="25">
        <v>43913</v>
      </c>
      <c r="F3500" s="25" t="s">
        <v>3327</v>
      </c>
      <c r="G3500" s="25" t="s">
        <v>3321</v>
      </c>
      <c r="H3500" s="26">
        <v>2</v>
      </c>
      <c r="I3500" s="26">
        <v>180</v>
      </c>
      <c r="J3500" s="22">
        <v>360</v>
      </c>
    </row>
    <row r="3501" spans="1:10" ht="18" x14ac:dyDescent="0.35">
      <c r="A3501" s="25" t="s">
        <v>7050</v>
      </c>
      <c r="B3501" s="25" t="s">
        <v>5361</v>
      </c>
      <c r="C3501" s="25" t="s">
        <v>3662</v>
      </c>
      <c r="D3501" s="25" t="s">
        <v>3405</v>
      </c>
      <c r="E3501" s="25">
        <v>43913</v>
      </c>
      <c r="F3501" s="25" t="s">
        <v>3327</v>
      </c>
      <c r="G3501" s="25" t="s">
        <v>3321</v>
      </c>
      <c r="H3501" s="26">
        <v>7</v>
      </c>
      <c r="I3501" s="26">
        <v>190</v>
      </c>
      <c r="J3501" s="22">
        <v>1330</v>
      </c>
    </row>
    <row r="3502" spans="1:10" ht="18" x14ac:dyDescent="0.35">
      <c r="A3502" s="25" t="s">
        <v>7051</v>
      </c>
      <c r="B3502" s="25" t="s">
        <v>5149</v>
      </c>
      <c r="C3502" s="25" t="s">
        <v>5689</v>
      </c>
      <c r="D3502" s="25" t="s">
        <v>3405</v>
      </c>
      <c r="E3502" s="25">
        <v>43913</v>
      </c>
      <c r="F3502" s="25" t="s">
        <v>3327</v>
      </c>
      <c r="G3502" s="25" t="s">
        <v>3321</v>
      </c>
      <c r="H3502" s="26">
        <v>6</v>
      </c>
      <c r="I3502" s="26">
        <v>195</v>
      </c>
      <c r="J3502" s="22">
        <v>1170</v>
      </c>
    </row>
    <row r="3503" spans="1:10" ht="18" x14ac:dyDescent="0.35">
      <c r="A3503" s="25" t="s">
        <v>7052</v>
      </c>
      <c r="B3503" s="25" t="s">
        <v>3344</v>
      </c>
      <c r="C3503" s="25" t="s">
        <v>5689</v>
      </c>
      <c r="D3503" s="25" t="s">
        <v>3405</v>
      </c>
      <c r="E3503" s="25">
        <v>43914</v>
      </c>
      <c r="F3503" s="25" t="s">
        <v>3337</v>
      </c>
      <c r="G3503" s="25" t="s">
        <v>3345</v>
      </c>
      <c r="H3503" s="26">
        <v>2</v>
      </c>
      <c r="I3503" s="26">
        <v>135</v>
      </c>
      <c r="J3503" s="22">
        <v>270</v>
      </c>
    </row>
    <row r="3504" spans="1:10" ht="18" x14ac:dyDescent="0.35">
      <c r="A3504" s="25" t="s">
        <v>7053</v>
      </c>
      <c r="B3504" s="25" t="s">
        <v>3356</v>
      </c>
      <c r="C3504" s="25" t="s">
        <v>5689</v>
      </c>
      <c r="D3504" s="25" t="s">
        <v>3405</v>
      </c>
      <c r="E3504" s="25">
        <v>43914</v>
      </c>
      <c r="F3504" s="25" t="s">
        <v>3348</v>
      </c>
      <c r="G3504" s="25" t="s">
        <v>3349</v>
      </c>
      <c r="H3504" s="26">
        <v>5</v>
      </c>
      <c r="I3504" s="26">
        <v>80</v>
      </c>
      <c r="J3504" s="22">
        <v>400</v>
      </c>
    </row>
    <row r="3505" spans="1:10" ht="18" x14ac:dyDescent="0.35">
      <c r="A3505" s="25" t="s">
        <v>7054</v>
      </c>
      <c r="B3505" s="25" t="s">
        <v>3607</v>
      </c>
      <c r="C3505" s="25" t="s">
        <v>3401</v>
      </c>
      <c r="D3505" s="25" t="s">
        <v>3333</v>
      </c>
      <c r="E3505" s="25">
        <v>43914</v>
      </c>
      <c r="F3505" s="25" t="s">
        <v>3369</v>
      </c>
      <c r="G3505" s="25" t="s">
        <v>3349</v>
      </c>
      <c r="H3505" s="26">
        <v>4</v>
      </c>
      <c r="I3505" s="26">
        <v>130</v>
      </c>
      <c r="J3505" s="22">
        <v>520</v>
      </c>
    </row>
    <row r="3506" spans="1:10" ht="18" x14ac:dyDescent="0.35">
      <c r="A3506" s="25" t="s">
        <v>7055</v>
      </c>
      <c r="B3506" s="25" t="s">
        <v>3324</v>
      </c>
      <c r="C3506" s="25" t="s">
        <v>3325</v>
      </c>
      <c r="D3506" s="25" t="s">
        <v>3326</v>
      </c>
      <c r="E3506" s="25">
        <v>43915</v>
      </c>
      <c r="F3506" s="25" t="s">
        <v>3434</v>
      </c>
      <c r="G3506" s="25" t="s">
        <v>3345</v>
      </c>
      <c r="H3506" s="26">
        <v>4</v>
      </c>
      <c r="I3506" s="26">
        <v>85</v>
      </c>
      <c r="J3506" s="22">
        <v>340</v>
      </c>
    </row>
    <row r="3507" spans="1:10" ht="18" x14ac:dyDescent="0.35">
      <c r="A3507" s="25" t="s">
        <v>7056</v>
      </c>
      <c r="B3507" s="25" t="s">
        <v>3677</v>
      </c>
      <c r="C3507" s="25" t="s">
        <v>3401</v>
      </c>
      <c r="D3507" s="25" t="s">
        <v>3333</v>
      </c>
      <c r="E3507" s="25">
        <v>43915</v>
      </c>
      <c r="F3507" s="25" t="s">
        <v>3327</v>
      </c>
      <c r="G3507" s="25" t="s">
        <v>3321</v>
      </c>
      <c r="H3507" s="26">
        <v>7</v>
      </c>
      <c r="I3507" s="26">
        <v>205</v>
      </c>
      <c r="J3507" s="22">
        <v>1435</v>
      </c>
    </row>
    <row r="3508" spans="1:10" ht="18" x14ac:dyDescent="0.35">
      <c r="A3508" s="25" t="s">
        <v>7057</v>
      </c>
      <c r="B3508" s="25" t="s">
        <v>3628</v>
      </c>
      <c r="C3508" s="25" t="s">
        <v>3404</v>
      </c>
      <c r="D3508" s="25" t="s">
        <v>3405</v>
      </c>
      <c r="E3508" s="25">
        <v>43915</v>
      </c>
      <c r="F3508" s="25" t="s">
        <v>3348</v>
      </c>
      <c r="G3508" s="25" t="s">
        <v>3345</v>
      </c>
      <c r="H3508" s="26">
        <v>4</v>
      </c>
      <c r="I3508" s="26">
        <v>90</v>
      </c>
      <c r="J3508" s="22">
        <v>360</v>
      </c>
    </row>
    <row r="3509" spans="1:10" ht="18" x14ac:dyDescent="0.35">
      <c r="A3509" s="25" t="s">
        <v>7058</v>
      </c>
      <c r="B3509" s="25" t="s">
        <v>5149</v>
      </c>
      <c r="C3509" s="25" t="s">
        <v>5689</v>
      </c>
      <c r="D3509" s="25" t="s">
        <v>3405</v>
      </c>
      <c r="E3509" s="25">
        <v>43915</v>
      </c>
      <c r="F3509" s="25" t="s">
        <v>3327</v>
      </c>
      <c r="G3509" s="25" t="s">
        <v>3321</v>
      </c>
      <c r="H3509" s="26">
        <v>5</v>
      </c>
      <c r="I3509" s="26">
        <v>180</v>
      </c>
      <c r="J3509" s="22">
        <v>900</v>
      </c>
    </row>
    <row r="3510" spans="1:10" ht="18" x14ac:dyDescent="0.35">
      <c r="A3510" s="25" t="s">
        <v>7059</v>
      </c>
      <c r="B3510" s="25" t="s">
        <v>3607</v>
      </c>
      <c r="C3510" s="25" t="s">
        <v>3401</v>
      </c>
      <c r="D3510" s="25" t="s">
        <v>3333</v>
      </c>
      <c r="E3510" s="25">
        <v>43915</v>
      </c>
      <c r="F3510" s="25" t="s">
        <v>3369</v>
      </c>
      <c r="G3510" s="25" t="s">
        <v>3349</v>
      </c>
      <c r="H3510" s="26">
        <v>1</v>
      </c>
      <c r="I3510" s="26">
        <v>130</v>
      </c>
      <c r="J3510" s="22">
        <v>130</v>
      </c>
    </row>
    <row r="3511" spans="1:10" ht="18" x14ac:dyDescent="0.35">
      <c r="A3511" s="25" t="s">
        <v>7060</v>
      </c>
      <c r="B3511" s="25" t="s">
        <v>3468</v>
      </c>
      <c r="C3511" s="25" t="s">
        <v>3392</v>
      </c>
      <c r="D3511" s="25" t="s">
        <v>3333</v>
      </c>
      <c r="E3511" s="25">
        <v>43915</v>
      </c>
      <c r="F3511" s="25" t="s">
        <v>3434</v>
      </c>
      <c r="G3511" s="25" t="s">
        <v>3349</v>
      </c>
      <c r="H3511" s="26">
        <v>7</v>
      </c>
      <c r="I3511" s="26">
        <v>70</v>
      </c>
      <c r="J3511" s="22">
        <v>490</v>
      </c>
    </row>
    <row r="3512" spans="1:10" ht="18" x14ac:dyDescent="0.35">
      <c r="A3512" s="25" t="s">
        <v>7061</v>
      </c>
      <c r="B3512" s="25" t="s">
        <v>3391</v>
      </c>
      <c r="C3512" s="25" t="s">
        <v>3392</v>
      </c>
      <c r="D3512" s="25" t="s">
        <v>3333</v>
      </c>
      <c r="E3512" s="25">
        <v>43915</v>
      </c>
      <c r="F3512" s="25" t="s">
        <v>3406</v>
      </c>
      <c r="G3512" s="25" t="s">
        <v>3321</v>
      </c>
      <c r="H3512" s="26">
        <v>3</v>
      </c>
      <c r="I3512" s="26">
        <v>135</v>
      </c>
      <c r="J3512" s="22">
        <v>405</v>
      </c>
    </row>
    <row r="3513" spans="1:10" ht="18" x14ac:dyDescent="0.35">
      <c r="A3513" s="25" t="s">
        <v>7062</v>
      </c>
      <c r="B3513" s="25" t="s">
        <v>3391</v>
      </c>
      <c r="C3513" s="25" t="s">
        <v>3392</v>
      </c>
      <c r="D3513" s="25" t="s">
        <v>3333</v>
      </c>
      <c r="E3513" s="25">
        <v>43915</v>
      </c>
      <c r="F3513" s="25" t="s">
        <v>3369</v>
      </c>
      <c r="G3513" s="25" t="s">
        <v>3321</v>
      </c>
      <c r="H3513" s="26">
        <v>2</v>
      </c>
      <c r="I3513" s="26">
        <v>155</v>
      </c>
      <c r="J3513" s="22">
        <v>310</v>
      </c>
    </row>
    <row r="3514" spans="1:10" ht="18" x14ac:dyDescent="0.35">
      <c r="A3514" s="25" t="s">
        <v>7063</v>
      </c>
      <c r="B3514" s="25" t="s">
        <v>3391</v>
      </c>
      <c r="C3514" s="25" t="s">
        <v>3392</v>
      </c>
      <c r="D3514" s="25" t="s">
        <v>3333</v>
      </c>
      <c r="E3514" s="25">
        <v>43915</v>
      </c>
      <c r="F3514" s="25" t="s">
        <v>3509</v>
      </c>
      <c r="G3514" s="25" t="s">
        <v>3349</v>
      </c>
      <c r="H3514" s="26">
        <v>4</v>
      </c>
      <c r="I3514" s="26">
        <v>20</v>
      </c>
      <c r="J3514" s="22">
        <v>80</v>
      </c>
    </row>
    <row r="3515" spans="1:10" ht="18" x14ac:dyDescent="0.35">
      <c r="A3515" s="25" t="s">
        <v>7064</v>
      </c>
      <c r="B3515" s="25" t="s">
        <v>3391</v>
      </c>
      <c r="C3515" s="25" t="s">
        <v>3392</v>
      </c>
      <c r="D3515" s="25" t="s">
        <v>3333</v>
      </c>
      <c r="E3515" s="25">
        <v>43915</v>
      </c>
      <c r="F3515" s="25" t="s">
        <v>3369</v>
      </c>
      <c r="G3515" s="25" t="s">
        <v>3321</v>
      </c>
      <c r="H3515" s="26">
        <v>5</v>
      </c>
      <c r="I3515" s="26">
        <v>135</v>
      </c>
      <c r="J3515" s="22">
        <v>675</v>
      </c>
    </row>
    <row r="3516" spans="1:10" ht="18" x14ac:dyDescent="0.35">
      <c r="A3516" s="25" t="s">
        <v>7065</v>
      </c>
      <c r="B3516" s="25" t="s">
        <v>3391</v>
      </c>
      <c r="C3516" s="25" t="s">
        <v>3392</v>
      </c>
      <c r="D3516" s="25" t="s">
        <v>3333</v>
      </c>
      <c r="E3516" s="25">
        <v>43915</v>
      </c>
      <c r="F3516" s="25" t="s">
        <v>3410</v>
      </c>
      <c r="G3516" s="25" t="s">
        <v>3349</v>
      </c>
      <c r="H3516" s="26">
        <v>6</v>
      </c>
      <c r="I3516" s="26">
        <v>30</v>
      </c>
      <c r="J3516" s="22">
        <v>180</v>
      </c>
    </row>
    <row r="3517" spans="1:10" ht="18" x14ac:dyDescent="0.35">
      <c r="A3517" s="25" t="s">
        <v>7066</v>
      </c>
      <c r="B3517" s="25" t="s">
        <v>3391</v>
      </c>
      <c r="C3517" s="25" t="s">
        <v>3392</v>
      </c>
      <c r="D3517" s="25" t="s">
        <v>3333</v>
      </c>
      <c r="E3517" s="25">
        <v>43915</v>
      </c>
      <c r="F3517" s="25" t="s">
        <v>3410</v>
      </c>
      <c r="G3517" s="25" t="s">
        <v>3321</v>
      </c>
      <c r="H3517" s="26">
        <v>7</v>
      </c>
      <c r="I3517" s="26">
        <v>75</v>
      </c>
      <c r="J3517" s="22">
        <v>525</v>
      </c>
    </row>
    <row r="3518" spans="1:10" ht="18" x14ac:dyDescent="0.35">
      <c r="A3518" s="25" t="s">
        <v>7067</v>
      </c>
      <c r="B3518" s="25" t="s">
        <v>3391</v>
      </c>
      <c r="C3518" s="25" t="s">
        <v>3392</v>
      </c>
      <c r="D3518" s="25" t="s">
        <v>3333</v>
      </c>
      <c r="E3518" s="25">
        <v>43915</v>
      </c>
      <c r="F3518" s="25" t="s">
        <v>3320</v>
      </c>
      <c r="G3518" s="25" t="s">
        <v>3321</v>
      </c>
      <c r="H3518" s="26">
        <v>4</v>
      </c>
      <c r="I3518" s="26">
        <v>60</v>
      </c>
      <c r="J3518" s="22">
        <v>240</v>
      </c>
    </row>
    <row r="3519" spans="1:10" ht="18" x14ac:dyDescent="0.35">
      <c r="A3519" s="25" t="s">
        <v>7068</v>
      </c>
      <c r="B3519" s="25" t="s">
        <v>3636</v>
      </c>
      <c r="C3519" s="25" t="s">
        <v>5689</v>
      </c>
      <c r="D3519" s="25" t="s">
        <v>3405</v>
      </c>
      <c r="E3519" s="25">
        <v>43916</v>
      </c>
      <c r="F3519" s="25" t="s">
        <v>3337</v>
      </c>
      <c r="G3519" s="25" t="s">
        <v>3345</v>
      </c>
      <c r="H3519" s="26">
        <v>6</v>
      </c>
      <c r="I3519" s="26">
        <v>120</v>
      </c>
      <c r="J3519" s="22">
        <v>720</v>
      </c>
    </row>
    <row r="3520" spans="1:10" ht="18" x14ac:dyDescent="0.35">
      <c r="A3520" s="25" t="s">
        <v>7069</v>
      </c>
      <c r="B3520" s="25" t="s">
        <v>3368</v>
      </c>
      <c r="C3520" s="25" t="s">
        <v>5689</v>
      </c>
      <c r="D3520" s="25" t="s">
        <v>3405</v>
      </c>
      <c r="E3520" s="25">
        <v>43916</v>
      </c>
      <c r="F3520" s="25" t="s">
        <v>3434</v>
      </c>
      <c r="G3520" s="25" t="s">
        <v>3321</v>
      </c>
      <c r="H3520" s="26">
        <v>6</v>
      </c>
      <c r="I3520" s="26">
        <v>90</v>
      </c>
      <c r="J3520" s="22">
        <v>540</v>
      </c>
    </row>
    <row r="3521" spans="1:10" ht="18" x14ac:dyDescent="0.35">
      <c r="A3521" s="25" t="s">
        <v>7070</v>
      </c>
      <c r="B3521" s="25" t="s">
        <v>3425</v>
      </c>
      <c r="C3521" s="25" t="s">
        <v>5689</v>
      </c>
      <c r="D3521" s="25" t="s">
        <v>3405</v>
      </c>
      <c r="E3521" s="25">
        <v>43916</v>
      </c>
      <c r="F3521" s="25" t="s">
        <v>3320</v>
      </c>
      <c r="G3521" s="25" t="s">
        <v>3321</v>
      </c>
      <c r="H3521" s="26">
        <v>5</v>
      </c>
      <c r="I3521" s="26">
        <v>65</v>
      </c>
      <c r="J3521" s="22">
        <v>325</v>
      </c>
    </row>
    <row r="3522" spans="1:10" ht="18" x14ac:dyDescent="0.35">
      <c r="A3522" s="25" t="s">
        <v>7071</v>
      </c>
      <c r="B3522" s="25" t="s">
        <v>3356</v>
      </c>
      <c r="C3522" s="25" t="s">
        <v>5689</v>
      </c>
      <c r="D3522" s="25" t="s">
        <v>3405</v>
      </c>
      <c r="E3522" s="25">
        <v>43916</v>
      </c>
      <c r="F3522" s="25" t="s">
        <v>3348</v>
      </c>
      <c r="G3522" s="25" t="s">
        <v>3349</v>
      </c>
      <c r="H3522" s="26">
        <v>2</v>
      </c>
      <c r="I3522" s="26">
        <v>90</v>
      </c>
      <c r="J3522" s="22">
        <v>180</v>
      </c>
    </row>
    <row r="3523" spans="1:10" ht="18" x14ac:dyDescent="0.35">
      <c r="A3523" s="25" t="s">
        <v>7072</v>
      </c>
      <c r="B3523" s="25" t="s">
        <v>3356</v>
      </c>
      <c r="C3523" s="25" t="s">
        <v>5689</v>
      </c>
      <c r="D3523" s="25" t="s">
        <v>3405</v>
      </c>
      <c r="E3523" s="25">
        <v>43916</v>
      </c>
      <c r="F3523" s="25" t="s">
        <v>3348</v>
      </c>
      <c r="G3523" s="25" t="s">
        <v>3349</v>
      </c>
      <c r="H3523" s="26">
        <v>1</v>
      </c>
      <c r="I3523" s="26">
        <v>95</v>
      </c>
      <c r="J3523" s="22">
        <v>95</v>
      </c>
    </row>
    <row r="3524" spans="1:10" ht="18" x14ac:dyDescent="0.35">
      <c r="A3524" s="25" t="s">
        <v>7073</v>
      </c>
      <c r="B3524" s="25" t="s">
        <v>3356</v>
      </c>
      <c r="C3524" s="25" t="s">
        <v>5689</v>
      </c>
      <c r="D3524" s="25" t="s">
        <v>3405</v>
      </c>
      <c r="E3524" s="25">
        <v>43916</v>
      </c>
      <c r="F3524" s="25" t="s">
        <v>3348</v>
      </c>
      <c r="G3524" s="25" t="s">
        <v>3349</v>
      </c>
      <c r="H3524" s="26">
        <v>4</v>
      </c>
      <c r="I3524" s="26">
        <v>75</v>
      </c>
      <c r="J3524" s="22">
        <v>300</v>
      </c>
    </row>
    <row r="3525" spans="1:10" ht="18" x14ac:dyDescent="0.35">
      <c r="A3525" s="25" t="s">
        <v>7074</v>
      </c>
      <c r="B3525" s="25" t="s">
        <v>3344</v>
      </c>
      <c r="C3525" s="25" t="s">
        <v>5689</v>
      </c>
      <c r="D3525" s="25" t="s">
        <v>3405</v>
      </c>
      <c r="E3525" s="25">
        <v>43916</v>
      </c>
      <c r="F3525" s="25" t="s">
        <v>3337</v>
      </c>
      <c r="G3525" s="25" t="s">
        <v>3345</v>
      </c>
      <c r="H3525" s="26">
        <v>7</v>
      </c>
      <c r="I3525" s="26">
        <v>115</v>
      </c>
      <c r="J3525" s="22">
        <v>805</v>
      </c>
    </row>
    <row r="3526" spans="1:10" ht="18" x14ac:dyDescent="0.35">
      <c r="A3526" s="25" t="s">
        <v>7075</v>
      </c>
      <c r="B3526" s="25" t="s">
        <v>3484</v>
      </c>
      <c r="C3526" s="25" t="s">
        <v>3485</v>
      </c>
      <c r="D3526" s="25" t="s">
        <v>3486</v>
      </c>
      <c r="E3526" s="25">
        <v>43916</v>
      </c>
      <c r="F3526" s="25" t="s">
        <v>3334</v>
      </c>
      <c r="G3526" s="25" t="s">
        <v>3321</v>
      </c>
      <c r="H3526" s="26">
        <v>2</v>
      </c>
      <c r="I3526" s="26">
        <v>65</v>
      </c>
      <c r="J3526" s="22">
        <v>130</v>
      </c>
    </row>
    <row r="3527" spans="1:10" ht="18" x14ac:dyDescent="0.35">
      <c r="A3527" s="25" t="s">
        <v>7076</v>
      </c>
      <c r="B3527" s="25" t="s">
        <v>3431</v>
      </c>
      <c r="C3527" s="25" t="s">
        <v>5689</v>
      </c>
      <c r="D3527" s="25" t="s">
        <v>3405</v>
      </c>
      <c r="E3527" s="25">
        <v>43916</v>
      </c>
      <c r="F3527" s="25" t="s">
        <v>3327</v>
      </c>
      <c r="G3527" s="25" t="s">
        <v>3321</v>
      </c>
      <c r="H3527" s="26">
        <v>4</v>
      </c>
      <c r="I3527" s="26">
        <v>195</v>
      </c>
      <c r="J3527" s="22">
        <v>780</v>
      </c>
    </row>
    <row r="3528" spans="1:10" ht="18" x14ac:dyDescent="0.35">
      <c r="A3528" s="25" t="s">
        <v>7077</v>
      </c>
      <c r="B3528" s="25" t="s">
        <v>4143</v>
      </c>
      <c r="C3528" s="25" t="s">
        <v>3383</v>
      </c>
      <c r="D3528" s="25" t="s">
        <v>3333</v>
      </c>
      <c r="E3528" s="25">
        <v>43916</v>
      </c>
      <c r="F3528" s="25" t="s">
        <v>3337</v>
      </c>
      <c r="G3528" s="25" t="s">
        <v>3345</v>
      </c>
      <c r="H3528" s="26">
        <v>6</v>
      </c>
      <c r="I3528" s="26">
        <v>135</v>
      </c>
      <c r="J3528" s="22">
        <v>810</v>
      </c>
    </row>
    <row r="3529" spans="1:10" ht="18" x14ac:dyDescent="0.35">
      <c r="A3529" s="25" t="s">
        <v>7078</v>
      </c>
      <c r="B3529" s="25" t="s">
        <v>3398</v>
      </c>
      <c r="C3529" s="25" t="s">
        <v>3392</v>
      </c>
      <c r="D3529" s="25" t="s">
        <v>3333</v>
      </c>
      <c r="E3529" s="25">
        <v>43916</v>
      </c>
      <c r="F3529" s="25" t="s">
        <v>3348</v>
      </c>
      <c r="G3529" s="25" t="s">
        <v>3321</v>
      </c>
      <c r="H3529" s="26">
        <v>5</v>
      </c>
      <c r="I3529" s="26">
        <v>145</v>
      </c>
      <c r="J3529" s="22">
        <v>725</v>
      </c>
    </row>
    <row r="3530" spans="1:10" ht="18" x14ac:dyDescent="0.35">
      <c r="A3530" s="25" t="s">
        <v>7079</v>
      </c>
      <c r="B3530" s="25" t="s">
        <v>3398</v>
      </c>
      <c r="C3530" s="25" t="s">
        <v>3392</v>
      </c>
      <c r="D3530" s="25" t="s">
        <v>3333</v>
      </c>
      <c r="E3530" s="25">
        <v>43916</v>
      </c>
      <c r="F3530" s="25" t="s">
        <v>3348</v>
      </c>
      <c r="G3530" s="25" t="s">
        <v>3349</v>
      </c>
      <c r="H3530" s="26">
        <v>2</v>
      </c>
      <c r="I3530" s="26">
        <v>75</v>
      </c>
      <c r="J3530" s="22">
        <v>150</v>
      </c>
    </row>
    <row r="3531" spans="1:10" ht="18" x14ac:dyDescent="0.35">
      <c r="A3531" s="25" t="s">
        <v>7080</v>
      </c>
      <c r="B3531" s="25" t="s">
        <v>3398</v>
      </c>
      <c r="C3531" s="25" t="s">
        <v>3392</v>
      </c>
      <c r="D3531" s="25" t="s">
        <v>3333</v>
      </c>
      <c r="E3531" s="25">
        <v>43916</v>
      </c>
      <c r="F3531" s="25" t="s">
        <v>3348</v>
      </c>
      <c r="G3531" s="25" t="s">
        <v>3349</v>
      </c>
      <c r="H3531" s="26">
        <v>1</v>
      </c>
      <c r="I3531" s="26">
        <v>80</v>
      </c>
      <c r="J3531" s="22">
        <v>80</v>
      </c>
    </row>
    <row r="3532" spans="1:10" ht="18" x14ac:dyDescent="0.35">
      <c r="A3532" s="25" t="s">
        <v>7081</v>
      </c>
      <c r="B3532" s="25" t="s">
        <v>3398</v>
      </c>
      <c r="C3532" s="25" t="s">
        <v>3392</v>
      </c>
      <c r="D3532" s="25" t="s">
        <v>3333</v>
      </c>
      <c r="E3532" s="25">
        <v>43916</v>
      </c>
      <c r="F3532" s="25" t="s">
        <v>3366</v>
      </c>
      <c r="G3532" s="25" t="s">
        <v>3345</v>
      </c>
      <c r="H3532" s="26">
        <v>3</v>
      </c>
      <c r="I3532" s="26">
        <v>35</v>
      </c>
      <c r="J3532" s="22">
        <v>105</v>
      </c>
    </row>
    <row r="3533" spans="1:10" ht="18" x14ac:dyDescent="0.35">
      <c r="A3533" s="25" t="s">
        <v>7082</v>
      </c>
      <c r="B3533" s="25" t="s">
        <v>3398</v>
      </c>
      <c r="C3533" s="25" t="s">
        <v>3392</v>
      </c>
      <c r="D3533" s="25" t="s">
        <v>3333</v>
      </c>
      <c r="E3533" s="25">
        <v>43916</v>
      </c>
      <c r="F3533" s="25" t="s">
        <v>3393</v>
      </c>
      <c r="G3533" s="25" t="s">
        <v>3321</v>
      </c>
      <c r="H3533" s="26">
        <v>4</v>
      </c>
      <c r="I3533" s="26">
        <v>90</v>
      </c>
      <c r="J3533" s="22">
        <v>360</v>
      </c>
    </row>
    <row r="3534" spans="1:10" ht="18" x14ac:dyDescent="0.35">
      <c r="A3534" s="25" t="s">
        <v>7083</v>
      </c>
      <c r="B3534" s="25" t="s">
        <v>3398</v>
      </c>
      <c r="C3534" s="25" t="s">
        <v>3392</v>
      </c>
      <c r="D3534" s="25" t="s">
        <v>3333</v>
      </c>
      <c r="E3534" s="25">
        <v>43916</v>
      </c>
      <c r="F3534" s="25" t="s">
        <v>3393</v>
      </c>
      <c r="G3534" s="25" t="s">
        <v>3321</v>
      </c>
      <c r="H3534" s="26">
        <v>6</v>
      </c>
      <c r="I3534" s="26">
        <v>100</v>
      </c>
      <c r="J3534" s="22">
        <v>600</v>
      </c>
    </row>
    <row r="3535" spans="1:10" ht="18" x14ac:dyDescent="0.35">
      <c r="A3535" s="25" t="s">
        <v>7084</v>
      </c>
      <c r="B3535" s="25" t="s">
        <v>3398</v>
      </c>
      <c r="C3535" s="25" t="s">
        <v>3392</v>
      </c>
      <c r="D3535" s="25" t="s">
        <v>3333</v>
      </c>
      <c r="E3535" s="25">
        <v>43916</v>
      </c>
      <c r="F3535" s="25" t="s">
        <v>3393</v>
      </c>
      <c r="G3535" s="25" t="s">
        <v>3321</v>
      </c>
      <c r="H3535" s="26">
        <v>3</v>
      </c>
      <c r="I3535" s="26">
        <v>75</v>
      </c>
      <c r="J3535" s="22">
        <v>225</v>
      </c>
    </row>
    <row r="3536" spans="1:10" ht="18" x14ac:dyDescent="0.35">
      <c r="A3536" s="25" t="s">
        <v>7085</v>
      </c>
      <c r="B3536" s="25" t="s">
        <v>4295</v>
      </c>
      <c r="C3536" s="25" t="s">
        <v>4296</v>
      </c>
      <c r="D3536" s="25" t="s">
        <v>3375</v>
      </c>
      <c r="E3536" s="25">
        <v>43916</v>
      </c>
      <c r="F3536" s="25" t="s">
        <v>3366</v>
      </c>
      <c r="G3536" s="25" t="s">
        <v>3345</v>
      </c>
      <c r="H3536" s="26">
        <v>5</v>
      </c>
      <c r="I3536" s="26">
        <v>35</v>
      </c>
      <c r="J3536" s="22">
        <v>175</v>
      </c>
    </row>
    <row r="3537" spans="1:10" ht="18" x14ac:dyDescent="0.35">
      <c r="A3537" s="25" t="s">
        <v>7086</v>
      </c>
      <c r="B3537" s="25" t="s">
        <v>3511</v>
      </c>
      <c r="C3537" s="25" t="s">
        <v>5689</v>
      </c>
      <c r="D3537" s="25" t="s">
        <v>3405</v>
      </c>
      <c r="E3537" s="25">
        <v>43917</v>
      </c>
      <c r="F3537" s="25" t="s">
        <v>3337</v>
      </c>
      <c r="G3537" s="25" t="s">
        <v>3345</v>
      </c>
      <c r="H3537" s="26">
        <v>4</v>
      </c>
      <c r="I3537" s="26">
        <v>115</v>
      </c>
      <c r="J3537" s="22">
        <v>460</v>
      </c>
    </row>
    <row r="3538" spans="1:10" ht="18" x14ac:dyDescent="0.35">
      <c r="A3538" s="25" t="s">
        <v>7087</v>
      </c>
      <c r="B3538" s="25" t="s">
        <v>3444</v>
      </c>
      <c r="C3538" s="25" t="s">
        <v>3445</v>
      </c>
      <c r="D3538" s="25" t="s">
        <v>3405</v>
      </c>
      <c r="E3538" s="25">
        <v>43917</v>
      </c>
      <c r="F3538" s="25" t="s">
        <v>3337</v>
      </c>
      <c r="G3538" s="25" t="s">
        <v>3321</v>
      </c>
      <c r="H3538" s="26">
        <v>6</v>
      </c>
      <c r="I3538" s="26">
        <v>140</v>
      </c>
      <c r="J3538" s="22">
        <v>840</v>
      </c>
    </row>
    <row r="3539" spans="1:10" ht="18" x14ac:dyDescent="0.35">
      <c r="A3539" s="25" t="s">
        <v>7088</v>
      </c>
      <c r="B3539" s="25" t="s">
        <v>3530</v>
      </c>
      <c r="C3539" s="25" t="s">
        <v>3489</v>
      </c>
      <c r="D3539" s="25" t="s">
        <v>3405</v>
      </c>
      <c r="E3539" s="25">
        <v>43917</v>
      </c>
      <c r="F3539" s="25" t="s">
        <v>3406</v>
      </c>
      <c r="G3539" s="25" t="s">
        <v>3345</v>
      </c>
      <c r="H3539" s="26">
        <v>6</v>
      </c>
      <c r="I3539" s="26">
        <v>105</v>
      </c>
      <c r="J3539" s="22">
        <v>630</v>
      </c>
    </row>
    <row r="3540" spans="1:10" ht="18" x14ac:dyDescent="0.35">
      <c r="A3540" s="25" t="s">
        <v>7089</v>
      </c>
      <c r="B3540" s="25" t="s">
        <v>3626</v>
      </c>
      <c r="C3540" s="25" t="s">
        <v>3401</v>
      </c>
      <c r="D3540" s="25" t="s">
        <v>3333</v>
      </c>
      <c r="E3540" s="25">
        <v>43917</v>
      </c>
      <c r="F3540" s="25" t="s">
        <v>3327</v>
      </c>
      <c r="G3540" s="25" t="s">
        <v>3321</v>
      </c>
      <c r="H3540" s="26">
        <v>1</v>
      </c>
      <c r="I3540" s="26">
        <v>200</v>
      </c>
      <c r="J3540" s="22">
        <v>200</v>
      </c>
    </row>
    <row r="3541" spans="1:10" ht="18" x14ac:dyDescent="0.35">
      <c r="A3541" s="25" t="s">
        <v>7090</v>
      </c>
      <c r="B3541" s="25" t="s">
        <v>3626</v>
      </c>
      <c r="C3541" s="25" t="s">
        <v>3401</v>
      </c>
      <c r="D3541" s="25" t="s">
        <v>3333</v>
      </c>
      <c r="E3541" s="25">
        <v>43917</v>
      </c>
      <c r="F3541" s="25" t="s">
        <v>3327</v>
      </c>
      <c r="G3541" s="25" t="s">
        <v>3321</v>
      </c>
      <c r="H3541" s="26">
        <v>2</v>
      </c>
      <c r="I3541" s="26">
        <v>195</v>
      </c>
      <c r="J3541" s="22">
        <v>390</v>
      </c>
    </row>
    <row r="3542" spans="1:10" ht="18" x14ac:dyDescent="0.35">
      <c r="A3542" s="25" t="s">
        <v>7091</v>
      </c>
      <c r="B3542" s="25" t="s">
        <v>3602</v>
      </c>
      <c r="C3542" s="25" t="s">
        <v>3401</v>
      </c>
      <c r="D3542" s="25" t="s">
        <v>3333</v>
      </c>
      <c r="E3542" s="25">
        <v>43917</v>
      </c>
      <c r="F3542" s="25" t="s">
        <v>3369</v>
      </c>
      <c r="G3542" s="25" t="s">
        <v>3321</v>
      </c>
      <c r="H3542" s="26">
        <v>7</v>
      </c>
      <c r="I3542" s="26">
        <v>130</v>
      </c>
      <c r="J3542" s="22">
        <v>910</v>
      </c>
    </row>
    <row r="3543" spans="1:10" ht="18" x14ac:dyDescent="0.35">
      <c r="A3543" s="25" t="s">
        <v>7092</v>
      </c>
      <c r="B3543" s="25" t="s">
        <v>4385</v>
      </c>
      <c r="C3543" s="25" t="s">
        <v>3584</v>
      </c>
      <c r="D3543" s="25" t="s">
        <v>3333</v>
      </c>
      <c r="E3543" s="25">
        <v>43917</v>
      </c>
      <c r="F3543" s="25" t="s">
        <v>3327</v>
      </c>
      <c r="G3543" s="25" t="s">
        <v>3345</v>
      </c>
      <c r="H3543" s="26">
        <v>1</v>
      </c>
      <c r="I3543" s="26">
        <v>170</v>
      </c>
      <c r="J3543" s="22">
        <v>170</v>
      </c>
    </row>
    <row r="3544" spans="1:10" ht="18" x14ac:dyDescent="0.35">
      <c r="A3544" s="25" t="s">
        <v>7093</v>
      </c>
      <c r="B3544" s="25" t="s">
        <v>3317</v>
      </c>
      <c r="C3544" s="25" t="s">
        <v>5689</v>
      </c>
      <c r="D3544" s="25" t="s">
        <v>3405</v>
      </c>
      <c r="E3544" s="25">
        <v>43920</v>
      </c>
      <c r="F3544" s="25" t="s">
        <v>3471</v>
      </c>
      <c r="G3544" s="25" t="s">
        <v>3321</v>
      </c>
      <c r="H3544" s="26">
        <v>5</v>
      </c>
      <c r="I3544" s="26">
        <v>55</v>
      </c>
      <c r="J3544" s="22">
        <v>275</v>
      </c>
    </row>
    <row r="3545" spans="1:10" ht="18" x14ac:dyDescent="0.35">
      <c r="A3545" s="25" t="s">
        <v>7094</v>
      </c>
      <c r="B3545" s="25" t="s">
        <v>3344</v>
      </c>
      <c r="C3545" s="25" t="s">
        <v>5689</v>
      </c>
      <c r="D3545" s="25" t="s">
        <v>3405</v>
      </c>
      <c r="E3545" s="25">
        <v>43920</v>
      </c>
      <c r="F3545" s="25" t="s">
        <v>3337</v>
      </c>
      <c r="G3545" s="25" t="s">
        <v>3345</v>
      </c>
      <c r="H3545" s="26">
        <v>2</v>
      </c>
      <c r="I3545" s="26">
        <v>115</v>
      </c>
      <c r="J3545" s="22">
        <v>230</v>
      </c>
    </row>
    <row r="3546" spans="1:10" ht="18" x14ac:dyDescent="0.35">
      <c r="A3546" s="25" t="s">
        <v>7095</v>
      </c>
      <c r="B3546" s="25" t="s">
        <v>3385</v>
      </c>
      <c r="C3546" s="25" t="s">
        <v>3386</v>
      </c>
      <c r="D3546" s="25" t="s">
        <v>3333</v>
      </c>
      <c r="E3546" s="25">
        <v>43920</v>
      </c>
      <c r="F3546" s="25" t="s">
        <v>3327</v>
      </c>
      <c r="G3546" s="25" t="s">
        <v>3321</v>
      </c>
      <c r="H3546" s="26">
        <v>4</v>
      </c>
      <c r="I3546" s="26">
        <v>190</v>
      </c>
      <c r="J3546" s="22">
        <v>760</v>
      </c>
    </row>
    <row r="3547" spans="1:10" ht="18" x14ac:dyDescent="0.35">
      <c r="A3547" s="25" t="s">
        <v>7096</v>
      </c>
      <c r="B3547" s="25" t="s">
        <v>3385</v>
      </c>
      <c r="C3547" s="25" t="s">
        <v>3386</v>
      </c>
      <c r="D3547" s="25" t="s">
        <v>3333</v>
      </c>
      <c r="E3547" s="25">
        <v>43920</v>
      </c>
      <c r="F3547" s="25" t="s">
        <v>3327</v>
      </c>
      <c r="G3547" s="25" t="s">
        <v>3321</v>
      </c>
      <c r="H3547" s="26">
        <v>6</v>
      </c>
      <c r="I3547" s="26">
        <v>185</v>
      </c>
      <c r="J3547" s="22">
        <v>1110</v>
      </c>
    </row>
    <row r="3548" spans="1:10" ht="18" x14ac:dyDescent="0.35">
      <c r="A3548" s="25" t="s">
        <v>7097</v>
      </c>
      <c r="B3548" s="25" t="s">
        <v>3324</v>
      </c>
      <c r="C3548" s="25" t="s">
        <v>3325</v>
      </c>
      <c r="D3548" s="25" t="s">
        <v>3326</v>
      </c>
      <c r="E3548" s="25">
        <v>43920</v>
      </c>
      <c r="F3548" s="25" t="s">
        <v>3337</v>
      </c>
      <c r="G3548" s="25" t="s">
        <v>3321</v>
      </c>
      <c r="H3548" s="26">
        <v>2</v>
      </c>
      <c r="I3548" s="26">
        <v>150</v>
      </c>
      <c r="J3548" s="22">
        <v>300</v>
      </c>
    </row>
    <row r="3549" spans="1:10" ht="18" x14ac:dyDescent="0.35">
      <c r="A3549" s="25" t="s">
        <v>7098</v>
      </c>
      <c r="B3549" s="25" t="s">
        <v>3324</v>
      </c>
      <c r="C3549" s="25" t="s">
        <v>3325</v>
      </c>
      <c r="D3549" s="25" t="s">
        <v>3326</v>
      </c>
      <c r="E3549" s="25">
        <v>43920</v>
      </c>
      <c r="F3549" s="25" t="s">
        <v>3393</v>
      </c>
      <c r="G3549" s="25" t="s">
        <v>3345</v>
      </c>
      <c r="H3549" s="26">
        <v>1</v>
      </c>
      <c r="I3549" s="26">
        <v>70</v>
      </c>
      <c r="J3549" s="22">
        <v>70</v>
      </c>
    </row>
    <row r="3550" spans="1:10" ht="18" x14ac:dyDescent="0.35">
      <c r="A3550" s="25" t="s">
        <v>7099</v>
      </c>
      <c r="B3550" s="25" t="s">
        <v>3324</v>
      </c>
      <c r="C3550" s="25" t="s">
        <v>3325</v>
      </c>
      <c r="D3550" s="25" t="s">
        <v>3326</v>
      </c>
      <c r="E3550" s="25">
        <v>43920</v>
      </c>
      <c r="F3550" s="25" t="s">
        <v>3320</v>
      </c>
      <c r="G3550" s="25" t="s">
        <v>3321</v>
      </c>
      <c r="H3550" s="26">
        <v>4</v>
      </c>
      <c r="I3550" s="26">
        <v>75</v>
      </c>
      <c r="J3550" s="22">
        <v>300</v>
      </c>
    </row>
    <row r="3551" spans="1:10" ht="18" x14ac:dyDescent="0.35">
      <c r="A3551" s="25" t="s">
        <v>7100</v>
      </c>
      <c r="B3551" s="25" t="s">
        <v>3636</v>
      </c>
      <c r="C3551" s="25" t="s">
        <v>5689</v>
      </c>
      <c r="D3551" s="25" t="s">
        <v>3405</v>
      </c>
      <c r="E3551" s="25">
        <v>43920</v>
      </c>
      <c r="F3551" s="25" t="s">
        <v>3337</v>
      </c>
      <c r="G3551" s="25" t="s">
        <v>3345</v>
      </c>
      <c r="H3551" s="26">
        <v>5</v>
      </c>
      <c r="I3551" s="26">
        <v>130</v>
      </c>
      <c r="J3551" s="22">
        <v>650</v>
      </c>
    </row>
    <row r="3552" spans="1:10" ht="18" x14ac:dyDescent="0.35">
      <c r="A3552" s="25" t="s">
        <v>7101</v>
      </c>
      <c r="B3552" s="25" t="s">
        <v>3636</v>
      </c>
      <c r="C3552" s="25" t="s">
        <v>5689</v>
      </c>
      <c r="D3552" s="25" t="s">
        <v>3405</v>
      </c>
      <c r="E3552" s="25">
        <v>43920</v>
      </c>
      <c r="F3552" s="25" t="s">
        <v>3337</v>
      </c>
      <c r="G3552" s="25" t="s">
        <v>3345</v>
      </c>
      <c r="H3552" s="26">
        <v>6</v>
      </c>
      <c r="I3552" s="26">
        <v>120</v>
      </c>
      <c r="J3552" s="22">
        <v>720</v>
      </c>
    </row>
    <row r="3553" spans="1:10" ht="18" x14ac:dyDescent="0.35">
      <c r="A3553" s="25" t="s">
        <v>7102</v>
      </c>
      <c r="B3553" s="25" t="s">
        <v>3324</v>
      </c>
      <c r="C3553" s="25" t="s">
        <v>3325</v>
      </c>
      <c r="D3553" s="25" t="s">
        <v>3326</v>
      </c>
      <c r="E3553" s="25">
        <v>43920</v>
      </c>
      <c r="F3553" s="25" t="s">
        <v>3337</v>
      </c>
      <c r="G3553" s="25" t="s">
        <v>3321</v>
      </c>
      <c r="H3553" s="26">
        <v>4</v>
      </c>
      <c r="I3553" s="26">
        <v>145</v>
      </c>
      <c r="J3553" s="22">
        <v>580</v>
      </c>
    </row>
    <row r="3554" spans="1:10" ht="18" x14ac:dyDescent="0.35">
      <c r="A3554" s="25" t="s">
        <v>7103</v>
      </c>
      <c r="B3554" s="25" t="s">
        <v>3356</v>
      </c>
      <c r="C3554" s="25" t="s">
        <v>5689</v>
      </c>
      <c r="D3554" s="25" t="s">
        <v>3405</v>
      </c>
      <c r="E3554" s="25">
        <v>43921</v>
      </c>
      <c r="F3554" s="25" t="s">
        <v>3348</v>
      </c>
      <c r="G3554" s="25" t="s">
        <v>3349</v>
      </c>
      <c r="H3554" s="26">
        <v>6</v>
      </c>
      <c r="I3554" s="26">
        <v>90</v>
      </c>
      <c r="J3554" s="22">
        <v>540</v>
      </c>
    </row>
    <row r="3555" spans="1:10" ht="18" x14ac:dyDescent="0.35">
      <c r="A3555" s="25" t="s">
        <v>7104</v>
      </c>
      <c r="B3555" s="25" t="s">
        <v>3391</v>
      </c>
      <c r="C3555" s="25" t="s">
        <v>3392</v>
      </c>
      <c r="D3555" s="25" t="s">
        <v>3333</v>
      </c>
      <c r="E3555" s="25">
        <v>43921</v>
      </c>
      <c r="F3555" s="25" t="s">
        <v>3434</v>
      </c>
      <c r="G3555" s="25" t="s">
        <v>3321</v>
      </c>
      <c r="H3555" s="26">
        <v>3</v>
      </c>
      <c r="I3555" s="26">
        <v>95</v>
      </c>
      <c r="J3555" s="22">
        <v>285</v>
      </c>
    </row>
    <row r="3556" spans="1:10" ht="18" x14ac:dyDescent="0.35">
      <c r="A3556" s="25" t="s">
        <v>7105</v>
      </c>
      <c r="B3556" s="25" t="s">
        <v>3391</v>
      </c>
      <c r="C3556" s="25" t="s">
        <v>3392</v>
      </c>
      <c r="D3556" s="25" t="s">
        <v>3333</v>
      </c>
      <c r="E3556" s="25">
        <v>43921</v>
      </c>
      <c r="F3556" s="25" t="s">
        <v>3348</v>
      </c>
      <c r="G3556" s="25" t="s">
        <v>3349</v>
      </c>
      <c r="H3556" s="26">
        <v>4</v>
      </c>
      <c r="I3556" s="26">
        <v>90</v>
      </c>
      <c r="J3556" s="22">
        <v>360</v>
      </c>
    </row>
    <row r="3557" spans="1:10" ht="18" x14ac:dyDescent="0.35">
      <c r="A3557" s="25" t="s">
        <v>7106</v>
      </c>
      <c r="B3557" s="25" t="s">
        <v>3391</v>
      </c>
      <c r="C3557" s="25" t="s">
        <v>3392</v>
      </c>
      <c r="D3557" s="25" t="s">
        <v>3333</v>
      </c>
      <c r="E3557" s="25">
        <v>43921</v>
      </c>
      <c r="F3557" s="25" t="s">
        <v>3348</v>
      </c>
      <c r="G3557" s="25" t="s">
        <v>3349</v>
      </c>
      <c r="H3557" s="26">
        <v>7</v>
      </c>
      <c r="I3557" s="26">
        <v>95</v>
      </c>
      <c r="J3557" s="22">
        <v>665</v>
      </c>
    </row>
    <row r="3558" spans="1:10" ht="18" x14ac:dyDescent="0.35">
      <c r="A3558" s="25" t="s">
        <v>7107</v>
      </c>
      <c r="B3558" s="25" t="s">
        <v>3391</v>
      </c>
      <c r="C3558" s="25" t="s">
        <v>3392</v>
      </c>
      <c r="D3558" s="25" t="s">
        <v>3333</v>
      </c>
      <c r="E3558" s="25">
        <v>43921</v>
      </c>
      <c r="F3558" s="25" t="s">
        <v>3348</v>
      </c>
      <c r="G3558" s="25" t="s">
        <v>3349</v>
      </c>
      <c r="H3558" s="26">
        <v>6</v>
      </c>
      <c r="I3558" s="26">
        <v>100</v>
      </c>
      <c r="J3558" s="22">
        <v>600</v>
      </c>
    </row>
    <row r="3559" spans="1:10" ht="18" x14ac:dyDescent="0.35">
      <c r="A3559" s="25" t="s">
        <v>7108</v>
      </c>
      <c r="B3559" s="25" t="s">
        <v>3391</v>
      </c>
      <c r="C3559" s="25" t="s">
        <v>3392</v>
      </c>
      <c r="D3559" s="25" t="s">
        <v>3333</v>
      </c>
      <c r="E3559" s="25">
        <v>43921</v>
      </c>
      <c r="F3559" s="25" t="s">
        <v>3348</v>
      </c>
      <c r="G3559" s="25" t="s">
        <v>3321</v>
      </c>
      <c r="H3559" s="26">
        <v>3</v>
      </c>
      <c r="I3559" s="26">
        <v>120</v>
      </c>
      <c r="J3559" s="22">
        <v>360</v>
      </c>
    </row>
    <row r="3560" spans="1:10" ht="18" x14ac:dyDescent="0.35">
      <c r="A3560" s="25" t="s">
        <v>7109</v>
      </c>
      <c r="B3560" s="25" t="s">
        <v>3391</v>
      </c>
      <c r="C3560" s="25" t="s">
        <v>3392</v>
      </c>
      <c r="D3560" s="25" t="s">
        <v>3333</v>
      </c>
      <c r="E3560" s="25">
        <v>43921</v>
      </c>
      <c r="F3560" s="25" t="s">
        <v>3410</v>
      </c>
      <c r="G3560" s="25" t="s">
        <v>3321</v>
      </c>
      <c r="H3560" s="26">
        <v>4</v>
      </c>
      <c r="I3560" s="26">
        <v>65</v>
      </c>
      <c r="J3560" s="22">
        <v>260</v>
      </c>
    </row>
    <row r="3561" spans="1:10" ht="18" x14ac:dyDescent="0.35">
      <c r="A3561" s="25" t="s">
        <v>7110</v>
      </c>
      <c r="B3561" s="25" t="s">
        <v>3391</v>
      </c>
      <c r="C3561" s="25" t="s">
        <v>3392</v>
      </c>
      <c r="D3561" s="25" t="s">
        <v>3333</v>
      </c>
      <c r="E3561" s="25">
        <v>43921</v>
      </c>
      <c r="F3561" s="25" t="s">
        <v>3434</v>
      </c>
      <c r="G3561" s="25" t="s">
        <v>3321</v>
      </c>
      <c r="H3561" s="26">
        <v>2</v>
      </c>
      <c r="I3561" s="26">
        <v>100</v>
      </c>
      <c r="J3561" s="22">
        <v>200</v>
      </c>
    </row>
    <row r="3562" spans="1:10" ht="18" x14ac:dyDescent="0.35">
      <c r="A3562" s="25" t="s">
        <v>7111</v>
      </c>
      <c r="B3562" s="25" t="s">
        <v>3391</v>
      </c>
      <c r="C3562" s="25" t="s">
        <v>3392</v>
      </c>
      <c r="D3562" s="25" t="s">
        <v>3333</v>
      </c>
      <c r="E3562" s="25">
        <v>43921</v>
      </c>
      <c r="F3562" s="25" t="s">
        <v>3434</v>
      </c>
      <c r="G3562" s="25" t="s">
        <v>3349</v>
      </c>
      <c r="H3562" s="26">
        <v>4</v>
      </c>
      <c r="I3562" s="26">
        <v>65</v>
      </c>
      <c r="J3562" s="22">
        <v>260</v>
      </c>
    </row>
    <row r="3563" spans="1:10" ht="18" x14ac:dyDescent="0.35">
      <c r="A3563" s="25" t="s">
        <v>7112</v>
      </c>
      <c r="B3563" s="25" t="s">
        <v>3768</v>
      </c>
      <c r="C3563" s="25" t="s">
        <v>3445</v>
      </c>
      <c r="D3563" s="25" t="s">
        <v>3405</v>
      </c>
      <c r="E3563" s="25">
        <v>43921</v>
      </c>
      <c r="F3563" s="25" t="s">
        <v>3348</v>
      </c>
      <c r="G3563" s="25" t="s">
        <v>3349</v>
      </c>
      <c r="H3563" s="26">
        <v>2</v>
      </c>
      <c r="I3563" s="26">
        <v>85</v>
      </c>
      <c r="J3563" s="22">
        <v>170</v>
      </c>
    </row>
    <row r="3564" spans="1:10" ht="18" x14ac:dyDescent="0.35">
      <c r="A3564" s="25" t="s">
        <v>7113</v>
      </c>
      <c r="B3564" s="25" t="s">
        <v>3664</v>
      </c>
      <c r="C3564" s="25" t="s">
        <v>3401</v>
      </c>
      <c r="D3564" s="25" t="s">
        <v>3333</v>
      </c>
      <c r="E3564" s="25">
        <v>43921</v>
      </c>
      <c r="F3564" s="25" t="s">
        <v>3369</v>
      </c>
      <c r="G3564" s="25" t="s">
        <v>3349</v>
      </c>
      <c r="H3564" s="26">
        <v>4</v>
      </c>
      <c r="I3564" s="26">
        <v>115</v>
      </c>
      <c r="J3564" s="22">
        <v>460</v>
      </c>
    </row>
    <row r="3565" spans="1:10" ht="18" x14ac:dyDescent="0.35">
      <c r="A3565" s="25" t="s">
        <v>7114</v>
      </c>
      <c r="B3565" s="25" t="s">
        <v>3972</v>
      </c>
      <c r="C3565" s="25" t="s">
        <v>3401</v>
      </c>
      <c r="D3565" s="25" t="s">
        <v>3333</v>
      </c>
      <c r="E3565" s="25">
        <v>43921</v>
      </c>
      <c r="F3565" s="25" t="s">
        <v>3369</v>
      </c>
      <c r="G3565" s="25" t="s">
        <v>3349</v>
      </c>
      <c r="H3565" s="26">
        <v>2</v>
      </c>
      <c r="I3565" s="26">
        <v>140</v>
      </c>
      <c r="J3565" s="22">
        <v>280</v>
      </c>
    </row>
    <row r="3566" spans="1:10" ht="18" x14ac:dyDescent="0.35">
      <c r="A3566" s="25" t="s">
        <v>7115</v>
      </c>
      <c r="B3566" s="25" t="s">
        <v>3488</v>
      </c>
      <c r="C3566" s="25" t="s">
        <v>3489</v>
      </c>
      <c r="D3566" s="25" t="s">
        <v>3405</v>
      </c>
      <c r="E3566" s="25">
        <v>43921</v>
      </c>
      <c r="F3566" s="25" t="s">
        <v>3348</v>
      </c>
      <c r="G3566" s="25" t="s">
        <v>3345</v>
      </c>
      <c r="H3566" s="26">
        <v>3</v>
      </c>
      <c r="I3566" s="26">
        <v>90</v>
      </c>
      <c r="J3566" s="22">
        <v>270</v>
      </c>
    </row>
    <row r="3567" spans="1:10" ht="18" x14ac:dyDescent="0.35">
      <c r="A3567" s="25" t="s">
        <v>7116</v>
      </c>
      <c r="B3567" s="25" t="s">
        <v>3488</v>
      </c>
      <c r="C3567" s="25" t="s">
        <v>3489</v>
      </c>
      <c r="D3567" s="25" t="s">
        <v>3405</v>
      </c>
      <c r="E3567" s="25">
        <v>43921</v>
      </c>
      <c r="F3567" s="25" t="s">
        <v>3348</v>
      </c>
      <c r="G3567" s="25" t="s">
        <v>3345</v>
      </c>
      <c r="H3567" s="26">
        <v>3</v>
      </c>
      <c r="I3567" s="26">
        <v>115</v>
      </c>
      <c r="J3567" s="22">
        <v>345</v>
      </c>
    </row>
    <row r="3568" spans="1:10" ht="18" x14ac:dyDescent="0.35">
      <c r="A3568" s="25" t="s">
        <v>7117</v>
      </c>
      <c r="B3568" s="25" t="s">
        <v>3324</v>
      </c>
      <c r="C3568" s="25" t="s">
        <v>3325</v>
      </c>
      <c r="D3568" s="25" t="s">
        <v>3326</v>
      </c>
      <c r="E3568" s="25">
        <v>43921</v>
      </c>
      <c r="F3568" s="25" t="s">
        <v>3393</v>
      </c>
      <c r="G3568" s="25" t="s">
        <v>3345</v>
      </c>
      <c r="H3568" s="26">
        <v>1</v>
      </c>
      <c r="I3568" s="26">
        <v>55</v>
      </c>
      <c r="J3568" s="22">
        <v>55</v>
      </c>
    </row>
    <row r="3569" spans="1:10" ht="18" x14ac:dyDescent="0.35">
      <c r="A3569" s="25" t="s">
        <v>7118</v>
      </c>
      <c r="B3569" s="25" t="s">
        <v>3324</v>
      </c>
      <c r="C3569" s="25" t="s">
        <v>3325</v>
      </c>
      <c r="D3569" s="25" t="s">
        <v>3326</v>
      </c>
      <c r="E3569" s="25">
        <v>43921</v>
      </c>
      <c r="F3569" s="25" t="s">
        <v>3393</v>
      </c>
      <c r="G3569" s="25" t="s">
        <v>3345</v>
      </c>
      <c r="H3569" s="26">
        <v>4</v>
      </c>
      <c r="I3569" s="26">
        <v>60</v>
      </c>
      <c r="J3569" s="22">
        <v>240</v>
      </c>
    </row>
    <row r="3570" spans="1:10" ht="18" x14ac:dyDescent="0.35">
      <c r="A3570" s="25" t="s">
        <v>7119</v>
      </c>
      <c r="B3570" s="25" t="s">
        <v>3324</v>
      </c>
      <c r="C3570" s="25" t="s">
        <v>3325</v>
      </c>
      <c r="D3570" s="25" t="s">
        <v>3326</v>
      </c>
      <c r="E3570" s="25">
        <v>43921</v>
      </c>
      <c r="F3570" s="25" t="s">
        <v>3393</v>
      </c>
      <c r="G3570" s="25" t="s">
        <v>3345</v>
      </c>
      <c r="H3570" s="26">
        <v>6</v>
      </c>
      <c r="I3570" s="26">
        <v>70</v>
      </c>
      <c r="J3570" s="22">
        <v>420</v>
      </c>
    </row>
    <row r="3571" spans="1:10" ht="18" x14ac:dyDescent="0.35">
      <c r="A3571" s="25" t="s">
        <v>7120</v>
      </c>
      <c r="B3571" s="25" t="s">
        <v>3324</v>
      </c>
      <c r="C3571" s="25" t="s">
        <v>3325</v>
      </c>
      <c r="D3571" s="25" t="s">
        <v>3326</v>
      </c>
      <c r="E3571" s="25">
        <v>43921</v>
      </c>
      <c r="F3571" s="25" t="s">
        <v>3393</v>
      </c>
      <c r="G3571" s="25" t="s">
        <v>3345</v>
      </c>
      <c r="H3571" s="26">
        <v>5</v>
      </c>
      <c r="I3571" s="26">
        <v>75</v>
      </c>
      <c r="J3571" s="22">
        <v>375</v>
      </c>
    </row>
    <row r="3572" spans="1:10" ht="18" x14ac:dyDescent="0.35">
      <c r="A3572" s="25" t="s">
        <v>7121</v>
      </c>
      <c r="B3572" s="25" t="s">
        <v>3484</v>
      </c>
      <c r="C3572" s="25" t="s">
        <v>3485</v>
      </c>
      <c r="D3572" s="25" t="s">
        <v>3486</v>
      </c>
      <c r="E3572" s="25">
        <v>43921</v>
      </c>
      <c r="F3572" s="25" t="s">
        <v>3334</v>
      </c>
      <c r="G3572" s="25" t="s">
        <v>3321</v>
      </c>
      <c r="H3572" s="26">
        <v>7</v>
      </c>
      <c r="I3572" s="26">
        <v>85</v>
      </c>
      <c r="J3572" s="22">
        <v>595</v>
      </c>
    </row>
    <row r="3573" spans="1:10" ht="18" x14ac:dyDescent="0.35">
      <c r="A3573" s="25" t="s">
        <v>7122</v>
      </c>
      <c r="B3573" s="25" t="s">
        <v>3398</v>
      </c>
      <c r="C3573" s="25" t="s">
        <v>3392</v>
      </c>
      <c r="D3573" s="25" t="s">
        <v>3333</v>
      </c>
      <c r="E3573" s="25">
        <v>43921</v>
      </c>
      <c r="F3573" s="25" t="s">
        <v>3337</v>
      </c>
      <c r="G3573" s="25" t="s">
        <v>3349</v>
      </c>
      <c r="H3573" s="26">
        <v>3</v>
      </c>
      <c r="I3573" s="26">
        <v>100</v>
      </c>
      <c r="J3573" s="22">
        <v>300</v>
      </c>
    </row>
    <row r="3574" spans="1:10" ht="18" x14ac:dyDescent="0.35">
      <c r="A3574" s="25" t="s">
        <v>7123</v>
      </c>
      <c r="B3574" s="25" t="s">
        <v>3667</v>
      </c>
      <c r="C3574" s="25" t="s">
        <v>3445</v>
      </c>
      <c r="D3574" s="25" t="s">
        <v>3405</v>
      </c>
      <c r="E3574" s="25">
        <v>43921</v>
      </c>
      <c r="F3574" s="25" t="s">
        <v>3337</v>
      </c>
      <c r="G3574" s="25" t="s">
        <v>3345</v>
      </c>
      <c r="H3574" s="26">
        <v>3</v>
      </c>
      <c r="I3574" s="26">
        <v>135</v>
      </c>
      <c r="J3574" s="22">
        <v>405</v>
      </c>
    </row>
    <row r="3575" spans="1:10" ht="18" x14ac:dyDescent="0.35">
      <c r="A3575" s="25" t="s">
        <v>7124</v>
      </c>
      <c r="B3575" s="25" t="s">
        <v>3628</v>
      </c>
      <c r="C3575" s="25" t="s">
        <v>3404</v>
      </c>
      <c r="D3575" s="25" t="s">
        <v>3405</v>
      </c>
      <c r="E3575" s="25">
        <v>43921</v>
      </c>
      <c r="F3575" s="25" t="s">
        <v>3348</v>
      </c>
      <c r="G3575" s="25" t="s">
        <v>3345</v>
      </c>
      <c r="H3575" s="26">
        <v>4</v>
      </c>
      <c r="I3575" s="26">
        <v>90</v>
      </c>
      <c r="J3575" s="22">
        <v>360</v>
      </c>
    </row>
    <row r="3576" spans="1:10" ht="18" x14ac:dyDescent="0.35">
      <c r="A3576" s="25" t="s">
        <v>7125</v>
      </c>
      <c r="B3576" s="25" t="s">
        <v>3331</v>
      </c>
      <c r="C3576" s="25" t="s">
        <v>3332</v>
      </c>
      <c r="D3576" s="25" t="s">
        <v>3333</v>
      </c>
      <c r="E3576" s="25">
        <v>43921</v>
      </c>
      <c r="F3576" s="25" t="s">
        <v>3334</v>
      </c>
      <c r="G3576" s="25" t="s">
        <v>3321</v>
      </c>
      <c r="H3576" s="26">
        <v>6</v>
      </c>
      <c r="I3576" s="26">
        <v>70</v>
      </c>
      <c r="J3576" s="22">
        <v>420</v>
      </c>
    </row>
    <row r="3577" spans="1:10" ht="18" x14ac:dyDescent="0.35">
      <c r="A3577" s="25" t="s">
        <v>7126</v>
      </c>
      <c r="B3577" s="25" t="s">
        <v>3324</v>
      </c>
      <c r="C3577" s="25" t="s">
        <v>3325</v>
      </c>
      <c r="D3577" s="25" t="s">
        <v>3326</v>
      </c>
      <c r="E3577" s="25">
        <v>43921</v>
      </c>
      <c r="F3577" s="25" t="s">
        <v>3334</v>
      </c>
      <c r="G3577" s="25" t="s">
        <v>3349</v>
      </c>
      <c r="H3577" s="26">
        <v>3</v>
      </c>
      <c r="I3577" s="26">
        <v>35</v>
      </c>
      <c r="J3577" s="22">
        <v>105</v>
      </c>
    </row>
    <row r="3578" spans="1:10" ht="18" x14ac:dyDescent="0.35">
      <c r="A3578" s="25" t="s">
        <v>7127</v>
      </c>
      <c r="B3578" s="25" t="s">
        <v>4481</v>
      </c>
      <c r="C3578" s="25" t="s">
        <v>3318</v>
      </c>
      <c r="D3578" s="25" t="s">
        <v>3319</v>
      </c>
      <c r="E3578" s="25">
        <v>43921</v>
      </c>
      <c r="F3578" s="25" t="s">
        <v>3434</v>
      </c>
      <c r="G3578" s="25" t="s">
        <v>3349</v>
      </c>
      <c r="H3578" s="26">
        <v>6</v>
      </c>
      <c r="I3578" s="26">
        <v>55</v>
      </c>
      <c r="J3578" s="22">
        <v>330</v>
      </c>
    </row>
    <row r="3579" spans="1:10" ht="18" x14ac:dyDescent="0.35">
      <c r="A3579" s="24" t="s">
        <v>7128</v>
      </c>
      <c r="B3579" s="25" t="s">
        <v>3398</v>
      </c>
      <c r="C3579" s="25" t="s">
        <v>3392</v>
      </c>
      <c r="D3579" s="25" t="s">
        <v>3333</v>
      </c>
      <c r="E3579" s="25">
        <v>43934</v>
      </c>
      <c r="F3579" s="25" t="s">
        <v>3348</v>
      </c>
      <c r="G3579" s="25" t="s">
        <v>3349</v>
      </c>
      <c r="H3579" s="26">
        <v>5</v>
      </c>
      <c r="I3579" s="26">
        <v>80</v>
      </c>
      <c r="J3579" s="22">
        <v>400</v>
      </c>
    </row>
    <row r="3580" spans="1:10" ht="18" x14ac:dyDescent="0.35">
      <c r="A3580" s="25" t="s">
        <v>7129</v>
      </c>
      <c r="B3580" s="25" t="s">
        <v>3488</v>
      </c>
      <c r="C3580" s="25" t="s">
        <v>3392</v>
      </c>
      <c r="D3580" s="25" t="s">
        <v>3333</v>
      </c>
      <c r="E3580" s="25">
        <v>43934</v>
      </c>
      <c r="F3580" s="25" t="s">
        <v>3348</v>
      </c>
      <c r="G3580" s="25" t="s">
        <v>3349</v>
      </c>
      <c r="H3580" s="26">
        <v>2</v>
      </c>
      <c r="I3580" s="26">
        <v>85</v>
      </c>
      <c r="J3580" s="22">
        <v>170</v>
      </c>
    </row>
    <row r="3581" spans="1:10" ht="18" x14ac:dyDescent="0.35">
      <c r="A3581" s="24" t="s">
        <v>7130</v>
      </c>
      <c r="B3581" s="25" t="s">
        <v>3360</v>
      </c>
      <c r="C3581" s="25" t="s">
        <v>3318</v>
      </c>
      <c r="D3581" s="25" t="s">
        <v>3319</v>
      </c>
      <c r="E3581" s="25">
        <v>43935</v>
      </c>
      <c r="F3581" s="25" t="s">
        <v>3348</v>
      </c>
      <c r="G3581" s="25" t="s">
        <v>3349</v>
      </c>
      <c r="H3581" s="26">
        <v>5</v>
      </c>
      <c r="I3581" s="26">
        <v>95</v>
      </c>
      <c r="J3581" s="22">
        <v>475</v>
      </c>
    </row>
    <row r="3582" spans="1:10" ht="18" x14ac:dyDescent="0.35">
      <c r="A3582" s="24" t="s">
        <v>7131</v>
      </c>
      <c r="B3582" s="25" t="s">
        <v>3360</v>
      </c>
      <c r="C3582" s="25" t="s">
        <v>3318</v>
      </c>
      <c r="D3582" s="25" t="s">
        <v>3319</v>
      </c>
      <c r="E3582" s="25">
        <v>43935</v>
      </c>
      <c r="F3582" s="25" t="s">
        <v>3337</v>
      </c>
      <c r="G3582" s="25" t="s">
        <v>3349</v>
      </c>
      <c r="H3582" s="26">
        <v>6</v>
      </c>
      <c r="I3582" s="26">
        <v>120</v>
      </c>
      <c r="J3582" s="22">
        <v>720</v>
      </c>
    </row>
    <row r="3583" spans="1:10" ht="18" x14ac:dyDescent="0.35">
      <c r="A3583" s="25" t="s">
        <v>7132</v>
      </c>
      <c r="B3583" s="25" t="s">
        <v>3714</v>
      </c>
      <c r="C3583" s="25" t="s">
        <v>3401</v>
      </c>
      <c r="D3583" s="25" t="s">
        <v>3333</v>
      </c>
      <c r="E3583" s="25">
        <v>43935</v>
      </c>
      <c r="F3583" s="25" t="s">
        <v>3427</v>
      </c>
      <c r="G3583" s="25" t="s">
        <v>3345</v>
      </c>
      <c r="H3583" s="26">
        <v>4</v>
      </c>
      <c r="I3583" s="26">
        <v>75</v>
      </c>
      <c r="J3583" s="22">
        <v>300</v>
      </c>
    </row>
    <row r="3584" spans="1:10" ht="18" x14ac:dyDescent="0.35">
      <c r="A3584" s="25" t="s">
        <v>7133</v>
      </c>
      <c r="B3584" s="25" t="s">
        <v>3391</v>
      </c>
      <c r="C3584" s="25" t="s">
        <v>3392</v>
      </c>
      <c r="D3584" s="25" t="s">
        <v>3333</v>
      </c>
      <c r="E3584" s="25">
        <v>43935</v>
      </c>
      <c r="F3584" s="25" t="s">
        <v>3393</v>
      </c>
      <c r="G3584" s="25" t="s">
        <v>3345</v>
      </c>
      <c r="H3584" s="26">
        <v>7</v>
      </c>
      <c r="I3584" s="26">
        <v>75</v>
      </c>
      <c r="J3584" s="22">
        <v>525</v>
      </c>
    </row>
    <row r="3585" spans="1:10" ht="18" x14ac:dyDescent="0.35">
      <c r="A3585" s="25" t="s">
        <v>7134</v>
      </c>
      <c r="B3585" s="25" t="s">
        <v>3391</v>
      </c>
      <c r="C3585" s="25" t="s">
        <v>3392</v>
      </c>
      <c r="D3585" s="25" t="s">
        <v>3333</v>
      </c>
      <c r="E3585" s="25">
        <v>43935</v>
      </c>
      <c r="F3585" s="25" t="s">
        <v>3393</v>
      </c>
      <c r="G3585" s="25" t="s">
        <v>3345</v>
      </c>
      <c r="H3585" s="26">
        <v>4</v>
      </c>
      <c r="I3585" s="26">
        <v>60</v>
      </c>
      <c r="J3585" s="22">
        <v>240</v>
      </c>
    </row>
    <row r="3586" spans="1:10" ht="18" x14ac:dyDescent="0.35">
      <c r="A3586" s="25" t="s">
        <v>7135</v>
      </c>
      <c r="B3586" s="25" t="s">
        <v>3391</v>
      </c>
      <c r="C3586" s="25" t="s">
        <v>3392</v>
      </c>
      <c r="D3586" s="25" t="s">
        <v>3333</v>
      </c>
      <c r="E3586" s="25">
        <v>43935</v>
      </c>
      <c r="F3586" s="25" t="s">
        <v>3393</v>
      </c>
      <c r="G3586" s="25" t="s">
        <v>3345</v>
      </c>
      <c r="H3586" s="26">
        <v>4</v>
      </c>
      <c r="I3586" s="26">
        <v>75</v>
      </c>
      <c r="J3586" s="22">
        <v>300</v>
      </c>
    </row>
    <row r="3587" spans="1:10" ht="18" x14ac:dyDescent="0.35">
      <c r="A3587" s="25" t="s">
        <v>7136</v>
      </c>
      <c r="B3587" s="25" t="s">
        <v>3398</v>
      </c>
      <c r="C3587" s="25" t="s">
        <v>3392</v>
      </c>
      <c r="D3587" s="25" t="s">
        <v>3333</v>
      </c>
      <c r="E3587" s="25">
        <v>43935</v>
      </c>
      <c r="F3587" s="25" t="s">
        <v>3393</v>
      </c>
      <c r="G3587" s="25" t="s">
        <v>3321</v>
      </c>
      <c r="H3587" s="26">
        <v>5</v>
      </c>
      <c r="I3587" s="26">
        <v>100</v>
      </c>
      <c r="J3587" s="22">
        <v>500</v>
      </c>
    </row>
    <row r="3588" spans="1:10" ht="18" x14ac:dyDescent="0.35">
      <c r="A3588" s="25" t="s">
        <v>7137</v>
      </c>
      <c r="B3588" s="25" t="s">
        <v>3378</v>
      </c>
      <c r="C3588" s="25" t="s">
        <v>3379</v>
      </c>
      <c r="D3588" s="25" t="s">
        <v>3333</v>
      </c>
      <c r="E3588" s="25">
        <v>43935</v>
      </c>
      <c r="F3588" s="25" t="s">
        <v>3410</v>
      </c>
      <c r="G3588" s="25" t="s">
        <v>3345</v>
      </c>
      <c r="H3588" s="26">
        <v>4</v>
      </c>
      <c r="I3588" s="26">
        <v>55</v>
      </c>
      <c r="J3588" s="22">
        <v>220</v>
      </c>
    </row>
    <row r="3589" spans="1:10" ht="18" x14ac:dyDescent="0.35">
      <c r="A3589" s="25" t="s">
        <v>7138</v>
      </c>
      <c r="B3589" s="25" t="s">
        <v>3867</v>
      </c>
      <c r="C3589" s="25" t="s">
        <v>3318</v>
      </c>
      <c r="D3589" s="25" t="s">
        <v>3319</v>
      </c>
      <c r="E3589" s="25">
        <v>43935</v>
      </c>
      <c r="F3589" s="25" t="s">
        <v>3427</v>
      </c>
      <c r="G3589" s="25" t="s">
        <v>3349</v>
      </c>
      <c r="H3589" s="26">
        <v>7</v>
      </c>
      <c r="I3589" s="26">
        <v>60</v>
      </c>
      <c r="J3589" s="22">
        <v>420</v>
      </c>
    </row>
    <row r="3590" spans="1:10" ht="18" x14ac:dyDescent="0.35">
      <c r="A3590" s="25" t="s">
        <v>7139</v>
      </c>
      <c r="B3590" s="25" t="s">
        <v>3611</v>
      </c>
      <c r="C3590" s="25" t="s">
        <v>3485</v>
      </c>
      <c r="D3590" s="25" t="s">
        <v>3486</v>
      </c>
      <c r="E3590" s="25">
        <v>43935</v>
      </c>
      <c r="F3590" s="25" t="s">
        <v>3434</v>
      </c>
      <c r="G3590" s="25" t="s">
        <v>3321</v>
      </c>
      <c r="H3590" s="26">
        <v>4</v>
      </c>
      <c r="I3590" s="26">
        <v>105</v>
      </c>
      <c r="J3590" s="22">
        <v>420</v>
      </c>
    </row>
    <row r="3591" spans="1:10" ht="18" x14ac:dyDescent="0.35">
      <c r="A3591" s="25" t="s">
        <v>7140</v>
      </c>
      <c r="B3591" s="25" t="s">
        <v>3403</v>
      </c>
      <c r="C3591" s="25" t="s">
        <v>3404</v>
      </c>
      <c r="D3591" s="25" t="s">
        <v>3405</v>
      </c>
      <c r="E3591" s="25">
        <v>43935</v>
      </c>
      <c r="F3591" s="25" t="s">
        <v>3406</v>
      </c>
      <c r="G3591" s="25" t="s">
        <v>3321</v>
      </c>
      <c r="H3591" s="26">
        <v>5</v>
      </c>
      <c r="I3591" s="26">
        <v>125</v>
      </c>
      <c r="J3591" s="22">
        <v>625</v>
      </c>
    </row>
    <row r="3592" spans="1:10" ht="18" x14ac:dyDescent="0.35">
      <c r="A3592" s="25" t="s">
        <v>7141</v>
      </c>
      <c r="B3592" s="25" t="s">
        <v>3398</v>
      </c>
      <c r="C3592" s="25" t="s">
        <v>3392</v>
      </c>
      <c r="D3592" s="25" t="s">
        <v>3333</v>
      </c>
      <c r="E3592" s="25">
        <v>43935</v>
      </c>
      <c r="F3592" s="25" t="s">
        <v>3393</v>
      </c>
      <c r="G3592" s="25" t="s">
        <v>3321</v>
      </c>
      <c r="H3592" s="26">
        <v>4</v>
      </c>
      <c r="I3592" s="26">
        <v>75</v>
      </c>
      <c r="J3592" s="22">
        <v>300</v>
      </c>
    </row>
    <row r="3593" spans="1:10" ht="18" x14ac:dyDescent="0.35">
      <c r="A3593" s="25" t="s">
        <v>7142</v>
      </c>
      <c r="B3593" s="25" t="s">
        <v>3685</v>
      </c>
      <c r="C3593" s="25" t="s">
        <v>3392</v>
      </c>
      <c r="D3593" s="25" t="s">
        <v>3333</v>
      </c>
      <c r="E3593" s="25">
        <v>43935</v>
      </c>
      <c r="F3593" s="25" t="s">
        <v>3393</v>
      </c>
      <c r="G3593" s="25" t="s">
        <v>3321</v>
      </c>
      <c r="H3593" s="26">
        <v>6</v>
      </c>
      <c r="I3593" s="26">
        <v>80</v>
      </c>
      <c r="J3593" s="22">
        <v>480</v>
      </c>
    </row>
    <row r="3594" spans="1:10" ht="18" x14ac:dyDescent="0.35">
      <c r="A3594" s="25" t="s">
        <v>7143</v>
      </c>
      <c r="B3594" s="25" t="s">
        <v>3797</v>
      </c>
      <c r="C3594" s="25" t="s">
        <v>3318</v>
      </c>
      <c r="D3594" s="25" t="s">
        <v>3319</v>
      </c>
      <c r="E3594" s="25">
        <v>43935</v>
      </c>
      <c r="F3594" s="25" t="s">
        <v>3348</v>
      </c>
      <c r="G3594" s="25" t="s">
        <v>3349</v>
      </c>
      <c r="H3594" s="26">
        <v>1</v>
      </c>
      <c r="I3594" s="26">
        <v>90</v>
      </c>
      <c r="J3594" s="22">
        <v>90</v>
      </c>
    </row>
    <row r="3595" spans="1:10" ht="18" x14ac:dyDescent="0.35">
      <c r="A3595" s="25" t="s">
        <v>7144</v>
      </c>
      <c r="B3595" s="25" t="s">
        <v>3488</v>
      </c>
      <c r="C3595" s="25" t="s">
        <v>3318</v>
      </c>
      <c r="D3595" s="25" t="s">
        <v>3319</v>
      </c>
      <c r="E3595" s="25">
        <v>43935</v>
      </c>
      <c r="F3595" s="25" t="s">
        <v>3410</v>
      </c>
      <c r="G3595" s="25" t="s">
        <v>3321</v>
      </c>
      <c r="H3595" s="26">
        <v>4</v>
      </c>
      <c r="I3595" s="26">
        <v>75</v>
      </c>
      <c r="J3595" s="22">
        <v>300</v>
      </c>
    </row>
    <row r="3596" spans="1:10" ht="18" x14ac:dyDescent="0.35">
      <c r="A3596" s="25" t="s">
        <v>7145</v>
      </c>
      <c r="B3596" s="25" t="s">
        <v>3324</v>
      </c>
      <c r="C3596" s="25" t="s">
        <v>3325</v>
      </c>
      <c r="D3596" s="25" t="s">
        <v>3326</v>
      </c>
      <c r="E3596" s="25">
        <v>43938</v>
      </c>
      <c r="F3596" s="25" t="s">
        <v>3337</v>
      </c>
      <c r="G3596" s="25" t="s">
        <v>3321</v>
      </c>
      <c r="H3596" s="26">
        <v>4</v>
      </c>
      <c r="I3596" s="26">
        <v>155</v>
      </c>
      <c r="J3596" s="22">
        <v>620</v>
      </c>
    </row>
    <row r="3597" spans="1:10" ht="18" x14ac:dyDescent="0.35">
      <c r="A3597" s="25" t="s">
        <v>7146</v>
      </c>
      <c r="B3597" s="25" t="s">
        <v>3484</v>
      </c>
      <c r="C3597" s="25" t="s">
        <v>3485</v>
      </c>
      <c r="D3597" s="25" t="s">
        <v>3486</v>
      </c>
      <c r="E3597" s="25">
        <v>43938</v>
      </c>
      <c r="F3597" s="25" t="s">
        <v>3334</v>
      </c>
      <c r="G3597" s="25" t="s">
        <v>3321</v>
      </c>
      <c r="H3597" s="26">
        <v>4</v>
      </c>
      <c r="I3597" s="26">
        <v>80</v>
      </c>
      <c r="J3597" s="22">
        <v>320</v>
      </c>
    </row>
    <row r="3598" spans="1:10" ht="18" x14ac:dyDescent="0.35">
      <c r="A3598" s="25" t="s">
        <v>7147</v>
      </c>
      <c r="B3598" s="25" t="s">
        <v>3488</v>
      </c>
      <c r="C3598" s="25" t="s">
        <v>3489</v>
      </c>
      <c r="D3598" s="25" t="s">
        <v>3405</v>
      </c>
      <c r="E3598" s="25">
        <v>43938</v>
      </c>
      <c r="F3598" s="25" t="s">
        <v>3348</v>
      </c>
      <c r="G3598" s="25" t="s">
        <v>3349</v>
      </c>
      <c r="H3598" s="26">
        <v>7</v>
      </c>
      <c r="I3598" s="26">
        <v>95</v>
      </c>
      <c r="J3598" s="27">
        <v>665</v>
      </c>
    </row>
    <row r="3599" spans="1:10" ht="18" x14ac:dyDescent="0.35">
      <c r="A3599" s="25" t="s">
        <v>7148</v>
      </c>
      <c r="B3599" s="25" t="s">
        <v>4018</v>
      </c>
      <c r="C3599" s="25" t="s">
        <v>4019</v>
      </c>
      <c r="D3599" s="25" t="s">
        <v>3486</v>
      </c>
      <c r="E3599" s="25">
        <v>43938</v>
      </c>
      <c r="F3599" s="25" t="s">
        <v>3348</v>
      </c>
      <c r="G3599" s="25" t="s">
        <v>3349</v>
      </c>
      <c r="H3599" s="26">
        <v>5</v>
      </c>
      <c r="I3599" s="26">
        <v>100</v>
      </c>
      <c r="J3599" s="22">
        <v>500</v>
      </c>
    </row>
    <row r="3600" spans="1:10" ht="18" x14ac:dyDescent="0.35">
      <c r="A3600" s="25" t="s">
        <v>7149</v>
      </c>
      <c r="B3600" s="25" t="s">
        <v>3324</v>
      </c>
      <c r="C3600" s="25" t="s">
        <v>3325</v>
      </c>
      <c r="D3600" s="25" t="s">
        <v>3326</v>
      </c>
      <c r="E3600" s="25">
        <v>43938</v>
      </c>
      <c r="F3600" s="25" t="s">
        <v>3427</v>
      </c>
      <c r="G3600" s="25" t="s">
        <v>3345</v>
      </c>
      <c r="H3600" s="26">
        <v>6</v>
      </c>
      <c r="I3600" s="26">
        <v>85</v>
      </c>
      <c r="J3600" s="22">
        <v>510</v>
      </c>
    </row>
    <row r="3601" spans="1:10" ht="18" x14ac:dyDescent="0.35">
      <c r="A3601" s="25" t="s">
        <v>7150</v>
      </c>
      <c r="B3601" s="25" t="s">
        <v>3658</v>
      </c>
      <c r="C3601" s="25" t="s">
        <v>3318</v>
      </c>
      <c r="D3601" s="25" t="s">
        <v>3319</v>
      </c>
      <c r="E3601" s="25">
        <v>43939</v>
      </c>
      <c r="F3601" s="25" t="s">
        <v>3348</v>
      </c>
      <c r="G3601" s="25" t="s">
        <v>3349</v>
      </c>
      <c r="H3601" s="26">
        <v>2</v>
      </c>
      <c r="I3601" s="26">
        <v>80</v>
      </c>
      <c r="J3601" s="22">
        <v>160</v>
      </c>
    </row>
    <row r="3602" spans="1:10" ht="18" x14ac:dyDescent="0.35">
      <c r="A3602" s="25" t="s">
        <v>7151</v>
      </c>
      <c r="B3602" s="25" t="s">
        <v>3378</v>
      </c>
      <c r="C3602" s="25" t="s">
        <v>3379</v>
      </c>
      <c r="D3602" s="25" t="s">
        <v>3333</v>
      </c>
      <c r="E3602" s="25">
        <v>43939</v>
      </c>
      <c r="F3602" s="25" t="s">
        <v>3369</v>
      </c>
      <c r="G3602" s="25" t="s">
        <v>3349</v>
      </c>
      <c r="H3602" s="26">
        <v>6</v>
      </c>
      <c r="I3602" s="26">
        <v>130</v>
      </c>
      <c r="J3602" s="22">
        <v>780</v>
      </c>
    </row>
    <row r="3603" spans="1:10" ht="18" x14ac:dyDescent="0.35">
      <c r="A3603" s="25" t="s">
        <v>7152</v>
      </c>
      <c r="B3603" s="25" t="s">
        <v>4881</v>
      </c>
      <c r="C3603" s="25" t="s">
        <v>3401</v>
      </c>
      <c r="D3603" s="25" t="s">
        <v>3333</v>
      </c>
      <c r="E3603" s="25">
        <v>43939</v>
      </c>
      <c r="F3603" s="25" t="s">
        <v>3369</v>
      </c>
      <c r="G3603" s="25" t="s">
        <v>3321</v>
      </c>
      <c r="H3603" s="26">
        <v>4</v>
      </c>
      <c r="I3603" s="26">
        <v>135</v>
      </c>
      <c r="J3603" s="22">
        <v>540</v>
      </c>
    </row>
    <row r="3604" spans="1:10" ht="18" x14ac:dyDescent="0.35">
      <c r="A3604" s="25" t="s">
        <v>7153</v>
      </c>
      <c r="B3604" s="25" t="s">
        <v>4881</v>
      </c>
      <c r="C3604" s="25" t="s">
        <v>3401</v>
      </c>
      <c r="D3604" s="25" t="s">
        <v>3333</v>
      </c>
      <c r="E3604" s="25">
        <v>43939</v>
      </c>
      <c r="F3604" s="25" t="s">
        <v>3369</v>
      </c>
      <c r="G3604" s="25" t="s">
        <v>3321</v>
      </c>
      <c r="H3604" s="26">
        <v>5</v>
      </c>
      <c r="I3604" s="26">
        <v>140</v>
      </c>
      <c r="J3604" s="22">
        <v>700</v>
      </c>
    </row>
    <row r="3605" spans="1:10" ht="18" x14ac:dyDescent="0.35">
      <c r="A3605" s="25" t="s">
        <v>7154</v>
      </c>
      <c r="B3605" s="25" t="s">
        <v>4881</v>
      </c>
      <c r="C3605" s="25" t="s">
        <v>3401</v>
      </c>
      <c r="D3605" s="25" t="s">
        <v>3333</v>
      </c>
      <c r="E3605" s="25">
        <v>43939</v>
      </c>
      <c r="F3605" s="25" t="s">
        <v>3369</v>
      </c>
      <c r="G3605" s="25" t="s">
        <v>3321</v>
      </c>
      <c r="H3605" s="26">
        <v>6</v>
      </c>
      <c r="I3605" s="26">
        <v>145</v>
      </c>
      <c r="J3605" s="22">
        <v>870</v>
      </c>
    </row>
    <row r="3606" spans="1:10" ht="18" x14ac:dyDescent="0.35">
      <c r="A3606" s="25" t="s">
        <v>7155</v>
      </c>
      <c r="B3606" s="25" t="s">
        <v>3347</v>
      </c>
      <c r="C3606" s="25" t="s">
        <v>3318</v>
      </c>
      <c r="D3606" s="25" t="s">
        <v>3319</v>
      </c>
      <c r="E3606" s="25">
        <v>43940</v>
      </c>
      <c r="F3606" s="25" t="s">
        <v>3348</v>
      </c>
      <c r="G3606" s="25" t="s">
        <v>3349</v>
      </c>
      <c r="H3606" s="26">
        <v>4</v>
      </c>
      <c r="I3606" s="26">
        <v>75</v>
      </c>
      <c r="J3606" s="22">
        <v>300</v>
      </c>
    </row>
    <row r="3607" spans="1:10" ht="18" x14ac:dyDescent="0.35">
      <c r="A3607" s="25" t="s">
        <v>7156</v>
      </c>
      <c r="B3607" s="25" t="s">
        <v>3982</v>
      </c>
      <c r="C3607" s="25" t="s">
        <v>3690</v>
      </c>
      <c r="D3607" s="25" t="s">
        <v>3464</v>
      </c>
      <c r="E3607" s="25">
        <v>43940</v>
      </c>
      <c r="F3607" s="25" t="s">
        <v>3434</v>
      </c>
      <c r="G3607" s="25" t="s">
        <v>3321</v>
      </c>
      <c r="H3607" s="26">
        <v>7</v>
      </c>
      <c r="I3607" s="26">
        <v>100</v>
      </c>
      <c r="J3607" s="22">
        <v>700</v>
      </c>
    </row>
    <row r="3608" spans="1:10" ht="18" x14ac:dyDescent="0.35">
      <c r="A3608" s="25" t="s">
        <v>7157</v>
      </c>
      <c r="B3608" s="25" t="s">
        <v>5048</v>
      </c>
      <c r="C3608" s="25" t="s">
        <v>5049</v>
      </c>
      <c r="D3608" s="25" t="s">
        <v>3365</v>
      </c>
      <c r="E3608" s="25">
        <v>43940</v>
      </c>
      <c r="F3608" s="25" t="s">
        <v>3410</v>
      </c>
      <c r="G3608" s="25" t="s">
        <v>3349</v>
      </c>
      <c r="H3608" s="26">
        <v>1</v>
      </c>
      <c r="I3608" s="26">
        <v>30</v>
      </c>
      <c r="J3608" s="22">
        <v>30</v>
      </c>
    </row>
    <row r="3609" spans="1:10" ht="18" x14ac:dyDescent="0.35">
      <c r="A3609" s="25" t="s">
        <v>7158</v>
      </c>
      <c r="B3609" s="25" t="s">
        <v>5048</v>
      </c>
      <c r="C3609" s="25" t="s">
        <v>5049</v>
      </c>
      <c r="D3609" s="25" t="s">
        <v>3365</v>
      </c>
      <c r="E3609" s="25">
        <v>43940</v>
      </c>
      <c r="F3609" s="25" t="s">
        <v>3410</v>
      </c>
      <c r="G3609" s="25" t="s">
        <v>3349</v>
      </c>
      <c r="H3609" s="26">
        <v>4</v>
      </c>
      <c r="I3609" s="26">
        <v>35</v>
      </c>
      <c r="J3609" s="22">
        <v>140</v>
      </c>
    </row>
    <row r="3610" spans="1:10" ht="18" x14ac:dyDescent="0.35">
      <c r="A3610" s="25" t="s">
        <v>7159</v>
      </c>
      <c r="B3610" s="25" t="s">
        <v>5048</v>
      </c>
      <c r="C3610" s="25" t="s">
        <v>5049</v>
      </c>
      <c r="D3610" s="25" t="s">
        <v>3365</v>
      </c>
      <c r="E3610" s="25">
        <v>43940</v>
      </c>
      <c r="F3610" s="25" t="s">
        <v>3410</v>
      </c>
      <c r="G3610" s="25" t="s">
        <v>3349</v>
      </c>
      <c r="H3610" s="26">
        <v>7</v>
      </c>
      <c r="I3610" s="26">
        <v>40</v>
      </c>
      <c r="J3610" s="22">
        <v>280</v>
      </c>
    </row>
    <row r="3611" spans="1:10" ht="18" x14ac:dyDescent="0.35">
      <c r="A3611" s="25" t="s">
        <v>7160</v>
      </c>
      <c r="B3611" s="25" t="s">
        <v>3352</v>
      </c>
      <c r="C3611" s="25" t="s">
        <v>3318</v>
      </c>
      <c r="D3611" s="25" t="s">
        <v>3319</v>
      </c>
      <c r="E3611" s="25">
        <v>43941</v>
      </c>
      <c r="F3611" s="25" t="s">
        <v>3337</v>
      </c>
      <c r="G3611" s="25" t="s">
        <v>3345</v>
      </c>
      <c r="H3611" s="26">
        <v>5</v>
      </c>
      <c r="I3611" s="26">
        <v>125</v>
      </c>
      <c r="J3611" s="22">
        <v>625</v>
      </c>
    </row>
    <row r="3612" spans="1:10" ht="18" x14ac:dyDescent="0.35">
      <c r="A3612" s="25" t="s">
        <v>7161</v>
      </c>
      <c r="B3612" s="25" t="s">
        <v>3391</v>
      </c>
      <c r="C3612" s="25" t="s">
        <v>3392</v>
      </c>
      <c r="D3612" s="25" t="s">
        <v>3333</v>
      </c>
      <c r="E3612" s="25">
        <v>43941</v>
      </c>
      <c r="F3612" s="25" t="s">
        <v>3410</v>
      </c>
      <c r="G3612" s="25" t="s">
        <v>3321</v>
      </c>
      <c r="H3612" s="26">
        <v>5</v>
      </c>
      <c r="I3612" s="26">
        <v>85</v>
      </c>
      <c r="J3612" s="22">
        <v>425</v>
      </c>
    </row>
    <row r="3613" spans="1:10" ht="18" x14ac:dyDescent="0.35">
      <c r="A3613" s="25" t="s">
        <v>7162</v>
      </c>
      <c r="B3613" s="25" t="s">
        <v>3391</v>
      </c>
      <c r="C3613" s="25" t="s">
        <v>3392</v>
      </c>
      <c r="D3613" s="25" t="s">
        <v>3333</v>
      </c>
      <c r="E3613" s="25">
        <v>43941</v>
      </c>
      <c r="F3613" s="25" t="s">
        <v>3369</v>
      </c>
      <c r="G3613" s="25" t="s">
        <v>3321</v>
      </c>
      <c r="H3613" s="26">
        <v>4</v>
      </c>
      <c r="I3613" s="26">
        <v>135</v>
      </c>
      <c r="J3613" s="22">
        <v>540</v>
      </c>
    </row>
    <row r="3614" spans="1:10" ht="18" x14ac:dyDescent="0.35">
      <c r="A3614" s="25" t="s">
        <v>7163</v>
      </c>
      <c r="B3614" s="25" t="s">
        <v>3391</v>
      </c>
      <c r="C3614" s="25" t="s">
        <v>3392</v>
      </c>
      <c r="D3614" s="25" t="s">
        <v>3333</v>
      </c>
      <c r="E3614" s="25">
        <v>43941</v>
      </c>
      <c r="F3614" s="25" t="s">
        <v>3406</v>
      </c>
      <c r="G3614" s="25" t="s">
        <v>3321</v>
      </c>
      <c r="H3614" s="26">
        <v>7</v>
      </c>
      <c r="I3614" s="26">
        <v>145</v>
      </c>
      <c r="J3614" s="22">
        <v>1015</v>
      </c>
    </row>
    <row r="3615" spans="1:10" ht="18" x14ac:dyDescent="0.35">
      <c r="A3615" s="25" t="s">
        <v>7164</v>
      </c>
      <c r="B3615" s="25" t="s">
        <v>3398</v>
      </c>
      <c r="C3615" s="25" t="s">
        <v>3392</v>
      </c>
      <c r="D3615" s="25" t="s">
        <v>3333</v>
      </c>
      <c r="E3615" s="25">
        <v>43941</v>
      </c>
      <c r="F3615" s="25" t="s">
        <v>3320</v>
      </c>
      <c r="G3615" s="25" t="s">
        <v>3321</v>
      </c>
      <c r="H3615" s="26">
        <v>1</v>
      </c>
      <c r="I3615" s="26">
        <v>80</v>
      </c>
      <c r="J3615" s="22">
        <v>80</v>
      </c>
    </row>
    <row r="3616" spans="1:10" ht="18" x14ac:dyDescent="0.35">
      <c r="A3616" s="25" t="s">
        <v>7165</v>
      </c>
      <c r="B3616" s="25" t="s">
        <v>3398</v>
      </c>
      <c r="C3616" s="25" t="s">
        <v>3392</v>
      </c>
      <c r="D3616" s="25" t="s">
        <v>3333</v>
      </c>
      <c r="E3616" s="25">
        <v>43941</v>
      </c>
      <c r="F3616" s="25" t="s">
        <v>3320</v>
      </c>
      <c r="G3616" s="25" t="s">
        <v>3321</v>
      </c>
      <c r="H3616" s="26">
        <v>2</v>
      </c>
      <c r="I3616" s="26">
        <v>55</v>
      </c>
      <c r="J3616" s="22">
        <v>110</v>
      </c>
    </row>
    <row r="3617" spans="1:10" ht="18" x14ac:dyDescent="0.35">
      <c r="A3617" s="25" t="s">
        <v>7166</v>
      </c>
      <c r="B3617" s="25" t="s">
        <v>3398</v>
      </c>
      <c r="C3617" s="25" t="s">
        <v>3392</v>
      </c>
      <c r="D3617" s="25" t="s">
        <v>3333</v>
      </c>
      <c r="E3617" s="25">
        <v>43941</v>
      </c>
      <c r="F3617" s="25" t="s">
        <v>3320</v>
      </c>
      <c r="G3617" s="25" t="s">
        <v>3321</v>
      </c>
      <c r="H3617" s="26">
        <v>3</v>
      </c>
      <c r="I3617" s="26">
        <v>60</v>
      </c>
      <c r="J3617" s="22">
        <v>180</v>
      </c>
    </row>
    <row r="3618" spans="1:10" ht="18" x14ac:dyDescent="0.35">
      <c r="A3618" s="25" t="s">
        <v>7167</v>
      </c>
      <c r="B3618" s="25" t="s">
        <v>3398</v>
      </c>
      <c r="C3618" s="25" t="s">
        <v>3392</v>
      </c>
      <c r="D3618" s="25" t="s">
        <v>3333</v>
      </c>
      <c r="E3618" s="25">
        <v>43941</v>
      </c>
      <c r="F3618" s="25" t="s">
        <v>3320</v>
      </c>
      <c r="G3618" s="25" t="s">
        <v>3321</v>
      </c>
      <c r="H3618" s="26">
        <v>6</v>
      </c>
      <c r="I3618" s="26">
        <v>70</v>
      </c>
      <c r="J3618" s="22">
        <v>420</v>
      </c>
    </row>
    <row r="3619" spans="1:10" ht="18" x14ac:dyDescent="0.35">
      <c r="A3619" s="25" t="s">
        <v>7168</v>
      </c>
      <c r="B3619" s="25" t="s">
        <v>3398</v>
      </c>
      <c r="C3619" s="25" t="s">
        <v>3392</v>
      </c>
      <c r="D3619" s="25" t="s">
        <v>3333</v>
      </c>
      <c r="E3619" s="25">
        <v>43941</v>
      </c>
      <c r="F3619" s="25" t="s">
        <v>3393</v>
      </c>
      <c r="G3619" s="25" t="s">
        <v>3321</v>
      </c>
      <c r="H3619" s="26">
        <v>4</v>
      </c>
      <c r="I3619" s="26">
        <v>95</v>
      </c>
      <c r="J3619" s="22">
        <v>380</v>
      </c>
    </row>
    <row r="3620" spans="1:10" ht="18" x14ac:dyDescent="0.35">
      <c r="A3620" s="25" t="s">
        <v>7169</v>
      </c>
      <c r="B3620" s="25" t="s">
        <v>3398</v>
      </c>
      <c r="C3620" s="25" t="s">
        <v>3392</v>
      </c>
      <c r="D3620" s="25" t="s">
        <v>3333</v>
      </c>
      <c r="E3620" s="25">
        <v>43941</v>
      </c>
      <c r="F3620" s="25" t="s">
        <v>3320</v>
      </c>
      <c r="G3620" s="25" t="s">
        <v>3321</v>
      </c>
      <c r="H3620" s="26">
        <v>2</v>
      </c>
      <c r="I3620" s="26">
        <v>80</v>
      </c>
      <c r="J3620" s="22">
        <v>160</v>
      </c>
    </row>
    <row r="3621" spans="1:10" ht="18" x14ac:dyDescent="0.35">
      <c r="A3621" s="25" t="s">
        <v>7170</v>
      </c>
      <c r="B3621" s="25" t="s">
        <v>3450</v>
      </c>
      <c r="C3621" s="25" t="s">
        <v>3383</v>
      </c>
      <c r="D3621" s="25" t="s">
        <v>3333</v>
      </c>
      <c r="E3621" s="25">
        <v>43941</v>
      </c>
      <c r="F3621" s="25" t="s">
        <v>3327</v>
      </c>
      <c r="G3621" s="25" t="s">
        <v>3321</v>
      </c>
      <c r="H3621" s="26">
        <v>3</v>
      </c>
      <c r="I3621" s="26">
        <v>180</v>
      </c>
      <c r="J3621" s="22">
        <v>540</v>
      </c>
    </row>
    <row r="3622" spans="1:10" ht="18" x14ac:dyDescent="0.35">
      <c r="A3622" s="25" t="s">
        <v>7171</v>
      </c>
      <c r="B3622" s="25" t="s">
        <v>3347</v>
      </c>
      <c r="C3622" s="25" t="s">
        <v>3318</v>
      </c>
      <c r="D3622" s="25" t="s">
        <v>3319</v>
      </c>
      <c r="E3622" s="25">
        <v>43942</v>
      </c>
      <c r="F3622" s="25" t="s">
        <v>3348</v>
      </c>
      <c r="G3622" s="25" t="s">
        <v>3349</v>
      </c>
      <c r="H3622" s="26">
        <v>7</v>
      </c>
      <c r="I3622" s="26">
        <v>100</v>
      </c>
      <c r="J3622" s="22">
        <v>700</v>
      </c>
    </row>
    <row r="3623" spans="1:10" ht="18" x14ac:dyDescent="0.35">
      <c r="A3623" s="25" t="s">
        <v>7172</v>
      </c>
      <c r="B3623" s="25" t="s">
        <v>3371</v>
      </c>
      <c r="C3623" s="25" t="s">
        <v>3318</v>
      </c>
      <c r="D3623" s="25" t="s">
        <v>3319</v>
      </c>
      <c r="E3623" s="25">
        <v>43942</v>
      </c>
      <c r="F3623" s="25" t="s">
        <v>3320</v>
      </c>
      <c r="G3623" s="25" t="s">
        <v>3321</v>
      </c>
      <c r="H3623" s="26">
        <v>6</v>
      </c>
      <c r="I3623" s="26">
        <v>55</v>
      </c>
      <c r="J3623" s="22">
        <v>330</v>
      </c>
    </row>
    <row r="3624" spans="1:10" ht="18" x14ac:dyDescent="0.35">
      <c r="A3624" s="25" t="s">
        <v>7173</v>
      </c>
      <c r="B3624" s="25" t="s">
        <v>3797</v>
      </c>
      <c r="C3624" s="25" t="s">
        <v>3318</v>
      </c>
      <c r="D3624" s="25" t="s">
        <v>3319</v>
      </c>
      <c r="E3624" s="25">
        <v>43942</v>
      </c>
      <c r="F3624" s="25" t="s">
        <v>3410</v>
      </c>
      <c r="G3624" s="25" t="s">
        <v>3321</v>
      </c>
      <c r="H3624" s="26">
        <v>2</v>
      </c>
      <c r="I3624" s="26">
        <v>60</v>
      </c>
      <c r="J3624" s="22">
        <v>120</v>
      </c>
    </row>
    <row r="3625" spans="1:10" ht="18" x14ac:dyDescent="0.35">
      <c r="A3625" s="25" t="s">
        <v>7174</v>
      </c>
      <c r="B3625" s="25" t="s">
        <v>3797</v>
      </c>
      <c r="C3625" s="25" t="s">
        <v>3318</v>
      </c>
      <c r="D3625" s="25" t="s">
        <v>3319</v>
      </c>
      <c r="E3625" s="25">
        <v>43942</v>
      </c>
      <c r="F3625" s="25" t="s">
        <v>3348</v>
      </c>
      <c r="G3625" s="25" t="s">
        <v>3349</v>
      </c>
      <c r="H3625" s="26">
        <v>3</v>
      </c>
      <c r="I3625" s="26">
        <v>75</v>
      </c>
      <c r="J3625" s="22">
        <v>225</v>
      </c>
    </row>
    <row r="3626" spans="1:10" ht="18" x14ac:dyDescent="0.35">
      <c r="A3626" s="25" t="s">
        <v>7175</v>
      </c>
      <c r="B3626" s="25" t="s">
        <v>5283</v>
      </c>
      <c r="C3626" s="25" t="s">
        <v>3332</v>
      </c>
      <c r="D3626" s="25" t="s">
        <v>3333</v>
      </c>
      <c r="E3626" s="25">
        <v>43942</v>
      </c>
      <c r="F3626" s="25" t="s">
        <v>3327</v>
      </c>
      <c r="G3626" s="25" t="s">
        <v>3321</v>
      </c>
      <c r="H3626" s="26">
        <v>6</v>
      </c>
      <c r="I3626" s="26">
        <v>195</v>
      </c>
      <c r="J3626" s="22">
        <v>1170</v>
      </c>
    </row>
    <row r="3627" spans="1:10" ht="18" x14ac:dyDescent="0.35">
      <c r="A3627" s="25" t="s">
        <v>7176</v>
      </c>
      <c r="B3627" s="25" t="s">
        <v>3336</v>
      </c>
      <c r="C3627" s="25" t="s">
        <v>3318</v>
      </c>
      <c r="D3627" s="25" t="s">
        <v>3319</v>
      </c>
      <c r="E3627" s="25">
        <v>43942</v>
      </c>
      <c r="F3627" s="25" t="s">
        <v>3337</v>
      </c>
      <c r="G3627" s="25" t="s">
        <v>3321</v>
      </c>
      <c r="H3627" s="26">
        <v>7</v>
      </c>
      <c r="I3627" s="26">
        <v>145</v>
      </c>
      <c r="J3627" s="22">
        <v>1015</v>
      </c>
    </row>
    <row r="3628" spans="1:10" ht="18" x14ac:dyDescent="0.35">
      <c r="A3628" s="25" t="s">
        <v>7177</v>
      </c>
      <c r="B3628" s="25" t="s">
        <v>3385</v>
      </c>
      <c r="C3628" s="25" t="s">
        <v>3386</v>
      </c>
      <c r="D3628" s="25" t="s">
        <v>3333</v>
      </c>
      <c r="E3628" s="25">
        <v>43942</v>
      </c>
      <c r="F3628" s="25" t="s">
        <v>3327</v>
      </c>
      <c r="G3628" s="25" t="s">
        <v>3321</v>
      </c>
      <c r="H3628" s="26">
        <v>4</v>
      </c>
      <c r="I3628" s="26">
        <v>185</v>
      </c>
      <c r="J3628" s="22">
        <v>740</v>
      </c>
    </row>
    <row r="3629" spans="1:10" ht="18" x14ac:dyDescent="0.35">
      <c r="A3629" s="25" t="s">
        <v>7178</v>
      </c>
      <c r="B3629" s="25" t="s">
        <v>3385</v>
      </c>
      <c r="C3629" s="25" t="s">
        <v>3386</v>
      </c>
      <c r="D3629" s="25" t="s">
        <v>3333</v>
      </c>
      <c r="E3629" s="25">
        <v>43942</v>
      </c>
      <c r="F3629" s="25" t="s">
        <v>3327</v>
      </c>
      <c r="G3629" s="25" t="s">
        <v>3321</v>
      </c>
      <c r="H3629" s="26">
        <v>6</v>
      </c>
      <c r="I3629" s="26">
        <v>195</v>
      </c>
      <c r="J3629" s="22">
        <v>1170</v>
      </c>
    </row>
    <row r="3630" spans="1:10" ht="18" x14ac:dyDescent="0.35">
      <c r="A3630" s="25" t="s">
        <v>7179</v>
      </c>
      <c r="B3630" s="25" t="s">
        <v>3577</v>
      </c>
      <c r="C3630" s="25" t="s">
        <v>3489</v>
      </c>
      <c r="D3630" s="25" t="s">
        <v>3405</v>
      </c>
      <c r="E3630" s="25">
        <v>43942</v>
      </c>
      <c r="F3630" s="25" t="s">
        <v>3348</v>
      </c>
      <c r="G3630" s="25" t="s">
        <v>3349</v>
      </c>
      <c r="H3630" s="26">
        <v>5</v>
      </c>
      <c r="I3630" s="26">
        <v>75</v>
      </c>
      <c r="J3630" s="22">
        <v>375</v>
      </c>
    </row>
    <row r="3631" spans="1:10" ht="18" x14ac:dyDescent="0.35">
      <c r="A3631" s="25" t="s">
        <v>7180</v>
      </c>
      <c r="B3631" s="25" t="s">
        <v>4110</v>
      </c>
      <c r="C3631" s="25" t="s">
        <v>3524</v>
      </c>
      <c r="D3631" s="25" t="s">
        <v>3486</v>
      </c>
      <c r="E3631" s="25">
        <v>43942</v>
      </c>
      <c r="F3631" s="25" t="s">
        <v>3320</v>
      </c>
      <c r="G3631" s="25" t="s">
        <v>3321</v>
      </c>
      <c r="H3631" s="26">
        <v>2</v>
      </c>
      <c r="I3631" s="26">
        <v>80</v>
      </c>
      <c r="J3631" s="22">
        <v>160</v>
      </c>
    </row>
    <row r="3632" spans="1:10" ht="18" x14ac:dyDescent="0.35">
      <c r="A3632" s="25" t="s">
        <v>7181</v>
      </c>
      <c r="B3632" s="25" t="s">
        <v>3324</v>
      </c>
      <c r="C3632" s="25" t="s">
        <v>3325</v>
      </c>
      <c r="D3632" s="25" t="s">
        <v>3326</v>
      </c>
      <c r="E3632" s="25">
        <v>43942</v>
      </c>
      <c r="F3632" s="25" t="s">
        <v>3320</v>
      </c>
      <c r="G3632" s="25" t="s">
        <v>3321</v>
      </c>
      <c r="H3632" s="26">
        <v>7</v>
      </c>
      <c r="I3632" s="26">
        <v>65</v>
      </c>
      <c r="J3632" s="22">
        <v>455</v>
      </c>
    </row>
    <row r="3633" spans="1:10" ht="18" x14ac:dyDescent="0.35">
      <c r="A3633" s="25" t="s">
        <v>7182</v>
      </c>
      <c r="B3633" s="25" t="s">
        <v>3324</v>
      </c>
      <c r="C3633" s="25" t="s">
        <v>3325</v>
      </c>
      <c r="D3633" s="25" t="s">
        <v>3326</v>
      </c>
      <c r="E3633" s="25">
        <v>43942</v>
      </c>
      <c r="F3633" s="25" t="s">
        <v>3471</v>
      </c>
      <c r="G3633" s="25" t="s">
        <v>3321</v>
      </c>
      <c r="H3633" s="26">
        <v>5</v>
      </c>
      <c r="I3633" s="26">
        <v>75</v>
      </c>
      <c r="J3633" s="22">
        <v>375</v>
      </c>
    </row>
    <row r="3634" spans="1:10" ht="18" x14ac:dyDescent="0.35">
      <c r="A3634" s="25" t="s">
        <v>7183</v>
      </c>
      <c r="B3634" s="25" t="s">
        <v>3877</v>
      </c>
      <c r="C3634" s="25" t="s">
        <v>3383</v>
      </c>
      <c r="D3634" s="25" t="s">
        <v>3333</v>
      </c>
      <c r="E3634" s="25">
        <v>43942</v>
      </c>
      <c r="F3634" s="25" t="s">
        <v>3509</v>
      </c>
      <c r="G3634" s="25" t="s">
        <v>3345</v>
      </c>
      <c r="H3634" s="26">
        <v>2</v>
      </c>
      <c r="I3634" s="26">
        <v>55</v>
      </c>
      <c r="J3634" s="22">
        <v>110</v>
      </c>
    </row>
    <row r="3635" spans="1:10" ht="18" x14ac:dyDescent="0.35">
      <c r="A3635" s="25" t="s">
        <v>7184</v>
      </c>
      <c r="B3635" s="25" t="s">
        <v>3555</v>
      </c>
      <c r="C3635" s="25" t="s">
        <v>3404</v>
      </c>
      <c r="D3635" s="25" t="s">
        <v>3405</v>
      </c>
      <c r="E3635" s="25">
        <v>43942</v>
      </c>
      <c r="F3635" s="25" t="s">
        <v>3320</v>
      </c>
      <c r="G3635" s="25" t="s">
        <v>3321</v>
      </c>
      <c r="H3635" s="26">
        <v>7</v>
      </c>
      <c r="I3635" s="26">
        <v>70</v>
      </c>
      <c r="J3635" s="22">
        <v>490</v>
      </c>
    </row>
    <row r="3636" spans="1:10" ht="18" x14ac:dyDescent="0.35">
      <c r="A3636" s="25" t="s">
        <v>7185</v>
      </c>
      <c r="B3636" s="25" t="s">
        <v>3324</v>
      </c>
      <c r="C3636" s="25" t="s">
        <v>3325</v>
      </c>
      <c r="D3636" s="25" t="s">
        <v>3326</v>
      </c>
      <c r="E3636" s="25">
        <v>43943</v>
      </c>
      <c r="F3636" s="25" t="s">
        <v>3427</v>
      </c>
      <c r="G3636" s="25" t="s">
        <v>3345</v>
      </c>
      <c r="H3636" s="26">
        <v>6</v>
      </c>
      <c r="I3636" s="26">
        <v>80</v>
      </c>
      <c r="J3636" s="22">
        <v>480</v>
      </c>
    </row>
    <row r="3637" spans="1:10" ht="18" x14ac:dyDescent="0.35">
      <c r="A3637" s="25" t="s">
        <v>7186</v>
      </c>
      <c r="B3637" s="25" t="s">
        <v>3324</v>
      </c>
      <c r="C3637" s="25" t="s">
        <v>3325</v>
      </c>
      <c r="D3637" s="25" t="s">
        <v>3326</v>
      </c>
      <c r="E3637" s="25">
        <v>43945</v>
      </c>
      <c r="F3637" s="25" t="s">
        <v>3471</v>
      </c>
      <c r="G3637" s="25" t="s">
        <v>3321</v>
      </c>
      <c r="H3637" s="26">
        <v>6</v>
      </c>
      <c r="I3637" s="26">
        <v>55</v>
      </c>
      <c r="J3637" s="22">
        <v>330</v>
      </c>
    </row>
    <row r="3638" spans="1:10" ht="18" x14ac:dyDescent="0.35">
      <c r="A3638" s="25" t="s">
        <v>7187</v>
      </c>
      <c r="B3638" s="25" t="s">
        <v>3324</v>
      </c>
      <c r="C3638" s="25" t="s">
        <v>3325</v>
      </c>
      <c r="D3638" s="25" t="s">
        <v>3326</v>
      </c>
      <c r="E3638" s="25">
        <v>43945</v>
      </c>
      <c r="F3638" s="25" t="s">
        <v>3471</v>
      </c>
      <c r="G3638" s="25" t="s">
        <v>3321</v>
      </c>
      <c r="H3638" s="26">
        <v>2</v>
      </c>
      <c r="I3638" s="26">
        <v>60</v>
      </c>
      <c r="J3638" s="22">
        <v>120</v>
      </c>
    </row>
    <row r="3639" spans="1:10" ht="18" x14ac:dyDescent="0.35">
      <c r="A3639" s="25" t="s">
        <v>7188</v>
      </c>
      <c r="B3639" s="25" t="s">
        <v>4048</v>
      </c>
      <c r="C3639" s="25" t="s">
        <v>3401</v>
      </c>
      <c r="D3639" s="25" t="s">
        <v>3333</v>
      </c>
      <c r="E3639" s="25">
        <v>43945</v>
      </c>
      <c r="F3639" s="25" t="s">
        <v>3337</v>
      </c>
      <c r="G3639" s="25" t="s">
        <v>3345</v>
      </c>
      <c r="H3639" s="26">
        <v>1</v>
      </c>
      <c r="I3639" s="26">
        <v>120</v>
      </c>
      <c r="J3639" s="22">
        <v>120</v>
      </c>
    </row>
    <row r="3640" spans="1:10" ht="18" x14ac:dyDescent="0.35">
      <c r="A3640" s="25" t="s">
        <v>7189</v>
      </c>
      <c r="B3640" s="25" t="s">
        <v>3568</v>
      </c>
      <c r="C3640" s="25" t="s">
        <v>3401</v>
      </c>
      <c r="D3640" s="25" t="s">
        <v>3333</v>
      </c>
      <c r="E3640" s="25">
        <v>43945</v>
      </c>
      <c r="F3640" s="25" t="s">
        <v>3327</v>
      </c>
      <c r="G3640" s="25" t="s">
        <v>3321</v>
      </c>
      <c r="H3640" s="26">
        <v>6</v>
      </c>
      <c r="I3640" s="26">
        <v>205</v>
      </c>
      <c r="J3640" s="22">
        <v>1230</v>
      </c>
    </row>
    <row r="3641" spans="1:10" ht="18" x14ac:dyDescent="0.35">
      <c r="A3641" s="25" t="s">
        <v>7190</v>
      </c>
      <c r="B3641" s="25" t="s">
        <v>4854</v>
      </c>
      <c r="C3641" s="25" t="s">
        <v>3383</v>
      </c>
      <c r="D3641" s="25" t="s">
        <v>3333</v>
      </c>
      <c r="E3641" s="25">
        <v>43945</v>
      </c>
      <c r="F3641" s="25" t="s">
        <v>3434</v>
      </c>
      <c r="G3641" s="25" t="s">
        <v>3321</v>
      </c>
      <c r="H3641" s="26">
        <v>3</v>
      </c>
      <c r="I3641" s="26">
        <v>100</v>
      </c>
      <c r="J3641" s="22">
        <v>300</v>
      </c>
    </row>
    <row r="3642" spans="1:10" ht="18" x14ac:dyDescent="0.35">
      <c r="A3642" s="25" t="s">
        <v>7191</v>
      </c>
      <c r="B3642" s="25" t="s">
        <v>4026</v>
      </c>
      <c r="C3642" s="25" t="s">
        <v>3332</v>
      </c>
      <c r="D3642" s="25" t="s">
        <v>3333</v>
      </c>
      <c r="E3642" s="25">
        <v>43945</v>
      </c>
      <c r="F3642" s="25" t="s">
        <v>3327</v>
      </c>
      <c r="G3642" s="25" t="s">
        <v>3321</v>
      </c>
      <c r="H3642" s="26">
        <v>4</v>
      </c>
      <c r="I3642" s="26">
        <v>200</v>
      </c>
      <c r="J3642" s="22">
        <v>800</v>
      </c>
    </row>
    <row r="3643" spans="1:10" ht="18" x14ac:dyDescent="0.35">
      <c r="A3643" s="25" t="s">
        <v>7192</v>
      </c>
      <c r="B3643" s="25" t="s">
        <v>3583</v>
      </c>
      <c r="C3643" s="25" t="s">
        <v>3584</v>
      </c>
      <c r="D3643" s="25" t="s">
        <v>3333</v>
      </c>
      <c r="E3643" s="25">
        <v>43945</v>
      </c>
      <c r="F3643" s="25" t="s">
        <v>3327</v>
      </c>
      <c r="G3643" s="25" t="s">
        <v>3321</v>
      </c>
      <c r="H3643" s="26">
        <v>4</v>
      </c>
      <c r="I3643" s="26">
        <v>190</v>
      </c>
      <c r="J3643" s="22">
        <v>760</v>
      </c>
    </row>
    <row r="3644" spans="1:10" ht="18" x14ac:dyDescent="0.35">
      <c r="A3644" s="25" t="s">
        <v>7193</v>
      </c>
      <c r="B3644" s="25" t="s">
        <v>3583</v>
      </c>
      <c r="C3644" s="25" t="s">
        <v>3584</v>
      </c>
      <c r="D3644" s="25" t="s">
        <v>3333</v>
      </c>
      <c r="E3644" s="25">
        <v>43945</v>
      </c>
      <c r="F3644" s="25" t="s">
        <v>3327</v>
      </c>
      <c r="G3644" s="25" t="s">
        <v>3321</v>
      </c>
      <c r="H3644" s="26">
        <v>2</v>
      </c>
      <c r="I3644" s="26">
        <v>195</v>
      </c>
      <c r="J3644" s="22">
        <v>390</v>
      </c>
    </row>
    <row r="3645" spans="1:10" ht="18" x14ac:dyDescent="0.35">
      <c r="A3645" s="25" t="s">
        <v>7194</v>
      </c>
      <c r="B3645" s="25" t="s">
        <v>3378</v>
      </c>
      <c r="C3645" s="25" t="s">
        <v>3379</v>
      </c>
      <c r="D3645" s="25" t="s">
        <v>3333</v>
      </c>
      <c r="E3645" s="25">
        <v>43946</v>
      </c>
      <c r="F3645" s="25" t="s">
        <v>3327</v>
      </c>
      <c r="G3645" s="25" t="s">
        <v>3321</v>
      </c>
      <c r="H3645" s="26">
        <v>4</v>
      </c>
      <c r="I3645" s="26">
        <v>185</v>
      </c>
      <c r="J3645" s="22">
        <v>740</v>
      </c>
    </row>
    <row r="3646" spans="1:10" ht="18" x14ac:dyDescent="0.35">
      <c r="A3646" s="25" t="s">
        <v>7195</v>
      </c>
      <c r="B3646" s="25" t="s">
        <v>3583</v>
      </c>
      <c r="C3646" s="25" t="s">
        <v>3584</v>
      </c>
      <c r="D3646" s="25" t="s">
        <v>3333</v>
      </c>
      <c r="E3646" s="25">
        <v>43946</v>
      </c>
      <c r="F3646" s="25" t="s">
        <v>3327</v>
      </c>
      <c r="G3646" s="25" t="s">
        <v>3321</v>
      </c>
      <c r="H3646" s="26">
        <v>6</v>
      </c>
      <c r="I3646" s="26">
        <v>195</v>
      </c>
      <c r="J3646" s="22">
        <v>1170</v>
      </c>
    </row>
    <row r="3647" spans="1:10" ht="18" x14ac:dyDescent="0.35">
      <c r="A3647" s="25" t="s">
        <v>7196</v>
      </c>
      <c r="B3647" s="25" t="s">
        <v>3352</v>
      </c>
      <c r="C3647" s="25" t="s">
        <v>3318</v>
      </c>
      <c r="D3647" s="25" t="s">
        <v>3319</v>
      </c>
      <c r="E3647" s="25">
        <v>43947</v>
      </c>
      <c r="F3647" s="25" t="s">
        <v>3337</v>
      </c>
      <c r="G3647" s="25" t="s">
        <v>3345</v>
      </c>
      <c r="H3647" s="26">
        <v>3</v>
      </c>
      <c r="I3647" s="26">
        <v>135</v>
      </c>
      <c r="J3647" s="22">
        <v>405</v>
      </c>
    </row>
    <row r="3648" spans="1:10" ht="18" x14ac:dyDescent="0.35">
      <c r="A3648" s="25" t="s">
        <v>7197</v>
      </c>
      <c r="B3648" s="25" t="s">
        <v>3352</v>
      </c>
      <c r="C3648" s="25" t="s">
        <v>3318</v>
      </c>
      <c r="D3648" s="25" t="s">
        <v>3319</v>
      </c>
      <c r="E3648" s="25">
        <v>43947</v>
      </c>
      <c r="F3648" s="25" t="s">
        <v>3337</v>
      </c>
      <c r="G3648" s="25" t="s">
        <v>3345</v>
      </c>
      <c r="H3648" s="26">
        <v>4</v>
      </c>
      <c r="I3648" s="26">
        <v>110</v>
      </c>
      <c r="J3648" s="22">
        <v>440</v>
      </c>
    </row>
    <row r="3649" spans="1:10" ht="18" x14ac:dyDescent="0.35">
      <c r="A3649" s="25" t="s">
        <v>7198</v>
      </c>
      <c r="B3649" s="25" t="s">
        <v>3324</v>
      </c>
      <c r="C3649" s="25" t="s">
        <v>3325</v>
      </c>
      <c r="D3649" s="25" t="s">
        <v>3326</v>
      </c>
      <c r="E3649" s="25">
        <v>43947</v>
      </c>
      <c r="F3649" s="25" t="s">
        <v>3327</v>
      </c>
      <c r="G3649" s="25" t="s">
        <v>3321</v>
      </c>
      <c r="H3649" s="26">
        <v>6</v>
      </c>
      <c r="I3649" s="26">
        <v>190</v>
      </c>
      <c r="J3649" s="22">
        <v>1140</v>
      </c>
    </row>
    <row r="3650" spans="1:10" ht="18" x14ac:dyDescent="0.35">
      <c r="A3650" s="25" t="s">
        <v>7199</v>
      </c>
      <c r="B3650" s="25" t="s">
        <v>7200</v>
      </c>
      <c r="C3650" s="25" t="s">
        <v>3401</v>
      </c>
      <c r="D3650" s="25" t="s">
        <v>3333</v>
      </c>
      <c r="E3650" s="25">
        <v>43947</v>
      </c>
      <c r="F3650" s="25" t="s">
        <v>3369</v>
      </c>
      <c r="G3650" s="25" t="s">
        <v>3349</v>
      </c>
      <c r="H3650" s="26">
        <v>4</v>
      </c>
      <c r="I3650" s="26">
        <v>120</v>
      </c>
      <c r="J3650" s="22">
        <v>480</v>
      </c>
    </row>
    <row r="3651" spans="1:10" ht="18" x14ac:dyDescent="0.35">
      <c r="A3651" s="25" t="s">
        <v>7201</v>
      </c>
      <c r="B3651" s="25" t="s">
        <v>7200</v>
      </c>
      <c r="C3651" s="25" t="s">
        <v>3401</v>
      </c>
      <c r="D3651" s="25" t="s">
        <v>3333</v>
      </c>
      <c r="E3651" s="25">
        <v>43947</v>
      </c>
      <c r="F3651" s="25" t="s">
        <v>3369</v>
      </c>
      <c r="G3651" s="25" t="s">
        <v>3349</v>
      </c>
      <c r="H3651" s="26">
        <v>6</v>
      </c>
      <c r="I3651" s="26">
        <v>125</v>
      </c>
      <c r="J3651" s="22">
        <v>750</v>
      </c>
    </row>
    <row r="3652" spans="1:10" ht="18" x14ac:dyDescent="0.35">
      <c r="A3652" s="25" t="s">
        <v>7202</v>
      </c>
      <c r="B3652" s="25" t="s">
        <v>3611</v>
      </c>
      <c r="C3652" s="25" t="s">
        <v>3485</v>
      </c>
      <c r="D3652" s="25" t="s">
        <v>3486</v>
      </c>
      <c r="E3652" s="25">
        <v>43947</v>
      </c>
      <c r="F3652" s="25" t="s">
        <v>3434</v>
      </c>
      <c r="G3652" s="25" t="s">
        <v>3321</v>
      </c>
      <c r="H3652" s="26">
        <v>4</v>
      </c>
      <c r="I3652" s="26">
        <v>100</v>
      </c>
      <c r="J3652" s="22">
        <v>400</v>
      </c>
    </row>
    <row r="3653" spans="1:10" ht="18" x14ac:dyDescent="0.35">
      <c r="A3653" s="25" t="s">
        <v>7203</v>
      </c>
      <c r="B3653" s="25" t="s">
        <v>3587</v>
      </c>
      <c r="C3653" s="25" t="s">
        <v>3374</v>
      </c>
      <c r="D3653" s="25" t="s">
        <v>3375</v>
      </c>
      <c r="E3653" s="25">
        <v>43947</v>
      </c>
      <c r="F3653" s="25" t="s">
        <v>3337</v>
      </c>
      <c r="G3653" s="25" t="s">
        <v>3349</v>
      </c>
      <c r="H3653" s="26">
        <v>2</v>
      </c>
      <c r="I3653" s="26">
        <v>115</v>
      </c>
      <c r="J3653" s="22">
        <v>230</v>
      </c>
    </row>
    <row r="3654" spans="1:10" ht="18" x14ac:dyDescent="0.35">
      <c r="A3654" s="25" t="s">
        <v>7204</v>
      </c>
      <c r="B3654" s="25" t="s">
        <v>3324</v>
      </c>
      <c r="C3654" s="25" t="s">
        <v>3325</v>
      </c>
      <c r="D3654" s="25" t="s">
        <v>3326</v>
      </c>
      <c r="E3654" s="25">
        <v>43947</v>
      </c>
      <c r="F3654" s="25" t="s">
        <v>3410</v>
      </c>
      <c r="G3654" s="25" t="s">
        <v>3321</v>
      </c>
      <c r="H3654" s="26">
        <v>7</v>
      </c>
      <c r="I3654" s="26">
        <v>60</v>
      </c>
      <c r="J3654" s="22">
        <v>420</v>
      </c>
    </row>
    <row r="3655" spans="1:10" ht="18" x14ac:dyDescent="0.35">
      <c r="A3655" s="25" t="s">
        <v>7205</v>
      </c>
      <c r="B3655" s="25" t="s">
        <v>3636</v>
      </c>
      <c r="C3655" s="25" t="s">
        <v>3318</v>
      </c>
      <c r="D3655" s="25" t="s">
        <v>3319</v>
      </c>
      <c r="E3655" s="25">
        <v>43947</v>
      </c>
      <c r="F3655" s="25" t="s">
        <v>3337</v>
      </c>
      <c r="G3655" s="25" t="s">
        <v>3345</v>
      </c>
      <c r="H3655" s="26">
        <v>2</v>
      </c>
      <c r="I3655" s="26">
        <v>110</v>
      </c>
      <c r="J3655" s="22">
        <v>220</v>
      </c>
    </row>
    <row r="3656" spans="1:10" ht="18" x14ac:dyDescent="0.35">
      <c r="A3656" s="25" t="s">
        <v>7206</v>
      </c>
      <c r="B3656" s="25" t="s">
        <v>3385</v>
      </c>
      <c r="C3656" s="25" t="s">
        <v>3386</v>
      </c>
      <c r="D3656" s="25" t="s">
        <v>3333</v>
      </c>
      <c r="E3656" s="25">
        <v>43947</v>
      </c>
      <c r="F3656" s="25" t="s">
        <v>3327</v>
      </c>
      <c r="G3656" s="25" t="s">
        <v>3321</v>
      </c>
      <c r="H3656" s="26">
        <v>5</v>
      </c>
      <c r="I3656" s="26">
        <v>190</v>
      </c>
      <c r="J3656" s="22">
        <v>950</v>
      </c>
    </row>
    <row r="3657" spans="1:10" ht="18" x14ac:dyDescent="0.35">
      <c r="A3657" s="25" t="s">
        <v>7207</v>
      </c>
      <c r="B3657" s="25" t="s">
        <v>3511</v>
      </c>
      <c r="C3657" s="25" t="s">
        <v>3318</v>
      </c>
      <c r="D3657" s="25" t="s">
        <v>3319</v>
      </c>
      <c r="E3657" s="25">
        <v>43947</v>
      </c>
      <c r="F3657" s="25" t="s">
        <v>3337</v>
      </c>
      <c r="G3657" s="25" t="s">
        <v>3345</v>
      </c>
      <c r="H3657" s="26">
        <v>2</v>
      </c>
      <c r="I3657" s="26">
        <v>130</v>
      </c>
      <c r="J3657" s="22">
        <v>260</v>
      </c>
    </row>
    <row r="3658" spans="1:10" ht="18" x14ac:dyDescent="0.35">
      <c r="A3658" s="25" t="s">
        <v>7208</v>
      </c>
      <c r="B3658" s="25" t="s">
        <v>3360</v>
      </c>
      <c r="C3658" s="25" t="s">
        <v>3318</v>
      </c>
      <c r="D3658" s="25" t="s">
        <v>3319</v>
      </c>
      <c r="E3658" s="25">
        <v>43948</v>
      </c>
      <c r="F3658" s="25" t="s">
        <v>3337</v>
      </c>
      <c r="G3658" s="25" t="s">
        <v>3349</v>
      </c>
      <c r="H3658" s="26">
        <v>5</v>
      </c>
      <c r="I3658" s="26">
        <v>110</v>
      </c>
      <c r="J3658" s="22">
        <v>550</v>
      </c>
    </row>
    <row r="3659" spans="1:10" ht="18" x14ac:dyDescent="0.35">
      <c r="A3659" s="25" t="s">
        <v>7209</v>
      </c>
      <c r="B3659" s="25" t="s">
        <v>3511</v>
      </c>
      <c r="C3659" s="25" t="s">
        <v>3318</v>
      </c>
      <c r="D3659" s="25" t="s">
        <v>3319</v>
      </c>
      <c r="E3659" s="25">
        <v>43948</v>
      </c>
      <c r="F3659" s="25" t="s">
        <v>3337</v>
      </c>
      <c r="G3659" s="25" t="s">
        <v>3345</v>
      </c>
      <c r="H3659" s="26">
        <v>1</v>
      </c>
      <c r="I3659" s="26">
        <v>135</v>
      </c>
      <c r="J3659" s="22">
        <v>135</v>
      </c>
    </row>
    <row r="3660" spans="1:10" ht="18" x14ac:dyDescent="0.35">
      <c r="A3660" s="25" t="s">
        <v>7210</v>
      </c>
      <c r="B3660" s="25" t="s">
        <v>3317</v>
      </c>
      <c r="C3660" s="25" t="s">
        <v>3318</v>
      </c>
      <c r="D3660" s="25" t="s">
        <v>3319</v>
      </c>
      <c r="E3660" s="25">
        <v>43948</v>
      </c>
      <c r="F3660" s="25" t="s">
        <v>3320</v>
      </c>
      <c r="G3660" s="25" t="s">
        <v>3321</v>
      </c>
      <c r="H3660" s="26">
        <v>4</v>
      </c>
      <c r="I3660" s="26">
        <v>80</v>
      </c>
      <c r="J3660" s="22">
        <v>320</v>
      </c>
    </row>
    <row r="3661" spans="1:10" ht="18" x14ac:dyDescent="0.35">
      <c r="A3661" s="25" t="s">
        <v>7211</v>
      </c>
      <c r="B3661" s="25" t="s">
        <v>3347</v>
      </c>
      <c r="C3661" s="25" t="s">
        <v>3318</v>
      </c>
      <c r="D3661" s="25" t="s">
        <v>3319</v>
      </c>
      <c r="E3661" s="25">
        <v>43948</v>
      </c>
      <c r="F3661" s="25" t="s">
        <v>3348</v>
      </c>
      <c r="G3661" s="25" t="s">
        <v>3349</v>
      </c>
      <c r="H3661" s="26">
        <v>2</v>
      </c>
      <c r="I3661" s="26">
        <v>80</v>
      </c>
      <c r="J3661" s="22">
        <v>160</v>
      </c>
    </row>
    <row r="3662" spans="1:10" ht="18" x14ac:dyDescent="0.35">
      <c r="A3662" s="25" t="s">
        <v>7212</v>
      </c>
      <c r="B3662" s="25" t="s">
        <v>3356</v>
      </c>
      <c r="C3662" s="25" t="s">
        <v>3318</v>
      </c>
      <c r="D3662" s="25" t="s">
        <v>3319</v>
      </c>
      <c r="E3662" s="25">
        <v>43948</v>
      </c>
      <c r="F3662" s="25" t="s">
        <v>3348</v>
      </c>
      <c r="G3662" s="25" t="s">
        <v>3349</v>
      </c>
      <c r="H3662" s="26">
        <v>4</v>
      </c>
      <c r="I3662" s="26">
        <v>85</v>
      </c>
      <c r="J3662" s="22">
        <v>340</v>
      </c>
    </row>
    <row r="3663" spans="1:10" ht="18" x14ac:dyDescent="0.35">
      <c r="A3663" s="25" t="s">
        <v>7213</v>
      </c>
      <c r="B3663" s="25" t="s">
        <v>3373</v>
      </c>
      <c r="C3663" s="25" t="s">
        <v>3374</v>
      </c>
      <c r="D3663" s="25" t="s">
        <v>3375</v>
      </c>
      <c r="E3663" s="25">
        <v>43948</v>
      </c>
      <c r="F3663" s="25" t="s">
        <v>3337</v>
      </c>
      <c r="G3663" s="25" t="s">
        <v>3345</v>
      </c>
      <c r="H3663" s="26">
        <v>3</v>
      </c>
      <c r="I3663" s="26">
        <v>125</v>
      </c>
      <c r="J3663" s="22">
        <v>375</v>
      </c>
    </row>
    <row r="3664" spans="1:10" ht="18" x14ac:dyDescent="0.35">
      <c r="A3664" s="25" t="s">
        <v>7214</v>
      </c>
      <c r="B3664" s="25" t="s">
        <v>3324</v>
      </c>
      <c r="C3664" s="25" t="s">
        <v>3325</v>
      </c>
      <c r="D3664" s="25" t="s">
        <v>3326</v>
      </c>
      <c r="E3664" s="25">
        <v>43948</v>
      </c>
      <c r="F3664" s="25" t="s">
        <v>3427</v>
      </c>
      <c r="G3664" s="25" t="s">
        <v>3345</v>
      </c>
      <c r="H3664" s="26">
        <v>7</v>
      </c>
      <c r="I3664" s="26">
        <v>70</v>
      </c>
      <c r="J3664" s="22">
        <v>490</v>
      </c>
    </row>
    <row r="3665" spans="1:10" ht="18" x14ac:dyDescent="0.35">
      <c r="A3665" s="25" t="s">
        <v>7215</v>
      </c>
      <c r="B3665" s="25" t="s">
        <v>3664</v>
      </c>
      <c r="C3665" s="25" t="s">
        <v>3401</v>
      </c>
      <c r="D3665" s="25" t="s">
        <v>3333</v>
      </c>
      <c r="E3665" s="25">
        <v>43949</v>
      </c>
      <c r="F3665" s="25" t="s">
        <v>3369</v>
      </c>
      <c r="G3665" s="25" t="s">
        <v>3349</v>
      </c>
      <c r="H3665" s="26">
        <v>4</v>
      </c>
      <c r="I3665" s="26">
        <v>120</v>
      </c>
      <c r="J3665" s="22">
        <v>480</v>
      </c>
    </row>
    <row r="3666" spans="1:10" ht="18" x14ac:dyDescent="0.35">
      <c r="A3666" s="25" t="s">
        <v>7216</v>
      </c>
      <c r="B3666" s="25" t="s">
        <v>3391</v>
      </c>
      <c r="C3666" s="25" t="s">
        <v>3392</v>
      </c>
      <c r="D3666" s="25" t="s">
        <v>3333</v>
      </c>
      <c r="E3666" s="25">
        <v>43949</v>
      </c>
      <c r="F3666" s="25" t="s">
        <v>3369</v>
      </c>
      <c r="G3666" s="25" t="s">
        <v>3321</v>
      </c>
      <c r="H3666" s="26">
        <v>5</v>
      </c>
      <c r="I3666" s="26">
        <v>130</v>
      </c>
      <c r="J3666" s="22">
        <v>650</v>
      </c>
    </row>
    <row r="3667" spans="1:10" ht="18" x14ac:dyDescent="0.35">
      <c r="A3667" s="25" t="s">
        <v>7217</v>
      </c>
      <c r="B3667" s="25" t="s">
        <v>3391</v>
      </c>
      <c r="C3667" s="25" t="s">
        <v>3392</v>
      </c>
      <c r="D3667" s="25" t="s">
        <v>3333</v>
      </c>
      <c r="E3667" s="25">
        <v>43949</v>
      </c>
      <c r="F3667" s="25" t="s">
        <v>3348</v>
      </c>
      <c r="G3667" s="25" t="s">
        <v>3321</v>
      </c>
      <c r="H3667" s="26">
        <v>2</v>
      </c>
      <c r="I3667" s="26">
        <v>145</v>
      </c>
      <c r="J3667" s="22">
        <v>290</v>
      </c>
    </row>
    <row r="3668" spans="1:10" ht="18" x14ac:dyDescent="0.35">
      <c r="A3668" s="25" t="s">
        <v>7218</v>
      </c>
      <c r="B3668" s="25" t="s">
        <v>3398</v>
      </c>
      <c r="C3668" s="25" t="s">
        <v>3392</v>
      </c>
      <c r="D3668" s="25" t="s">
        <v>3333</v>
      </c>
      <c r="E3668" s="25">
        <v>43949</v>
      </c>
      <c r="F3668" s="25" t="s">
        <v>3348</v>
      </c>
      <c r="G3668" s="25" t="s">
        <v>3349</v>
      </c>
      <c r="H3668" s="26">
        <v>4</v>
      </c>
      <c r="I3668" s="26">
        <v>80</v>
      </c>
      <c r="J3668" s="22">
        <v>320</v>
      </c>
    </row>
    <row r="3669" spans="1:10" ht="18" x14ac:dyDescent="0.35">
      <c r="A3669" s="25" t="s">
        <v>7219</v>
      </c>
      <c r="B3669" s="25" t="s">
        <v>3336</v>
      </c>
      <c r="C3669" s="25" t="s">
        <v>3318</v>
      </c>
      <c r="D3669" s="25" t="s">
        <v>3319</v>
      </c>
      <c r="E3669" s="25">
        <v>43949</v>
      </c>
      <c r="F3669" s="25" t="s">
        <v>3327</v>
      </c>
      <c r="G3669" s="25" t="s">
        <v>3321</v>
      </c>
      <c r="H3669" s="26">
        <v>6</v>
      </c>
      <c r="I3669" s="26">
        <v>200</v>
      </c>
      <c r="J3669" s="22">
        <v>1200</v>
      </c>
    </row>
    <row r="3670" spans="1:10" ht="18" x14ac:dyDescent="0.35">
      <c r="A3670" s="25" t="s">
        <v>7220</v>
      </c>
      <c r="B3670" s="25" t="s">
        <v>3797</v>
      </c>
      <c r="C3670" s="25" t="s">
        <v>3318</v>
      </c>
      <c r="D3670" s="25" t="s">
        <v>3319</v>
      </c>
      <c r="E3670" s="25">
        <v>43949</v>
      </c>
      <c r="F3670" s="25" t="s">
        <v>3348</v>
      </c>
      <c r="G3670" s="25" t="s">
        <v>3349</v>
      </c>
      <c r="H3670" s="26">
        <v>3</v>
      </c>
      <c r="I3670" s="26">
        <v>100</v>
      </c>
      <c r="J3670" s="22">
        <v>300</v>
      </c>
    </row>
    <row r="3671" spans="1:10" ht="18" x14ac:dyDescent="0.35">
      <c r="A3671" s="25" t="s">
        <v>7221</v>
      </c>
      <c r="B3671" s="25" t="s">
        <v>3476</v>
      </c>
      <c r="C3671" s="25" t="s">
        <v>3445</v>
      </c>
      <c r="D3671" s="25" t="s">
        <v>3405</v>
      </c>
      <c r="E3671" s="25">
        <v>43949</v>
      </c>
      <c r="F3671" s="25" t="s">
        <v>3337</v>
      </c>
      <c r="G3671" s="25" t="s">
        <v>3345</v>
      </c>
      <c r="H3671" s="26">
        <v>4</v>
      </c>
      <c r="I3671" s="26">
        <v>110</v>
      </c>
      <c r="J3671" s="22">
        <v>440</v>
      </c>
    </row>
    <row r="3672" spans="1:10" ht="18" x14ac:dyDescent="0.35">
      <c r="A3672" s="25" t="s">
        <v>7222</v>
      </c>
      <c r="B3672" s="25" t="s">
        <v>3391</v>
      </c>
      <c r="C3672" s="25" t="s">
        <v>3392</v>
      </c>
      <c r="D3672" s="25" t="s">
        <v>3333</v>
      </c>
      <c r="E3672" s="25">
        <v>43949</v>
      </c>
      <c r="F3672" s="25" t="s">
        <v>3337</v>
      </c>
      <c r="G3672" s="25" t="s">
        <v>3349</v>
      </c>
      <c r="H3672" s="26">
        <v>2</v>
      </c>
      <c r="I3672" s="26">
        <v>105</v>
      </c>
      <c r="J3672" s="22">
        <v>210</v>
      </c>
    </row>
    <row r="3673" spans="1:10" ht="18" x14ac:dyDescent="0.35">
      <c r="A3673" s="25" t="s">
        <v>7223</v>
      </c>
      <c r="B3673" s="25" t="s">
        <v>3391</v>
      </c>
      <c r="C3673" s="25" t="s">
        <v>3392</v>
      </c>
      <c r="D3673" s="25" t="s">
        <v>3333</v>
      </c>
      <c r="E3673" s="25">
        <v>43949</v>
      </c>
      <c r="F3673" s="25" t="s">
        <v>3348</v>
      </c>
      <c r="G3673" s="25" t="s">
        <v>3321</v>
      </c>
      <c r="H3673" s="26">
        <v>6</v>
      </c>
      <c r="I3673" s="26">
        <v>145</v>
      </c>
      <c r="J3673" s="22">
        <v>870</v>
      </c>
    </row>
    <row r="3674" spans="1:10" ht="18" x14ac:dyDescent="0.35">
      <c r="A3674" s="25" t="s">
        <v>7224</v>
      </c>
      <c r="B3674" s="25" t="s">
        <v>3468</v>
      </c>
      <c r="C3674" s="25" t="s">
        <v>3392</v>
      </c>
      <c r="D3674" s="25" t="s">
        <v>3333</v>
      </c>
      <c r="E3674" s="25">
        <v>43949</v>
      </c>
      <c r="F3674" s="25" t="s">
        <v>3348</v>
      </c>
      <c r="G3674" s="25" t="s">
        <v>3349</v>
      </c>
      <c r="H3674" s="26">
        <v>1</v>
      </c>
      <c r="I3674" s="26">
        <v>80</v>
      </c>
      <c r="J3674" s="22">
        <v>80</v>
      </c>
    </row>
    <row r="3675" spans="1:10" ht="18" x14ac:dyDescent="0.35">
      <c r="A3675" s="25" t="s">
        <v>7225</v>
      </c>
      <c r="B3675" s="25" t="s">
        <v>3714</v>
      </c>
      <c r="C3675" s="25" t="s">
        <v>3401</v>
      </c>
      <c r="D3675" s="25" t="s">
        <v>3333</v>
      </c>
      <c r="E3675" s="25">
        <v>43949</v>
      </c>
      <c r="F3675" s="25" t="s">
        <v>3369</v>
      </c>
      <c r="G3675" s="25" t="s">
        <v>3321</v>
      </c>
      <c r="H3675" s="26">
        <v>4</v>
      </c>
      <c r="I3675" s="26">
        <v>145</v>
      </c>
      <c r="J3675" s="22">
        <v>580</v>
      </c>
    </row>
    <row r="3676" spans="1:10" ht="18" x14ac:dyDescent="0.35">
      <c r="A3676" s="25" t="s">
        <v>7226</v>
      </c>
      <c r="B3676" s="25" t="s">
        <v>3398</v>
      </c>
      <c r="C3676" s="25" t="s">
        <v>3392</v>
      </c>
      <c r="D3676" s="25" t="s">
        <v>3333</v>
      </c>
      <c r="E3676" s="25">
        <v>43949</v>
      </c>
      <c r="F3676" s="25" t="s">
        <v>3366</v>
      </c>
      <c r="G3676" s="25" t="s">
        <v>3345</v>
      </c>
      <c r="H3676" s="26">
        <v>6</v>
      </c>
      <c r="I3676" s="26">
        <v>50</v>
      </c>
      <c r="J3676" s="22">
        <v>300</v>
      </c>
    </row>
    <row r="3677" spans="1:10" ht="18" x14ac:dyDescent="0.35">
      <c r="A3677" s="25" t="s">
        <v>7227</v>
      </c>
      <c r="B3677" s="25" t="s">
        <v>3391</v>
      </c>
      <c r="C3677" s="25" t="s">
        <v>3392</v>
      </c>
      <c r="D3677" s="25" t="s">
        <v>3333</v>
      </c>
      <c r="E3677" s="25">
        <v>43949</v>
      </c>
      <c r="F3677" s="25" t="s">
        <v>3337</v>
      </c>
      <c r="G3677" s="25" t="s">
        <v>3349</v>
      </c>
      <c r="H3677" s="26">
        <v>3</v>
      </c>
      <c r="I3677" s="26">
        <v>95</v>
      </c>
      <c r="J3677" s="22">
        <v>285</v>
      </c>
    </row>
    <row r="3678" spans="1:10" ht="18" x14ac:dyDescent="0.35">
      <c r="A3678" s="25" t="s">
        <v>7228</v>
      </c>
      <c r="B3678" s="25" t="s">
        <v>3602</v>
      </c>
      <c r="C3678" s="25" t="s">
        <v>3401</v>
      </c>
      <c r="D3678" s="25" t="s">
        <v>3333</v>
      </c>
      <c r="E3678" s="25">
        <v>43949</v>
      </c>
      <c r="F3678" s="25" t="s">
        <v>3337</v>
      </c>
      <c r="G3678" s="25" t="s">
        <v>3321</v>
      </c>
      <c r="H3678" s="26">
        <v>5</v>
      </c>
      <c r="I3678" s="26">
        <v>150</v>
      </c>
      <c r="J3678" s="22">
        <v>750</v>
      </c>
    </row>
    <row r="3679" spans="1:10" ht="18" x14ac:dyDescent="0.35">
      <c r="A3679" s="25" t="s">
        <v>7229</v>
      </c>
      <c r="B3679" s="25" t="s">
        <v>3602</v>
      </c>
      <c r="C3679" s="25" t="s">
        <v>3401</v>
      </c>
      <c r="D3679" s="25" t="s">
        <v>3333</v>
      </c>
      <c r="E3679" s="25">
        <v>43949</v>
      </c>
      <c r="F3679" s="25" t="s">
        <v>3369</v>
      </c>
      <c r="G3679" s="25" t="s">
        <v>3321</v>
      </c>
      <c r="H3679" s="26">
        <v>2</v>
      </c>
      <c r="I3679" s="26">
        <v>145</v>
      </c>
      <c r="J3679" s="22">
        <v>290</v>
      </c>
    </row>
    <row r="3680" spans="1:10" ht="18" x14ac:dyDescent="0.35">
      <c r="A3680" s="25" t="s">
        <v>7230</v>
      </c>
      <c r="B3680" s="25" t="s">
        <v>3378</v>
      </c>
      <c r="C3680" s="25" t="s">
        <v>3379</v>
      </c>
      <c r="D3680" s="25" t="s">
        <v>3333</v>
      </c>
      <c r="E3680" s="25">
        <v>43949</v>
      </c>
      <c r="F3680" s="25" t="s">
        <v>3348</v>
      </c>
      <c r="G3680" s="25" t="s">
        <v>3345</v>
      </c>
      <c r="H3680" s="26">
        <v>6</v>
      </c>
      <c r="I3680" s="26">
        <v>90</v>
      </c>
      <c r="J3680" s="22">
        <v>540</v>
      </c>
    </row>
    <row r="3681" spans="1:10" ht="18" x14ac:dyDescent="0.35">
      <c r="A3681" s="25" t="s">
        <v>7231</v>
      </c>
      <c r="B3681" s="25" t="s">
        <v>3391</v>
      </c>
      <c r="C3681" s="25" t="s">
        <v>3392</v>
      </c>
      <c r="D3681" s="25" t="s">
        <v>3333</v>
      </c>
      <c r="E3681" s="25">
        <v>43949</v>
      </c>
      <c r="F3681" s="25" t="s">
        <v>3348</v>
      </c>
      <c r="G3681" s="25" t="s">
        <v>3349</v>
      </c>
      <c r="H3681" s="26">
        <v>6</v>
      </c>
      <c r="I3681" s="26">
        <v>75</v>
      </c>
      <c r="J3681" s="22">
        <v>450</v>
      </c>
    </row>
    <row r="3682" spans="1:10" ht="18" x14ac:dyDescent="0.35">
      <c r="A3682" s="25" t="s">
        <v>7232</v>
      </c>
      <c r="B3682" s="25" t="s">
        <v>3391</v>
      </c>
      <c r="C3682" s="25" t="s">
        <v>3392</v>
      </c>
      <c r="D3682" s="25" t="s">
        <v>3333</v>
      </c>
      <c r="E3682" s="25">
        <v>43949</v>
      </c>
      <c r="F3682" s="25" t="s">
        <v>3348</v>
      </c>
      <c r="G3682" s="25" t="s">
        <v>3349</v>
      </c>
      <c r="H3682" s="26">
        <v>3</v>
      </c>
      <c r="I3682" s="26">
        <v>90</v>
      </c>
      <c r="J3682" s="22">
        <v>270</v>
      </c>
    </row>
    <row r="3683" spans="1:10" ht="18" x14ac:dyDescent="0.35">
      <c r="A3683" s="25" t="s">
        <v>7233</v>
      </c>
      <c r="B3683" s="25" t="s">
        <v>3398</v>
      </c>
      <c r="C3683" s="25" t="s">
        <v>3392</v>
      </c>
      <c r="D3683" s="25" t="s">
        <v>3333</v>
      </c>
      <c r="E3683" s="25">
        <v>43949</v>
      </c>
      <c r="F3683" s="25" t="s">
        <v>3348</v>
      </c>
      <c r="G3683" s="25" t="s">
        <v>3349</v>
      </c>
      <c r="H3683" s="26">
        <v>5</v>
      </c>
      <c r="I3683" s="26">
        <v>100</v>
      </c>
      <c r="J3683" s="22">
        <v>500</v>
      </c>
    </row>
    <row r="3684" spans="1:10" ht="18" x14ac:dyDescent="0.35">
      <c r="A3684" s="25" t="s">
        <v>7234</v>
      </c>
      <c r="B3684" s="25" t="s">
        <v>7235</v>
      </c>
      <c r="C3684" s="25" t="s">
        <v>3404</v>
      </c>
      <c r="D3684" s="25" t="s">
        <v>3405</v>
      </c>
      <c r="E3684" s="25">
        <v>43949</v>
      </c>
      <c r="F3684" s="25" t="s">
        <v>3327</v>
      </c>
      <c r="G3684" s="25" t="s">
        <v>3321</v>
      </c>
      <c r="H3684" s="26">
        <v>3</v>
      </c>
      <c r="I3684" s="26">
        <v>185</v>
      </c>
      <c r="J3684" s="22">
        <v>555</v>
      </c>
    </row>
    <row r="3685" spans="1:10" ht="18" x14ac:dyDescent="0.35">
      <c r="A3685" s="25" t="s">
        <v>7236</v>
      </c>
      <c r="B3685" s="25" t="s">
        <v>3667</v>
      </c>
      <c r="C3685" s="25" t="s">
        <v>3445</v>
      </c>
      <c r="D3685" s="25" t="s">
        <v>3405</v>
      </c>
      <c r="E3685" s="25">
        <v>43949</v>
      </c>
      <c r="F3685" s="25" t="s">
        <v>3348</v>
      </c>
      <c r="G3685" s="25" t="s">
        <v>3349</v>
      </c>
      <c r="H3685" s="26">
        <v>2</v>
      </c>
      <c r="I3685" s="26">
        <v>95</v>
      </c>
      <c r="J3685" s="22">
        <v>190</v>
      </c>
    </row>
    <row r="3686" spans="1:10" ht="18" x14ac:dyDescent="0.35">
      <c r="A3686" s="25" t="s">
        <v>7237</v>
      </c>
      <c r="B3686" s="25" t="s">
        <v>3632</v>
      </c>
      <c r="C3686" s="25" t="s">
        <v>3392</v>
      </c>
      <c r="D3686" s="25" t="s">
        <v>3333</v>
      </c>
      <c r="E3686" s="25">
        <v>43949</v>
      </c>
      <c r="F3686" s="25" t="s">
        <v>3327</v>
      </c>
      <c r="G3686" s="25" t="s">
        <v>3321</v>
      </c>
      <c r="H3686" s="26">
        <v>6</v>
      </c>
      <c r="I3686" s="26">
        <v>185</v>
      </c>
      <c r="J3686" s="22">
        <v>1110</v>
      </c>
    </row>
    <row r="3687" spans="1:10" ht="18" x14ac:dyDescent="0.35">
      <c r="A3687" s="25" t="s">
        <v>7238</v>
      </c>
      <c r="B3687" s="25" t="s">
        <v>3476</v>
      </c>
      <c r="C3687" s="25" t="s">
        <v>3445</v>
      </c>
      <c r="D3687" s="25" t="s">
        <v>3405</v>
      </c>
      <c r="E3687" s="25">
        <v>43949</v>
      </c>
      <c r="F3687" s="25" t="s">
        <v>3348</v>
      </c>
      <c r="G3687" s="25" t="s">
        <v>3321</v>
      </c>
      <c r="H3687" s="26">
        <v>2</v>
      </c>
      <c r="I3687" s="26">
        <v>130</v>
      </c>
      <c r="J3687" s="22">
        <v>260</v>
      </c>
    </row>
    <row r="3688" spans="1:10" ht="18" x14ac:dyDescent="0.35">
      <c r="A3688" s="25" t="s">
        <v>7239</v>
      </c>
      <c r="B3688" s="25" t="s">
        <v>3628</v>
      </c>
      <c r="C3688" s="25" t="s">
        <v>3404</v>
      </c>
      <c r="D3688" s="25" t="s">
        <v>3405</v>
      </c>
      <c r="E3688" s="25">
        <v>43949</v>
      </c>
      <c r="F3688" s="25" t="s">
        <v>3320</v>
      </c>
      <c r="G3688" s="25" t="s">
        <v>3321</v>
      </c>
      <c r="H3688" s="26">
        <v>3</v>
      </c>
      <c r="I3688" s="26">
        <v>75</v>
      </c>
      <c r="J3688" s="22">
        <v>225</v>
      </c>
    </row>
    <row r="3689" spans="1:10" ht="18" x14ac:dyDescent="0.35">
      <c r="A3689" s="25" t="s">
        <v>7240</v>
      </c>
      <c r="B3689" s="25" t="s">
        <v>3555</v>
      </c>
      <c r="C3689" s="25" t="s">
        <v>3404</v>
      </c>
      <c r="D3689" s="25" t="s">
        <v>3405</v>
      </c>
      <c r="E3689" s="25">
        <v>43949</v>
      </c>
      <c r="F3689" s="25" t="s">
        <v>3327</v>
      </c>
      <c r="G3689" s="25" t="s">
        <v>3321</v>
      </c>
      <c r="H3689" s="26">
        <v>6</v>
      </c>
      <c r="I3689" s="26">
        <v>185</v>
      </c>
      <c r="J3689" s="22">
        <v>1110</v>
      </c>
    </row>
    <row r="3690" spans="1:10" ht="18" x14ac:dyDescent="0.35">
      <c r="A3690" s="25" t="s">
        <v>7241</v>
      </c>
      <c r="B3690" s="25" t="s">
        <v>5161</v>
      </c>
      <c r="C3690" s="25" t="s">
        <v>3383</v>
      </c>
      <c r="D3690" s="25" t="s">
        <v>3333</v>
      </c>
      <c r="E3690" s="25">
        <v>43950</v>
      </c>
      <c r="F3690" s="25" t="s">
        <v>3327</v>
      </c>
      <c r="G3690" s="25" t="s">
        <v>3321</v>
      </c>
      <c r="H3690" s="26">
        <v>4</v>
      </c>
      <c r="I3690" s="26">
        <v>195</v>
      </c>
      <c r="J3690" s="22">
        <v>780</v>
      </c>
    </row>
    <row r="3691" spans="1:10" ht="18" x14ac:dyDescent="0.35">
      <c r="A3691" s="25" t="s">
        <v>7242</v>
      </c>
      <c r="B3691" s="25" t="s">
        <v>4018</v>
      </c>
      <c r="C3691" s="25" t="s">
        <v>4019</v>
      </c>
      <c r="D3691" s="25" t="s">
        <v>3486</v>
      </c>
      <c r="E3691" s="25">
        <v>43950</v>
      </c>
      <c r="F3691" s="25" t="s">
        <v>3348</v>
      </c>
      <c r="G3691" s="25" t="s">
        <v>3321</v>
      </c>
      <c r="H3691" s="26">
        <v>4</v>
      </c>
      <c r="I3691" s="26">
        <v>120</v>
      </c>
      <c r="J3691" s="22">
        <v>480</v>
      </c>
    </row>
    <row r="3692" spans="1:10" ht="18" x14ac:dyDescent="0.35">
      <c r="A3692" s="25" t="s">
        <v>7243</v>
      </c>
      <c r="B3692" s="25" t="s">
        <v>7200</v>
      </c>
      <c r="C3692" s="25" t="s">
        <v>3401</v>
      </c>
      <c r="D3692" s="25" t="s">
        <v>3333</v>
      </c>
      <c r="E3692" s="25">
        <v>43950</v>
      </c>
      <c r="F3692" s="25" t="s">
        <v>3369</v>
      </c>
      <c r="G3692" s="25" t="s">
        <v>3349</v>
      </c>
      <c r="H3692" s="26">
        <v>4</v>
      </c>
      <c r="I3692" s="26">
        <v>130</v>
      </c>
      <c r="J3692" s="22">
        <v>520</v>
      </c>
    </row>
    <row r="3693" spans="1:10" ht="18" x14ac:dyDescent="0.35">
      <c r="A3693" s="25" t="s">
        <v>7244</v>
      </c>
      <c r="B3693" s="25" t="s">
        <v>3993</v>
      </c>
      <c r="C3693" s="25" t="s">
        <v>3994</v>
      </c>
      <c r="D3693" s="25" t="s">
        <v>3365</v>
      </c>
      <c r="E3693" s="25">
        <v>43950</v>
      </c>
      <c r="F3693" s="25" t="s">
        <v>3509</v>
      </c>
      <c r="G3693" s="25" t="s">
        <v>3345</v>
      </c>
      <c r="H3693" s="26">
        <v>4</v>
      </c>
      <c r="I3693" s="26">
        <v>30</v>
      </c>
      <c r="J3693" s="22">
        <v>120</v>
      </c>
    </row>
    <row r="3694" spans="1:10" ht="18" x14ac:dyDescent="0.35">
      <c r="A3694" s="25" t="s">
        <v>7245</v>
      </c>
      <c r="B3694" s="25" t="s">
        <v>3363</v>
      </c>
      <c r="C3694" s="25" t="s">
        <v>3364</v>
      </c>
      <c r="D3694" s="25" t="s">
        <v>3365</v>
      </c>
      <c r="E3694" s="25">
        <v>43950</v>
      </c>
      <c r="F3694" s="25" t="s">
        <v>3366</v>
      </c>
      <c r="G3694" s="25" t="s">
        <v>3345</v>
      </c>
      <c r="H3694" s="26">
        <v>7</v>
      </c>
      <c r="I3694" s="26">
        <v>25</v>
      </c>
      <c r="J3694" s="22">
        <v>175</v>
      </c>
    </row>
    <row r="3695" spans="1:10" ht="18" x14ac:dyDescent="0.35">
      <c r="A3695" s="25" t="s">
        <v>7246</v>
      </c>
      <c r="B3695" s="25" t="s">
        <v>3500</v>
      </c>
      <c r="C3695" s="25" t="s">
        <v>3401</v>
      </c>
      <c r="D3695" s="25" t="s">
        <v>3333</v>
      </c>
      <c r="E3695" s="25">
        <v>43951</v>
      </c>
      <c r="F3695" s="25" t="s">
        <v>3369</v>
      </c>
      <c r="G3695" s="25" t="s">
        <v>3349</v>
      </c>
      <c r="H3695" s="26">
        <v>2</v>
      </c>
      <c r="I3695" s="26">
        <v>125</v>
      </c>
      <c r="J3695" s="22">
        <v>250</v>
      </c>
    </row>
    <row r="3696" spans="1:10" ht="18" x14ac:dyDescent="0.35">
      <c r="A3696" s="25" t="s">
        <v>7247</v>
      </c>
      <c r="B3696" s="25" t="s">
        <v>3630</v>
      </c>
      <c r="C3696" s="25" t="s">
        <v>3401</v>
      </c>
      <c r="D3696" s="25" t="s">
        <v>3333</v>
      </c>
      <c r="E3696" s="25">
        <v>43951</v>
      </c>
      <c r="F3696" s="25" t="s">
        <v>3427</v>
      </c>
      <c r="G3696" s="25" t="s">
        <v>3321</v>
      </c>
      <c r="H3696" s="26">
        <v>4</v>
      </c>
      <c r="I3696" s="26">
        <v>80</v>
      </c>
      <c r="J3696" s="22">
        <v>320</v>
      </c>
    </row>
    <row r="3697" spans="1:10" ht="18" x14ac:dyDescent="0.35">
      <c r="A3697" s="25" t="s">
        <v>7248</v>
      </c>
      <c r="B3697" s="25" t="s">
        <v>3555</v>
      </c>
      <c r="C3697" s="25" t="s">
        <v>3404</v>
      </c>
      <c r="D3697" s="25" t="s">
        <v>3405</v>
      </c>
      <c r="E3697" s="25">
        <v>43953</v>
      </c>
      <c r="F3697" s="25" t="s">
        <v>3327</v>
      </c>
      <c r="G3697" s="25" t="s">
        <v>3321</v>
      </c>
      <c r="H3697" s="26">
        <v>5</v>
      </c>
      <c r="I3697" s="26">
        <v>190</v>
      </c>
      <c r="J3697" s="22">
        <v>950</v>
      </c>
    </row>
    <row r="3698" spans="1:10" ht="18" x14ac:dyDescent="0.35">
      <c r="A3698" s="25" t="s">
        <v>7249</v>
      </c>
      <c r="B3698" s="25" t="s">
        <v>3948</v>
      </c>
      <c r="C3698" s="25" t="s">
        <v>3551</v>
      </c>
      <c r="D3698" s="25" t="s">
        <v>3486</v>
      </c>
      <c r="E3698" s="25">
        <v>43954</v>
      </c>
      <c r="F3698" s="25" t="s">
        <v>3348</v>
      </c>
      <c r="G3698" s="25" t="s">
        <v>3349</v>
      </c>
      <c r="H3698" s="26">
        <v>3</v>
      </c>
      <c r="I3698" s="26">
        <v>85</v>
      </c>
      <c r="J3698" s="22">
        <v>255</v>
      </c>
    </row>
    <row r="3699" spans="1:10" ht="18" x14ac:dyDescent="0.35">
      <c r="A3699" s="25" t="s">
        <v>7250</v>
      </c>
      <c r="B3699" s="25" t="s">
        <v>3575</v>
      </c>
      <c r="C3699" s="25" t="s">
        <v>3551</v>
      </c>
      <c r="D3699" s="25" t="s">
        <v>3486</v>
      </c>
      <c r="E3699" s="25">
        <v>43954</v>
      </c>
      <c r="F3699" s="25" t="s">
        <v>3471</v>
      </c>
      <c r="G3699" s="25" t="s">
        <v>3321</v>
      </c>
      <c r="H3699" s="26">
        <v>2</v>
      </c>
      <c r="I3699" s="26">
        <v>55</v>
      </c>
      <c r="J3699" s="22">
        <v>110</v>
      </c>
    </row>
    <row r="3700" spans="1:10" ht="18" x14ac:dyDescent="0.35">
      <c r="A3700" s="25" t="s">
        <v>7251</v>
      </c>
      <c r="B3700" s="25" t="s">
        <v>3626</v>
      </c>
      <c r="C3700" s="25" t="s">
        <v>3401</v>
      </c>
      <c r="D3700" s="25" t="s">
        <v>3333</v>
      </c>
      <c r="E3700" s="25">
        <v>43955</v>
      </c>
      <c r="F3700" s="25" t="s">
        <v>3327</v>
      </c>
      <c r="G3700" s="25" t="s">
        <v>3321</v>
      </c>
      <c r="H3700" s="26">
        <v>1</v>
      </c>
      <c r="I3700" s="26">
        <v>190</v>
      </c>
      <c r="J3700" s="22">
        <v>190</v>
      </c>
    </row>
    <row r="3701" spans="1:10" ht="18" x14ac:dyDescent="0.35">
      <c r="A3701" s="25" t="s">
        <v>7252</v>
      </c>
      <c r="B3701" s="25" t="s">
        <v>3626</v>
      </c>
      <c r="C3701" s="25" t="s">
        <v>3401</v>
      </c>
      <c r="D3701" s="25" t="s">
        <v>3333</v>
      </c>
      <c r="E3701" s="25">
        <v>43955</v>
      </c>
      <c r="F3701" s="25" t="s">
        <v>3327</v>
      </c>
      <c r="G3701" s="25" t="s">
        <v>3321</v>
      </c>
      <c r="H3701" s="26">
        <v>2</v>
      </c>
      <c r="I3701" s="26">
        <v>195</v>
      </c>
      <c r="J3701" s="22">
        <v>390</v>
      </c>
    </row>
    <row r="3702" spans="1:10" ht="18" x14ac:dyDescent="0.35">
      <c r="A3702" s="25" t="s">
        <v>7253</v>
      </c>
      <c r="B3702" s="25" t="s">
        <v>3667</v>
      </c>
      <c r="C3702" s="25" t="s">
        <v>3445</v>
      </c>
      <c r="D3702" s="25" t="s">
        <v>3405</v>
      </c>
      <c r="E3702" s="25">
        <v>43955</v>
      </c>
      <c r="F3702" s="25" t="s">
        <v>3348</v>
      </c>
      <c r="G3702" s="25" t="s">
        <v>3349</v>
      </c>
      <c r="H3702" s="26">
        <v>4</v>
      </c>
      <c r="I3702" s="26">
        <v>100</v>
      </c>
      <c r="J3702" s="22">
        <v>400</v>
      </c>
    </row>
    <row r="3703" spans="1:10" ht="18" x14ac:dyDescent="0.35">
      <c r="A3703" s="25" t="s">
        <v>7254</v>
      </c>
      <c r="B3703" s="25" t="s">
        <v>3468</v>
      </c>
      <c r="C3703" s="25" t="s">
        <v>3392</v>
      </c>
      <c r="D3703" s="25" t="s">
        <v>3333</v>
      </c>
      <c r="E3703" s="25">
        <v>43955</v>
      </c>
      <c r="F3703" s="25" t="s">
        <v>3410</v>
      </c>
      <c r="G3703" s="25" t="s">
        <v>3321</v>
      </c>
      <c r="H3703" s="26">
        <v>4</v>
      </c>
      <c r="I3703" s="26">
        <v>65</v>
      </c>
      <c r="J3703" s="22">
        <v>260</v>
      </c>
    </row>
    <row r="3704" spans="1:10" ht="18" x14ac:dyDescent="0.35">
      <c r="A3704" s="25" t="s">
        <v>7255</v>
      </c>
      <c r="B3704" s="25" t="s">
        <v>3391</v>
      </c>
      <c r="C3704" s="25" t="s">
        <v>3392</v>
      </c>
      <c r="D3704" s="25" t="s">
        <v>3333</v>
      </c>
      <c r="E3704" s="25">
        <v>43955</v>
      </c>
      <c r="F3704" s="25" t="s">
        <v>3337</v>
      </c>
      <c r="G3704" s="25" t="s">
        <v>3349</v>
      </c>
      <c r="H3704" s="26">
        <v>2</v>
      </c>
      <c r="I3704" s="26">
        <v>105</v>
      </c>
      <c r="J3704" s="22">
        <v>210</v>
      </c>
    </row>
    <row r="3705" spans="1:10" ht="18" x14ac:dyDescent="0.35">
      <c r="A3705" s="25" t="s">
        <v>7256</v>
      </c>
      <c r="B3705" s="25" t="s">
        <v>3324</v>
      </c>
      <c r="C3705" s="25" t="s">
        <v>3325</v>
      </c>
      <c r="D3705" s="25" t="s">
        <v>3326</v>
      </c>
      <c r="E3705" s="25">
        <v>43955</v>
      </c>
      <c r="F3705" s="25" t="s">
        <v>3410</v>
      </c>
      <c r="G3705" s="25" t="s">
        <v>3321</v>
      </c>
      <c r="H3705" s="26">
        <v>4</v>
      </c>
      <c r="I3705" s="26">
        <v>80</v>
      </c>
      <c r="J3705" s="22">
        <v>320</v>
      </c>
    </row>
    <row r="3706" spans="1:10" ht="18" x14ac:dyDescent="0.35">
      <c r="A3706" s="25" t="s">
        <v>7257</v>
      </c>
      <c r="B3706" s="25" t="s">
        <v>4279</v>
      </c>
      <c r="C3706" s="25" t="s">
        <v>3383</v>
      </c>
      <c r="D3706" s="25" t="s">
        <v>3333</v>
      </c>
      <c r="E3706" s="25">
        <v>43955</v>
      </c>
      <c r="F3706" s="25" t="s">
        <v>3509</v>
      </c>
      <c r="G3706" s="25" t="s">
        <v>3321</v>
      </c>
      <c r="H3706" s="26">
        <v>4</v>
      </c>
      <c r="I3706" s="26">
        <v>65</v>
      </c>
      <c r="J3706" s="22">
        <v>260</v>
      </c>
    </row>
    <row r="3707" spans="1:10" ht="18" x14ac:dyDescent="0.35">
      <c r="A3707" s="25" t="s">
        <v>7258</v>
      </c>
      <c r="B3707" s="25" t="s">
        <v>3324</v>
      </c>
      <c r="C3707" s="25" t="s">
        <v>3325</v>
      </c>
      <c r="D3707" s="25" t="s">
        <v>3326</v>
      </c>
      <c r="E3707" s="25">
        <v>43955</v>
      </c>
      <c r="F3707" s="25" t="s">
        <v>3366</v>
      </c>
      <c r="G3707" s="25" t="s">
        <v>3321</v>
      </c>
      <c r="H3707" s="26">
        <v>7</v>
      </c>
      <c r="I3707" s="26">
        <v>65</v>
      </c>
      <c r="J3707" s="22">
        <v>455</v>
      </c>
    </row>
    <row r="3708" spans="1:10" ht="18" x14ac:dyDescent="0.35">
      <c r="A3708" s="25" t="s">
        <v>7259</v>
      </c>
      <c r="B3708" s="25" t="s">
        <v>3572</v>
      </c>
      <c r="C3708" s="25" t="s">
        <v>3318</v>
      </c>
      <c r="D3708" s="25" t="s">
        <v>3319</v>
      </c>
      <c r="E3708" s="25">
        <v>43956</v>
      </c>
      <c r="F3708" s="25" t="s">
        <v>3410</v>
      </c>
      <c r="G3708" s="25" t="s">
        <v>3321</v>
      </c>
      <c r="H3708" s="26">
        <v>6</v>
      </c>
      <c r="I3708" s="26">
        <v>85</v>
      </c>
      <c r="J3708" s="22">
        <v>510</v>
      </c>
    </row>
    <row r="3709" spans="1:10" ht="18" x14ac:dyDescent="0.35">
      <c r="A3709" s="25" t="s">
        <v>7260</v>
      </c>
      <c r="B3709" s="25" t="s">
        <v>3356</v>
      </c>
      <c r="C3709" s="25" t="s">
        <v>3318</v>
      </c>
      <c r="D3709" s="25" t="s">
        <v>3319</v>
      </c>
      <c r="E3709" s="25">
        <v>43956</v>
      </c>
      <c r="F3709" s="25" t="s">
        <v>3337</v>
      </c>
      <c r="G3709" s="25" t="s">
        <v>3349</v>
      </c>
      <c r="H3709" s="26">
        <v>5</v>
      </c>
      <c r="I3709" s="26">
        <v>95</v>
      </c>
      <c r="J3709" s="22">
        <v>475</v>
      </c>
    </row>
    <row r="3710" spans="1:10" ht="18" x14ac:dyDescent="0.35">
      <c r="A3710" s="25" t="s">
        <v>7261</v>
      </c>
      <c r="B3710" s="25" t="s">
        <v>3602</v>
      </c>
      <c r="C3710" s="25" t="s">
        <v>3401</v>
      </c>
      <c r="D3710" s="25" t="s">
        <v>3333</v>
      </c>
      <c r="E3710" s="25">
        <v>43959</v>
      </c>
      <c r="F3710" s="25" t="s">
        <v>3337</v>
      </c>
      <c r="G3710" s="25" t="s">
        <v>3321</v>
      </c>
      <c r="H3710" s="26">
        <v>6</v>
      </c>
      <c r="I3710" s="26">
        <v>160</v>
      </c>
      <c r="J3710" s="22">
        <v>960</v>
      </c>
    </row>
    <row r="3711" spans="1:10" ht="18" x14ac:dyDescent="0.35">
      <c r="A3711" s="25" t="s">
        <v>7262</v>
      </c>
      <c r="B3711" s="25" t="s">
        <v>3356</v>
      </c>
      <c r="C3711" s="25" t="s">
        <v>3318</v>
      </c>
      <c r="D3711" s="25" t="s">
        <v>3319</v>
      </c>
      <c r="E3711" s="25">
        <v>43960</v>
      </c>
      <c r="F3711" s="25" t="s">
        <v>3348</v>
      </c>
      <c r="G3711" s="25" t="s">
        <v>3349</v>
      </c>
      <c r="H3711" s="26">
        <v>7</v>
      </c>
      <c r="I3711" s="26">
        <v>85</v>
      </c>
      <c r="J3711" s="22">
        <v>595</v>
      </c>
    </row>
    <row r="3712" spans="1:10" ht="18" x14ac:dyDescent="0.35">
      <c r="A3712" s="25" t="s">
        <v>7263</v>
      </c>
      <c r="B3712" s="25" t="s">
        <v>3317</v>
      </c>
      <c r="C3712" s="25" t="s">
        <v>3318</v>
      </c>
      <c r="D3712" s="25" t="s">
        <v>3319</v>
      </c>
      <c r="E3712" s="25">
        <v>43960</v>
      </c>
      <c r="F3712" s="25" t="s">
        <v>3471</v>
      </c>
      <c r="G3712" s="25" t="s">
        <v>3321</v>
      </c>
      <c r="H3712" s="26">
        <v>1</v>
      </c>
      <c r="I3712" s="26">
        <v>55</v>
      </c>
      <c r="J3712" s="22">
        <v>55</v>
      </c>
    </row>
    <row r="3713" spans="1:10" ht="18" x14ac:dyDescent="0.35">
      <c r="A3713" s="25" t="s">
        <v>7264</v>
      </c>
      <c r="B3713" s="25" t="s">
        <v>3530</v>
      </c>
      <c r="C3713" s="25" t="s">
        <v>3489</v>
      </c>
      <c r="D3713" s="25" t="s">
        <v>3405</v>
      </c>
      <c r="E3713" s="25">
        <v>43960</v>
      </c>
      <c r="F3713" s="25" t="s">
        <v>3348</v>
      </c>
      <c r="G3713" s="25" t="s">
        <v>3349</v>
      </c>
      <c r="H3713" s="26">
        <v>5</v>
      </c>
      <c r="I3713" s="26">
        <v>95</v>
      </c>
      <c r="J3713" s="22">
        <v>475</v>
      </c>
    </row>
    <row r="3714" spans="1:10" ht="18" x14ac:dyDescent="0.35">
      <c r="A3714" s="25" t="s">
        <v>7265</v>
      </c>
      <c r="B3714" s="25" t="s">
        <v>3398</v>
      </c>
      <c r="C3714" s="25" t="s">
        <v>3392</v>
      </c>
      <c r="D3714" s="25" t="s">
        <v>3333</v>
      </c>
      <c r="E3714" s="25">
        <v>43960</v>
      </c>
      <c r="F3714" s="25" t="s">
        <v>3348</v>
      </c>
      <c r="G3714" s="25" t="s">
        <v>3349</v>
      </c>
      <c r="H3714" s="26">
        <v>4</v>
      </c>
      <c r="I3714" s="26">
        <v>75</v>
      </c>
      <c r="J3714" s="22">
        <v>300</v>
      </c>
    </row>
    <row r="3715" spans="1:10" ht="18" x14ac:dyDescent="0.35">
      <c r="A3715" s="25" t="s">
        <v>7266</v>
      </c>
      <c r="B3715" s="25" t="s">
        <v>4881</v>
      </c>
      <c r="C3715" s="25" t="s">
        <v>3401</v>
      </c>
      <c r="D3715" s="25" t="s">
        <v>3333</v>
      </c>
      <c r="E3715" s="25">
        <v>43960</v>
      </c>
      <c r="F3715" s="25" t="s">
        <v>3369</v>
      </c>
      <c r="G3715" s="25" t="s">
        <v>3321</v>
      </c>
      <c r="H3715" s="26">
        <v>7</v>
      </c>
      <c r="I3715" s="26">
        <v>145</v>
      </c>
      <c r="J3715" s="22">
        <v>1015</v>
      </c>
    </row>
    <row r="3716" spans="1:10" ht="18" x14ac:dyDescent="0.35">
      <c r="A3716" s="25" t="s">
        <v>7267</v>
      </c>
      <c r="B3716" s="25" t="s">
        <v>4881</v>
      </c>
      <c r="C3716" s="25" t="s">
        <v>3401</v>
      </c>
      <c r="D3716" s="25" t="s">
        <v>3333</v>
      </c>
      <c r="E3716" s="25">
        <v>43960</v>
      </c>
      <c r="F3716" s="25" t="s">
        <v>3369</v>
      </c>
      <c r="G3716" s="25" t="s">
        <v>3321</v>
      </c>
      <c r="H3716" s="26">
        <v>6</v>
      </c>
      <c r="I3716" s="26">
        <v>150</v>
      </c>
      <c r="J3716" s="22">
        <v>900</v>
      </c>
    </row>
    <row r="3717" spans="1:10" ht="18" x14ac:dyDescent="0.35">
      <c r="A3717" s="25" t="s">
        <v>7268</v>
      </c>
      <c r="B3717" s="25" t="s">
        <v>3347</v>
      </c>
      <c r="C3717" s="25" t="s">
        <v>3318</v>
      </c>
      <c r="D3717" s="25" t="s">
        <v>3319</v>
      </c>
      <c r="E3717" s="25">
        <v>43961</v>
      </c>
      <c r="F3717" s="25" t="s">
        <v>3320</v>
      </c>
      <c r="G3717" s="25" t="s">
        <v>3321</v>
      </c>
      <c r="H3717" s="26">
        <v>7</v>
      </c>
      <c r="I3717" s="26">
        <v>75</v>
      </c>
      <c r="J3717" s="22">
        <v>525</v>
      </c>
    </row>
    <row r="3718" spans="1:10" ht="18" x14ac:dyDescent="0.35">
      <c r="A3718" s="25" t="s">
        <v>7269</v>
      </c>
      <c r="B3718" s="25" t="s">
        <v>3371</v>
      </c>
      <c r="C3718" s="25" t="s">
        <v>3318</v>
      </c>
      <c r="D3718" s="25" t="s">
        <v>3319</v>
      </c>
      <c r="E3718" s="25">
        <v>43962</v>
      </c>
      <c r="F3718" s="25" t="s">
        <v>3320</v>
      </c>
      <c r="G3718" s="25" t="s">
        <v>3321</v>
      </c>
      <c r="H3718" s="26">
        <v>4</v>
      </c>
      <c r="I3718" s="26">
        <v>60</v>
      </c>
      <c r="J3718" s="22">
        <v>240</v>
      </c>
    </row>
    <row r="3719" spans="1:10" ht="18" x14ac:dyDescent="0.35">
      <c r="A3719" s="25" t="s">
        <v>7270</v>
      </c>
      <c r="B3719" s="25" t="s">
        <v>3572</v>
      </c>
      <c r="C3719" s="25" t="s">
        <v>3318</v>
      </c>
      <c r="D3719" s="25" t="s">
        <v>3319</v>
      </c>
      <c r="E3719" s="25">
        <v>43962</v>
      </c>
      <c r="F3719" s="25" t="s">
        <v>3410</v>
      </c>
      <c r="G3719" s="25" t="s">
        <v>3321</v>
      </c>
      <c r="H3719" s="26">
        <v>4</v>
      </c>
      <c r="I3719" s="26">
        <v>70</v>
      </c>
      <c r="J3719" s="22">
        <v>280</v>
      </c>
    </row>
    <row r="3720" spans="1:10" ht="18" x14ac:dyDescent="0.35">
      <c r="A3720" s="25" t="s">
        <v>7271</v>
      </c>
      <c r="B3720" s="25" t="s">
        <v>3385</v>
      </c>
      <c r="C3720" s="25" t="s">
        <v>3386</v>
      </c>
      <c r="D3720" s="25" t="s">
        <v>3333</v>
      </c>
      <c r="E3720" s="25">
        <v>43962</v>
      </c>
      <c r="F3720" s="25" t="s">
        <v>3327</v>
      </c>
      <c r="G3720" s="25" t="s">
        <v>3321</v>
      </c>
      <c r="H3720" s="26">
        <v>3</v>
      </c>
      <c r="I3720" s="26">
        <v>200</v>
      </c>
      <c r="J3720" s="22">
        <v>600</v>
      </c>
    </row>
    <row r="3721" spans="1:10" ht="18" x14ac:dyDescent="0.35">
      <c r="A3721" s="25" t="s">
        <v>7272</v>
      </c>
      <c r="B3721" s="25" t="s">
        <v>3484</v>
      </c>
      <c r="C3721" s="25" t="s">
        <v>3485</v>
      </c>
      <c r="D3721" s="25" t="s">
        <v>3486</v>
      </c>
      <c r="E3721" s="25">
        <v>43962</v>
      </c>
      <c r="F3721" s="25" t="s">
        <v>3334</v>
      </c>
      <c r="G3721" s="25" t="s">
        <v>3321</v>
      </c>
      <c r="H3721" s="26">
        <v>6</v>
      </c>
      <c r="I3721" s="26">
        <v>70</v>
      </c>
      <c r="J3721" s="22">
        <v>420</v>
      </c>
    </row>
    <row r="3722" spans="1:10" ht="18" x14ac:dyDescent="0.35">
      <c r="A3722" s="25" t="s">
        <v>7273</v>
      </c>
      <c r="B3722" s="25" t="s">
        <v>3500</v>
      </c>
      <c r="C3722" s="25" t="s">
        <v>3401</v>
      </c>
      <c r="D3722" s="25" t="s">
        <v>3333</v>
      </c>
      <c r="E3722" s="25">
        <v>43962</v>
      </c>
      <c r="F3722" s="25" t="s">
        <v>3369</v>
      </c>
      <c r="G3722" s="25" t="s">
        <v>3349</v>
      </c>
      <c r="H3722" s="26">
        <v>1</v>
      </c>
      <c r="I3722" s="26">
        <v>130</v>
      </c>
      <c r="J3722" s="22">
        <v>130</v>
      </c>
    </row>
    <row r="3723" spans="1:10" ht="18" x14ac:dyDescent="0.35">
      <c r="A3723" s="25" t="s">
        <v>7274</v>
      </c>
      <c r="B3723" s="25" t="s">
        <v>3867</v>
      </c>
      <c r="C3723" s="25" t="s">
        <v>3318</v>
      </c>
      <c r="D3723" s="25" t="s">
        <v>3319</v>
      </c>
      <c r="E3723" s="25">
        <v>43962</v>
      </c>
      <c r="F3723" s="25" t="s">
        <v>3427</v>
      </c>
      <c r="G3723" s="25" t="s">
        <v>3349</v>
      </c>
      <c r="H3723" s="26">
        <v>3</v>
      </c>
      <c r="I3723" s="26">
        <v>60</v>
      </c>
      <c r="J3723" s="22">
        <v>180</v>
      </c>
    </row>
    <row r="3724" spans="1:10" ht="18" x14ac:dyDescent="0.35">
      <c r="A3724" s="25" t="s">
        <v>7275</v>
      </c>
      <c r="B3724" s="25" t="s">
        <v>3391</v>
      </c>
      <c r="C3724" s="25" t="s">
        <v>3392</v>
      </c>
      <c r="D3724" s="25" t="s">
        <v>3333</v>
      </c>
      <c r="E3724" s="25">
        <v>43962</v>
      </c>
      <c r="F3724" s="25" t="s">
        <v>3337</v>
      </c>
      <c r="G3724" s="25" t="s">
        <v>3345</v>
      </c>
      <c r="H3724" s="26">
        <v>4</v>
      </c>
      <c r="I3724" s="26">
        <v>135</v>
      </c>
      <c r="J3724" s="22">
        <v>540</v>
      </c>
    </row>
    <row r="3725" spans="1:10" ht="18" x14ac:dyDescent="0.35">
      <c r="A3725" s="25" t="s">
        <v>7276</v>
      </c>
      <c r="B3725" s="25" t="s">
        <v>3391</v>
      </c>
      <c r="C3725" s="25" t="s">
        <v>3392</v>
      </c>
      <c r="D3725" s="25" t="s">
        <v>3333</v>
      </c>
      <c r="E3725" s="25">
        <v>43962</v>
      </c>
      <c r="F3725" s="25" t="s">
        <v>3348</v>
      </c>
      <c r="G3725" s="25" t="s">
        <v>3349</v>
      </c>
      <c r="H3725" s="26">
        <v>7</v>
      </c>
      <c r="I3725" s="26">
        <v>75</v>
      </c>
      <c r="J3725" s="22">
        <v>525</v>
      </c>
    </row>
    <row r="3726" spans="1:10" ht="18" x14ac:dyDescent="0.35">
      <c r="A3726" s="25" t="s">
        <v>7277</v>
      </c>
      <c r="B3726" s="25" t="s">
        <v>3378</v>
      </c>
      <c r="C3726" s="25" t="s">
        <v>3379</v>
      </c>
      <c r="D3726" s="25" t="s">
        <v>3333</v>
      </c>
      <c r="E3726" s="25">
        <v>43962</v>
      </c>
      <c r="F3726" s="25" t="s">
        <v>3327</v>
      </c>
      <c r="G3726" s="25" t="s">
        <v>3321</v>
      </c>
      <c r="H3726" s="26">
        <v>6</v>
      </c>
      <c r="I3726" s="26">
        <v>185</v>
      </c>
      <c r="J3726" s="22">
        <v>1110</v>
      </c>
    </row>
    <row r="3727" spans="1:10" ht="18" x14ac:dyDescent="0.35">
      <c r="A3727" s="25" t="s">
        <v>7278</v>
      </c>
      <c r="B3727" s="25" t="s">
        <v>3391</v>
      </c>
      <c r="C3727" s="25" t="s">
        <v>3392</v>
      </c>
      <c r="D3727" s="25" t="s">
        <v>3333</v>
      </c>
      <c r="E3727" s="25">
        <v>43962</v>
      </c>
      <c r="F3727" s="25" t="s">
        <v>3348</v>
      </c>
      <c r="G3727" s="25" t="s">
        <v>3321</v>
      </c>
      <c r="H3727" s="26">
        <v>2</v>
      </c>
      <c r="I3727" s="26">
        <v>145</v>
      </c>
      <c r="J3727" s="22">
        <v>290</v>
      </c>
    </row>
    <row r="3728" spans="1:10" ht="18" x14ac:dyDescent="0.35">
      <c r="A3728" s="25" t="s">
        <v>7279</v>
      </c>
      <c r="B3728" s="25" t="s">
        <v>3546</v>
      </c>
      <c r="C3728" s="25" t="s">
        <v>3485</v>
      </c>
      <c r="D3728" s="25" t="s">
        <v>3486</v>
      </c>
      <c r="E3728" s="25">
        <v>43962</v>
      </c>
      <c r="F3728" s="25" t="s">
        <v>3427</v>
      </c>
      <c r="G3728" s="25" t="s">
        <v>3349</v>
      </c>
      <c r="H3728" s="26">
        <v>4</v>
      </c>
      <c r="I3728" s="26">
        <v>45</v>
      </c>
      <c r="J3728" s="22">
        <v>180</v>
      </c>
    </row>
    <row r="3729" spans="1:10" ht="18" x14ac:dyDescent="0.35">
      <c r="A3729" s="25" t="s">
        <v>7280</v>
      </c>
      <c r="B3729" s="25" t="s">
        <v>3391</v>
      </c>
      <c r="C3729" s="25" t="s">
        <v>3392</v>
      </c>
      <c r="D3729" s="25" t="s">
        <v>3333</v>
      </c>
      <c r="E3729" s="25">
        <v>43962</v>
      </c>
      <c r="F3729" s="25" t="s">
        <v>3369</v>
      </c>
      <c r="G3729" s="25" t="s">
        <v>3321</v>
      </c>
      <c r="H3729" s="26">
        <v>6</v>
      </c>
      <c r="I3729" s="26">
        <v>140</v>
      </c>
      <c r="J3729" s="22">
        <v>840</v>
      </c>
    </row>
    <row r="3730" spans="1:10" ht="18" x14ac:dyDescent="0.35">
      <c r="A3730" s="25" t="s">
        <v>7281</v>
      </c>
      <c r="B3730" s="25" t="s">
        <v>3391</v>
      </c>
      <c r="C3730" s="25" t="s">
        <v>3392</v>
      </c>
      <c r="D3730" s="25" t="s">
        <v>3333</v>
      </c>
      <c r="E3730" s="25">
        <v>43962</v>
      </c>
      <c r="F3730" s="25" t="s">
        <v>3337</v>
      </c>
      <c r="G3730" s="25" t="s">
        <v>3349</v>
      </c>
      <c r="H3730" s="26">
        <v>4</v>
      </c>
      <c r="I3730" s="26">
        <v>110</v>
      </c>
      <c r="J3730" s="22">
        <v>440</v>
      </c>
    </row>
    <row r="3731" spans="1:10" ht="18" x14ac:dyDescent="0.35">
      <c r="A3731" s="25" t="s">
        <v>7282</v>
      </c>
      <c r="B3731" s="25" t="s">
        <v>3391</v>
      </c>
      <c r="C3731" s="25" t="s">
        <v>3392</v>
      </c>
      <c r="D3731" s="25" t="s">
        <v>3333</v>
      </c>
      <c r="E3731" s="25">
        <v>43962</v>
      </c>
      <c r="F3731" s="25" t="s">
        <v>3348</v>
      </c>
      <c r="G3731" s="25" t="s">
        <v>3349</v>
      </c>
      <c r="H3731" s="26">
        <v>2</v>
      </c>
      <c r="I3731" s="26">
        <v>95</v>
      </c>
      <c r="J3731" s="22">
        <v>190</v>
      </c>
    </row>
    <row r="3732" spans="1:10" ht="18" x14ac:dyDescent="0.35">
      <c r="A3732" s="25" t="s">
        <v>7283</v>
      </c>
      <c r="B3732" s="25" t="s">
        <v>3398</v>
      </c>
      <c r="C3732" s="25" t="s">
        <v>3392</v>
      </c>
      <c r="D3732" s="25" t="s">
        <v>3333</v>
      </c>
      <c r="E3732" s="25">
        <v>43962</v>
      </c>
      <c r="F3732" s="25" t="s">
        <v>3434</v>
      </c>
      <c r="G3732" s="25" t="s">
        <v>3321</v>
      </c>
      <c r="H3732" s="26">
        <v>4</v>
      </c>
      <c r="I3732" s="26">
        <v>85</v>
      </c>
      <c r="J3732" s="22">
        <v>340</v>
      </c>
    </row>
    <row r="3733" spans="1:10" ht="18" x14ac:dyDescent="0.35">
      <c r="A3733" s="25" t="s">
        <v>7284</v>
      </c>
      <c r="B3733" s="25" t="s">
        <v>3675</v>
      </c>
      <c r="C3733" s="25" t="s">
        <v>3401</v>
      </c>
      <c r="D3733" s="25" t="s">
        <v>3333</v>
      </c>
      <c r="E3733" s="25">
        <v>43962</v>
      </c>
      <c r="F3733" s="25" t="s">
        <v>3369</v>
      </c>
      <c r="G3733" s="25" t="s">
        <v>3321</v>
      </c>
      <c r="H3733" s="26">
        <v>6</v>
      </c>
      <c r="I3733" s="26">
        <v>140</v>
      </c>
      <c r="J3733" s="22">
        <v>840</v>
      </c>
    </row>
    <row r="3734" spans="1:10" ht="18" x14ac:dyDescent="0.35">
      <c r="A3734" s="25" t="s">
        <v>7285</v>
      </c>
      <c r="B3734" s="25" t="s">
        <v>3352</v>
      </c>
      <c r="C3734" s="25" t="s">
        <v>3318</v>
      </c>
      <c r="D3734" s="25" t="s">
        <v>3319</v>
      </c>
      <c r="E3734" s="25">
        <v>43963</v>
      </c>
      <c r="F3734" s="25" t="s">
        <v>3337</v>
      </c>
      <c r="G3734" s="25" t="s">
        <v>3345</v>
      </c>
      <c r="H3734" s="26">
        <v>6</v>
      </c>
      <c r="I3734" s="26">
        <v>115</v>
      </c>
      <c r="J3734" s="22">
        <v>690</v>
      </c>
    </row>
    <row r="3735" spans="1:10" ht="18" x14ac:dyDescent="0.35">
      <c r="A3735" s="25" t="s">
        <v>7286</v>
      </c>
      <c r="B3735" s="25" t="s">
        <v>3360</v>
      </c>
      <c r="C3735" s="25" t="s">
        <v>3318</v>
      </c>
      <c r="D3735" s="25" t="s">
        <v>3319</v>
      </c>
      <c r="E3735" s="25">
        <v>43963</v>
      </c>
      <c r="F3735" s="25" t="s">
        <v>3348</v>
      </c>
      <c r="G3735" s="25" t="s">
        <v>3349</v>
      </c>
      <c r="H3735" s="26">
        <v>7</v>
      </c>
      <c r="I3735" s="26">
        <v>80</v>
      </c>
      <c r="J3735" s="22">
        <v>560</v>
      </c>
    </row>
    <row r="3736" spans="1:10" ht="18" x14ac:dyDescent="0.35">
      <c r="A3736" s="25" t="s">
        <v>7287</v>
      </c>
      <c r="B3736" s="25" t="s">
        <v>3448</v>
      </c>
      <c r="C3736" s="25" t="s">
        <v>3445</v>
      </c>
      <c r="D3736" s="25" t="s">
        <v>3405</v>
      </c>
      <c r="E3736" s="25">
        <v>43963</v>
      </c>
      <c r="F3736" s="25" t="s">
        <v>3348</v>
      </c>
      <c r="G3736" s="25" t="s">
        <v>3349</v>
      </c>
      <c r="H3736" s="26">
        <v>6</v>
      </c>
      <c r="I3736" s="26">
        <v>90</v>
      </c>
      <c r="J3736" s="22">
        <v>540</v>
      </c>
    </row>
    <row r="3737" spans="1:10" ht="18" x14ac:dyDescent="0.35">
      <c r="A3737" s="25" t="s">
        <v>7288</v>
      </c>
      <c r="B3737" s="25" t="s">
        <v>4173</v>
      </c>
      <c r="C3737" s="25" t="s">
        <v>3404</v>
      </c>
      <c r="D3737" s="25" t="s">
        <v>3405</v>
      </c>
      <c r="E3737" s="25">
        <v>43963</v>
      </c>
      <c r="F3737" s="25" t="s">
        <v>3327</v>
      </c>
      <c r="G3737" s="25" t="s">
        <v>3321</v>
      </c>
      <c r="H3737" s="26">
        <v>2</v>
      </c>
      <c r="I3737" s="26">
        <v>200</v>
      </c>
      <c r="J3737" s="22">
        <v>400</v>
      </c>
    </row>
    <row r="3738" spans="1:10" ht="18" x14ac:dyDescent="0.35">
      <c r="A3738" s="25" t="s">
        <v>7289</v>
      </c>
      <c r="B3738" s="25" t="s">
        <v>3677</v>
      </c>
      <c r="C3738" s="25" t="s">
        <v>3401</v>
      </c>
      <c r="D3738" s="25" t="s">
        <v>3333</v>
      </c>
      <c r="E3738" s="25">
        <v>43963</v>
      </c>
      <c r="F3738" s="25" t="s">
        <v>3369</v>
      </c>
      <c r="G3738" s="25" t="s">
        <v>3349</v>
      </c>
      <c r="H3738" s="26">
        <v>1</v>
      </c>
      <c r="I3738" s="26">
        <v>140</v>
      </c>
      <c r="J3738" s="22">
        <v>140</v>
      </c>
    </row>
    <row r="3739" spans="1:10" ht="18" x14ac:dyDescent="0.35">
      <c r="A3739" s="25" t="s">
        <v>7290</v>
      </c>
      <c r="B3739" s="25" t="s">
        <v>3611</v>
      </c>
      <c r="C3739" s="25" t="s">
        <v>3485</v>
      </c>
      <c r="D3739" s="25" t="s">
        <v>3486</v>
      </c>
      <c r="E3739" s="25">
        <v>43963</v>
      </c>
      <c r="F3739" s="25" t="s">
        <v>3434</v>
      </c>
      <c r="G3739" s="25" t="s">
        <v>3321</v>
      </c>
      <c r="H3739" s="26">
        <v>7</v>
      </c>
      <c r="I3739" s="26">
        <v>95</v>
      </c>
      <c r="J3739" s="22">
        <v>665</v>
      </c>
    </row>
    <row r="3740" spans="1:10" ht="18" x14ac:dyDescent="0.35">
      <c r="A3740" s="25" t="s">
        <v>7291</v>
      </c>
      <c r="B3740" s="25" t="s">
        <v>3658</v>
      </c>
      <c r="C3740" s="25" t="s">
        <v>3318</v>
      </c>
      <c r="D3740" s="25" t="s">
        <v>3319</v>
      </c>
      <c r="E3740" s="25">
        <v>43963</v>
      </c>
      <c r="F3740" s="25" t="s">
        <v>3509</v>
      </c>
      <c r="G3740" s="25" t="s">
        <v>3345</v>
      </c>
      <c r="H3740" s="26">
        <v>3</v>
      </c>
      <c r="I3740" s="26">
        <v>50</v>
      </c>
      <c r="J3740" s="22">
        <v>150</v>
      </c>
    </row>
    <row r="3741" spans="1:10" ht="18" x14ac:dyDescent="0.35">
      <c r="A3741" s="25" t="s">
        <v>7292</v>
      </c>
      <c r="B3741" s="25" t="s">
        <v>4567</v>
      </c>
      <c r="C3741" s="25" t="s">
        <v>3383</v>
      </c>
      <c r="D3741" s="25" t="s">
        <v>3333</v>
      </c>
      <c r="E3741" s="25">
        <v>43963</v>
      </c>
      <c r="F3741" s="25" t="s">
        <v>3327</v>
      </c>
      <c r="G3741" s="25" t="s">
        <v>3321</v>
      </c>
      <c r="H3741" s="26">
        <v>4</v>
      </c>
      <c r="I3741" s="26">
        <v>205</v>
      </c>
      <c r="J3741" s="22">
        <v>820</v>
      </c>
    </row>
    <row r="3742" spans="1:10" ht="18" x14ac:dyDescent="0.35">
      <c r="A3742" s="25" t="s">
        <v>7293</v>
      </c>
      <c r="B3742" s="25" t="s">
        <v>3391</v>
      </c>
      <c r="C3742" s="25" t="s">
        <v>3392</v>
      </c>
      <c r="D3742" s="25" t="s">
        <v>3333</v>
      </c>
      <c r="E3742" s="25">
        <v>43963</v>
      </c>
      <c r="F3742" s="25" t="s">
        <v>3369</v>
      </c>
      <c r="G3742" s="25" t="s">
        <v>3321</v>
      </c>
      <c r="H3742" s="26">
        <v>4</v>
      </c>
      <c r="I3742" s="26">
        <v>140</v>
      </c>
      <c r="J3742" s="22">
        <v>560</v>
      </c>
    </row>
    <row r="3743" spans="1:10" ht="18" x14ac:dyDescent="0.35">
      <c r="A3743" s="25" t="s">
        <v>7294</v>
      </c>
      <c r="B3743" s="25" t="s">
        <v>3568</v>
      </c>
      <c r="C3743" s="25" t="s">
        <v>3401</v>
      </c>
      <c r="D3743" s="25" t="s">
        <v>3333</v>
      </c>
      <c r="E3743" s="25">
        <v>43963</v>
      </c>
      <c r="F3743" s="25" t="s">
        <v>3327</v>
      </c>
      <c r="G3743" s="25" t="s">
        <v>3321</v>
      </c>
      <c r="H3743" s="26">
        <v>2</v>
      </c>
      <c r="I3743" s="26">
        <v>185</v>
      </c>
      <c r="J3743" s="22">
        <v>370</v>
      </c>
    </row>
    <row r="3744" spans="1:10" ht="18" x14ac:dyDescent="0.35">
      <c r="A3744" s="25" t="s">
        <v>7295</v>
      </c>
      <c r="B3744" s="25" t="s">
        <v>3425</v>
      </c>
      <c r="C3744" s="25" t="s">
        <v>3318</v>
      </c>
      <c r="D3744" s="25" t="s">
        <v>3319</v>
      </c>
      <c r="E3744" s="25">
        <v>43966</v>
      </c>
      <c r="F3744" s="25" t="s">
        <v>3320</v>
      </c>
      <c r="G3744" s="25" t="s">
        <v>3321</v>
      </c>
      <c r="H3744" s="26">
        <v>4</v>
      </c>
      <c r="I3744" s="26">
        <v>80</v>
      </c>
      <c r="J3744" s="22">
        <v>320</v>
      </c>
    </row>
    <row r="3745" spans="1:10" ht="18" x14ac:dyDescent="0.35">
      <c r="A3745" s="25" t="s">
        <v>7296</v>
      </c>
      <c r="B3745" s="25" t="s">
        <v>3356</v>
      </c>
      <c r="C3745" s="25" t="s">
        <v>3318</v>
      </c>
      <c r="D3745" s="25" t="s">
        <v>3319</v>
      </c>
      <c r="E3745" s="25">
        <v>43966</v>
      </c>
      <c r="F3745" s="25" t="s">
        <v>3348</v>
      </c>
      <c r="G3745" s="25" t="s">
        <v>3349</v>
      </c>
      <c r="H3745" s="26">
        <v>4</v>
      </c>
      <c r="I3745" s="26">
        <v>85</v>
      </c>
      <c r="J3745" s="22">
        <v>340</v>
      </c>
    </row>
    <row r="3746" spans="1:10" ht="18" x14ac:dyDescent="0.35">
      <c r="A3746" s="25" t="s">
        <v>7297</v>
      </c>
      <c r="B3746" s="25" t="s">
        <v>3352</v>
      </c>
      <c r="C3746" s="25" t="s">
        <v>3318</v>
      </c>
      <c r="D3746" s="25" t="s">
        <v>3319</v>
      </c>
      <c r="E3746" s="25">
        <v>43966</v>
      </c>
      <c r="F3746" s="25" t="s">
        <v>3337</v>
      </c>
      <c r="G3746" s="25" t="s">
        <v>3345</v>
      </c>
      <c r="H3746" s="26">
        <v>2</v>
      </c>
      <c r="I3746" s="26">
        <v>135</v>
      </c>
      <c r="J3746" s="22">
        <v>270</v>
      </c>
    </row>
    <row r="3747" spans="1:10" ht="18" x14ac:dyDescent="0.35">
      <c r="A3747" s="25" t="s">
        <v>7298</v>
      </c>
      <c r="B3747" s="25" t="s">
        <v>3391</v>
      </c>
      <c r="C3747" s="25" t="s">
        <v>3392</v>
      </c>
      <c r="D3747" s="25" t="s">
        <v>3333</v>
      </c>
      <c r="E3747" s="25">
        <v>43966</v>
      </c>
      <c r="F3747" s="25" t="s">
        <v>3393</v>
      </c>
      <c r="G3747" s="25" t="s">
        <v>3345</v>
      </c>
      <c r="H3747" s="26">
        <v>6</v>
      </c>
      <c r="I3747" s="26">
        <v>80</v>
      </c>
      <c r="J3747" s="22">
        <v>480</v>
      </c>
    </row>
    <row r="3748" spans="1:10" ht="18" x14ac:dyDescent="0.35">
      <c r="A3748" s="25" t="s">
        <v>7299</v>
      </c>
      <c r="B3748" s="25" t="s">
        <v>3391</v>
      </c>
      <c r="C3748" s="25" t="s">
        <v>3392</v>
      </c>
      <c r="D3748" s="25" t="s">
        <v>3333</v>
      </c>
      <c r="E3748" s="25">
        <v>43966</v>
      </c>
      <c r="F3748" s="25" t="s">
        <v>3337</v>
      </c>
      <c r="G3748" s="25" t="s">
        <v>3349</v>
      </c>
      <c r="H3748" s="26">
        <v>1</v>
      </c>
      <c r="I3748" s="26">
        <v>100</v>
      </c>
      <c r="J3748" s="22">
        <v>100</v>
      </c>
    </row>
    <row r="3749" spans="1:10" ht="18" x14ac:dyDescent="0.35">
      <c r="A3749" s="25" t="s">
        <v>7300</v>
      </c>
      <c r="B3749" s="25" t="s">
        <v>3391</v>
      </c>
      <c r="C3749" s="25" t="s">
        <v>3392</v>
      </c>
      <c r="D3749" s="25" t="s">
        <v>3333</v>
      </c>
      <c r="E3749" s="25">
        <v>43966</v>
      </c>
      <c r="F3749" s="25" t="s">
        <v>3393</v>
      </c>
      <c r="G3749" s="25" t="s">
        <v>3345</v>
      </c>
      <c r="H3749" s="26">
        <v>3</v>
      </c>
      <c r="I3749" s="26">
        <v>70</v>
      </c>
      <c r="J3749" s="22">
        <v>210</v>
      </c>
    </row>
    <row r="3750" spans="1:10" ht="18" x14ac:dyDescent="0.35">
      <c r="A3750" s="25" t="s">
        <v>7301</v>
      </c>
      <c r="B3750" s="25" t="s">
        <v>3583</v>
      </c>
      <c r="C3750" s="25" t="s">
        <v>3584</v>
      </c>
      <c r="D3750" s="25" t="s">
        <v>3333</v>
      </c>
      <c r="E3750" s="25">
        <v>43966</v>
      </c>
      <c r="F3750" s="25" t="s">
        <v>3327</v>
      </c>
      <c r="G3750" s="25" t="s">
        <v>3321</v>
      </c>
      <c r="H3750" s="26">
        <v>4</v>
      </c>
      <c r="I3750" s="26">
        <v>200</v>
      </c>
      <c r="J3750" s="22">
        <v>800</v>
      </c>
    </row>
    <row r="3751" spans="1:10" ht="18" x14ac:dyDescent="0.35">
      <c r="A3751" s="25" t="s">
        <v>7302</v>
      </c>
      <c r="B3751" s="25" t="s">
        <v>3577</v>
      </c>
      <c r="C3751" s="25" t="s">
        <v>3489</v>
      </c>
      <c r="D3751" s="25" t="s">
        <v>3405</v>
      </c>
      <c r="E3751" s="25">
        <v>43966</v>
      </c>
      <c r="F3751" s="25" t="s">
        <v>3348</v>
      </c>
      <c r="G3751" s="25" t="s">
        <v>3349</v>
      </c>
      <c r="H3751" s="26">
        <v>4</v>
      </c>
      <c r="I3751" s="26">
        <v>85</v>
      </c>
      <c r="J3751" s="22">
        <v>340</v>
      </c>
    </row>
    <row r="3752" spans="1:10" ht="18" x14ac:dyDescent="0.35">
      <c r="A3752" s="25" t="s">
        <v>7303</v>
      </c>
      <c r="B3752" s="25" t="s">
        <v>3317</v>
      </c>
      <c r="C3752" s="25" t="s">
        <v>3318</v>
      </c>
      <c r="D3752" s="25" t="s">
        <v>3319</v>
      </c>
      <c r="E3752" s="25">
        <v>43967</v>
      </c>
      <c r="F3752" s="25" t="s">
        <v>3320</v>
      </c>
      <c r="G3752" s="25" t="s">
        <v>3321</v>
      </c>
      <c r="H3752" s="26">
        <v>6</v>
      </c>
      <c r="I3752" s="26">
        <v>60</v>
      </c>
      <c r="J3752" s="22">
        <v>360</v>
      </c>
    </row>
    <row r="3753" spans="1:10" ht="18" x14ac:dyDescent="0.35">
      <c r="A3753" s="25" t="s">
        <v>7304</v>
      </c>
      <c r="B3753" s="25" t="s">
        <v>3324</v>
      </c>
      <c r="C3753" s="25" t="s">
        <v>3325</v>
      </c>
      <c r="D3753" s="25" t="s">
        <v>3326</v>
      </c>
      <c r="E3753" s="25">
        <v>43967</v>
      </c>
      <c r="F3753" s="25" t="s">
        <v>3337</v>
      </c>
      <c r="G3753" s="25" t="s">
        <v>3321</v>
      </c>
      <c r="H3753" s="26">
        <v>1</v>
      </c>
      <c r="I3753" s="26">
        <v>165</v>
      </c>
      <c r="J3753" s="22">
        <v>165</v>
      </c>
    </row>
    <row r="3754" spans="1:10" ht="18" x14ac:dyDescent="0.35">
      <c r="A3754" s="25" t="s">
        <v>7305</v>
      </c>
      <c r="B3754" s="25" t="s">
        <v>3352</v>
      </c>
      <c r="C3754" s="25" t="s">
        <v>3318</v>
      </c>
      <c r="D3754" s="25" t="s">
        <v>3319</v>
      </c>
      <c r="E3754" s="25">
        <v>43968</v>
      </c>
      <c r="F3754" s="25" t="s">
        <v>3337</v>
      </c>
      <c r="G3754" s="25" t="s">
        <v>3345</v>
      </c>
      <c r="H3754" s="26">
        <v>6</v>
      </c>
      <c r="I3754" s="26">
        <v>130</v>
      </c>
      <c r="J3754" s="22">
        <v>780</v>
      </c>
    </row>
    <row r="3755" spans="1:10" ht="18" x14ac:dyDescent="0.35">
      <c r="A3755" s="25" t="s">
        <v>7306</v>
      </c>
      <c r="B3755" s="25" t="s">
        <v>3336</v>
      </c>
      <c r="C3755" s="25" t="s">
        <v>3318</v>
      </c>
      <c r="D3755" s="25" t="s">
        <v>3319</v>
      </c>
      <c r="E3755" s="25">
        <v>43968</v>
      </c>
      <c r="F3755" s="25" t="s">
        <v>3337</v>
      </c>
      <c r="G3755" s="25" t="s">
        <v>3321</v>
      </c>
      <c r="H3755" s="26">
        <v>2</v>
      </c>
      <c r="I3755" s="26">
        <v>165</v>
      </c>
      <c r="J3755" s="22">
        <v>330</v>
      </c>
    </row>
    <row r="3756" spans="1:10" ht="18" x14ac:dyDescent="0.35">
      <c r="A3756" s="25" t="s">
        <v>7307</v>
      </c>
      <c r="B3756" s="25" t="s">
        <v>3378</v>
      </c>
      <c r="C3756" s="25" t="s">
        <v>3379</v>
      </c>
      <c r="D3756" s="25" t="s">
        <v>3333</v>
      </c>
      <c r="E3756" s="25">
        <v>43968</v>
      </c>
      <c r="F3756" s="25" t="s">
        <v>3327</v>
      </c>
      <c r="G3756" s="25" t="s">
        <v>3345</v>
      </c>
      <c r="H3756" s="26">
        <v>7</v>
      </c>
      <c r="I3756" s="26">
        <v>170</v>
      </c>
      <c r="J3756" s="22">
        <v>1190</v>
      </c>
    </row>
    <row r="3757" spans="1:10" ht="18" x14ac:dyDescent="0.35">
      <c r="A3757" s="25" t="s">
        <v>7308</v>
      </c>
      <c r="B3757" s="25" t="s">
        <v>3559</v>
      </c>
      <c r="C3757" s="25" t="s">
        <v>3489</v>
      </c>
      <c r="D3757" s="25" t="s">
        <v>3405</v>
      </c>
      <c r="E3757" s="25">
        <v>43968</v>
      </c>
      <c r="F3757" s="25" t="s">
        <v>3348</v>
      </c>
      <c r="G3757" s="25" t="s">
        <v>3349</v>
      </c>
      <c r="H3757" s="26">
        <v>6</v>
      </c>
      <c r="I3757" s="26">
        <v>100</v>
      </c>
      <c r="J3757" s="22">
        <v>600</v>
      </c>
    </row>
    <row r="3758" spans="1:10" ht="18" x14ac:dyDescent="0.35">
      <c r="A3758" s="25" t="s">
        <v>7309</v>
      </c>
      <c r="B3758" s="25" t="s">
        <v>3324</v>
      </c>
      <c r="C3758" s="25" t="s">
        <v>3325</v>
      </c>
      <c r="D3758" s="25" t="s">
        <v>3326</v>
      </c>
      <c r="E3758" s="25">
        <v>43968</v>
      </c>
      <c r="F3758" s="25" t="s">
        <v>3427</v>
      </c>
      <c r="G3758" s="25" t="s">
        <v>3345</v>
      </c>
      <c r="H3758" s="26">
        <v>6</v>
      </c>
      <c r="I3758" s="26">
        <v>85</v>
      </c>
      <c r="J3758" s="22">
        <v>510</v>
      </c>
    </row>
    <row r="3759" spans="1:10" ht="18" x14ac:dyDescent="0.35">
      <c r="A3759" s="25" t="s">
        <v>7310</v>
      </c>
      <c r="B3759" s="25" t="s">
        <v>3324</v>
      </c>
      <c r="C3759" s="25" t="s">
        <v>3325</v>
      </c>
      <c r="D3759" s="25" t="s">
        <v>3326</v>
      </c>
      <c r="E3759" s="25">
        <v>43968</v>
      </c>
      <c r="F3759" s="25" t="s">
        <v>3393</v>
      </c>
      <c r="G3759" s="25" t="s">
        <v>3349</v>
      </c>
      <c r="H3759" s="26">
        <v>7</v>
      </c>
      <c r="I3759" s="26">
        <v>35</v>
      </c>
      <c r="J3759" s="22">
        <v>245</v>
      </c>
    </row>
    <row r="3760" spans="1:10" ht="18" x14ac:dyDescent="0.35">
      <c r="A3760" s="25" t="s">
        <v>7311</v>
      </c>
      <c r="B3760" s="25" t="s">
        <v>3324</v>
      </c>
      <c r="C3760" s="25" t="s">
        <v>3325</v>
      </c>
      <c r="D3760" s="25" t="s">
        <v>3326</v>
      </c>
      <c r="E3760" s="25">
        <v>43968</v>
      </c>
      <c r="F3760" s="25" t="s">
        <v>3427</v>
      </c>
      <c r="G3760" s="25" t="s">
        <v>3345</v>
      </c>
      <c r="H3760" s="26">
        <v>3</v>
      </c>
      <c r="I3760" s="26">
        <v>75</v>
      </c>
      <c r="J3760" s="22">
        <v>225</v>
      </c>
    </row>
    <row r="3761" spans="1:10" ht="18" x14ac:dyDescent="0.35">
      <c r="A3761" s="25" t="s">
        <v>7312</v>
      </c>
      <c r="B3761" s="25" t="s">
        <v>3356</v>
      </c>
      <c r="C3761" s="25" t="s">
        <v>3318</v>
      </c>
      <c r="D3761" s="25" t="s">
        <v>3319</v>
      </c>
      <c r="E3761" s="25">
        <v>43969</v>
      </c>
      <c r="F3761" s="25" t="s">
        <v>3348</v>
      </c>
      <c r="G3761" s="25" t="s">
        <v>3349</v>
      </c>
      <c r="H3761" s="26">
        <v>6</v>
      </c>
      <c r="I3761" s="26">
        <v>100</v>
      </c>
      <c r="J3761" s="22">
        <v>600</v>
      </c>
    </row>
    <row r="3762" spans="1:10" ht="18" x14ac:dyDescent="0.35">
      <c r="A3762" s="25" t="s">
        <v>7313</v>
      </c>
      <c r="B3762" s="25" t="s">
        <v>3867</v>
      </c>
      <c r="C3762" s="25" t="s">
        <v>3318</v>
      </c>
      <c r="D3762" s="25" t="s">
        <v>3319</v>
      </c>
      <c r="E3762" s="25">
        <v>43969</v>
      </c>
      <c r="F3762" s="25" t="s">
        <v>3427</v>
      </c>
      <c r="G3762" s="25" t="s">
        <v>3349</v>
      </c>
      <c r="H3762" s="26">
        <v>1</v>
      </c>
      <c r="I3762" s="26">
        <v>45</v>
      </c>
      <c r="J3762" s="22">
        <v>45</v>
      </c>
    </row>
    <row r="3763" spans="1:10" ht="18" x14ac:dyDescent="0.35">
      <c r="A3763" s="25" t="s">
        <v>7314</v>
      </c>
      <c r="B3763" s="25" t="s">
        <v>3378</v>
      </c>
      <c r="C3763" s="25" t="s">
        <v>3379</v>
      </c>
      <c r="D3763" s="25" t="s">
        <v>3333</v>
      </c>
      <c r="E3763" s="25">
        <v>43969</v>
      </c>
      <c r="F3763" s="25" t="s">
        <v>3334</v>
      </c>
      <c r="G3763" s="25" t="s">
        <v>3345</v>
      </c>
      <c r="H3763" s="26">
        <v>3</v>
      </c>
      <c r="I3763" s="26">
        <v>55</v>
      </c>
      <c r="J3763" s="22">
        <v>165</v>
      </c>
    </row>
    <row r="3764" spans="1:10" ht="18" x14ac:dyDescent="0.35">
      <c r="A3764" s="25" t="s">
        <v>7315</v>
      </c>
      <c r="B3764" s="25" t="s">
        <v>3398</v>
      </c>
      <c r="C3764" s="25" t="s">
        <v>3392</v>
      </c>
      <c r="D3764" s="25" t="s">
        <v>3333</v>
      </c>
      <c r="E3764" s="25">
        <v>43969</v>
      </c>
      <c r="F3764" s="25" t="s">
        <v>3348</v>
      </c>
      <c r="G3764" s="25" t="s">
        <v>3349</v>
      </c>
      <c r="H3764" s="26">
        <v>4</v>
      </c>
      <c r="I3764" s="26">
        <v>90</v>
      </c>
      <c r="J3764" s="22">
        <v>360</v>
      </c>
    </row>
    <row r="3765" spans="1:10" ht="18" x14ac:dyDescent="0.35">
      <c r="A3765" s="25" t="s">
        <v>7316</v>
      </c>
      <c r="B3765" s="25" t="s">
        <v>5283</v>
      </c>
      <c r="C3765" s="25" t="s">
        <v>3332</v>
      </c>
      <c r="D3765" s="25" t="s">
        <v>3333</v>
      </c>
      <c r="E3765" s="25">
        <v>43969</v>
      </c>
      <c r="F3765" s="25" t="s">
        <v>3327</v>
      </c>
      <c r="G3765" s="25" t="s">
        <v>3321</v>
      </c>
      <c r="H3765" s="26">
        <v>3</v>
      </c>
      <c r="I3765" s="26">
        <v>180</v>
      </c>
      <c r="J3765" s="22">
        <v>540</v>
      </c>
    </row>
    <row r="3766" spans="1:10" ht="18" x14ac:dyDescent="0.35">
      <c r="A3766" s="25" t="s">
        <v>7317</v>
      </c>
      <c r="B3766" s="25" t="s">
        <v>3398</v>
      </c>
      <c r="C3766" s="25" t="s">
        <v>3392</v>
      </c>
      <c r="D3766" s="25" t="s">
        <v>3333</v>
      </c>
      <c r="E3766" s="25">
        <v>43969</v>
      </c>
      <c r="F3766" s="25" t="s">
        <v>3393</v>
      </c>
      <c r="G3766" s="25" t="s">
        <v>3321</v>
      </c>
      <c r="H3766" s="26">
        <v>4</v>
      </c>
      <c r="I3766" s="26">
        <v>80</v>
      </c>
      <c r="J3766" s="22">
        <v>320</v>
      </c>
    </row>
    <row r="3767" spans="1:10" ht="18" x14ac:dyDescent="0.35">
      <c r="A3767" s="25" t="s">
        <v>7318</v>
      </c>
      <c r="B3767" s="25" t="s">
        <v>4567</v>
      </c>
      <c r="C3767" s="25" t="s">
        <v>3383</v>
      </c>
      <c r="D3767" s="25" t="s">
        <v>3333</v>
      </c>
      <c r="E3767" s="25">
        <v>43969</v>
      </c>
      <c r="F3767" s="25" t="s">
        <v>3327</v>
      </c>
      <c r="G3767" s="25" t="s">
        <v>3321</v>
      </c>
      <c r="H3767" s="26">
        <v>5</v>
      </c>
      <c r="I3767" s="26">
        <v>190</v>
      </c>
      <c r="J3767" s="22">
        <v>950</v>
      </c>
    </row>
    <row r="3768" spans="1:10" ht="18" x14ac:dyDescent="0.35">
      <c r="A3768" s="25" t="s">
        <v>7319</v>
      </c>
      <c r="B3768" s="25" t="s">
        <v>3391</v>
      </c>
      <c r="C3768" s="25" t="s">
        <v>3392</v>
      </c>
      <c r="D3768" s="25" t="s">
        <v>3333</v>
      </c>
      <c r="E3768" s="25">
        <v>43969</v>
      </c>
      <c r="F3768" s="25" t="s">
        <v>3348</v>
      </c>
      <c r="G3768" s="25" t="s">
        <v>3321</v>
      </c>
      <c r="H3768" s="26">
        <v>2</v>
      </c>
      <c r="I3768" s="26">
        <v>135</v>
      </c>
      <c r="J3768" s="22">
        <v>270</v>
      </c>
    </row>
    <row r="3769" spans="1:10" ht="18" x14ac:dyDescent="0.35">
      <c r="A3769" s="25" t="s">
        <v>7320</v>
      </c>
      <c r="B3769" s="25" t="s">
        <v>3391</v>
      </c>
      <c r="C3769" s="25" t="s">
        <v>3392</v>
      </c>
      <c r="D3769" s="25" t="s">
        <v>3333</v>
      </c>
      <c r="E3769" s="25">
        <v>43969</v>
      </c>
      <c r="F3769" s="25" t="s">
        <v>3410</v>
      </c>
      <c r="G3769" s="25" t="s">
        <v>3321</v>
      </c>
      <c r="H3769" s="26">
        <v>5</v>
      </c>
      <c r="I3769" s="26">
        <v>85</v>
      </c>
      <c r="J3769" s="22">
        <v>425</v>
      </c>
    </row>
    <row r="3770" spans="1:10" ht="18" x14ac:dyDescent="0.35">
      <c r="A3770" s="25" t="s">
        <v>7321</v>
      </c>
      <c r="B3770" s="25" t="s">
        <v>3391</v>
      </c>
      <c r="C3770" s="25" t="s">
        <v>3392</v>
      </c>
      <c r="D3770" s="25" t="s">
        <v>3333</v>
      </c>
      <c r="E3770" s="25">
        <v>43969</v>
      </c>
      <c r="F3770" s="25" t="s">
        <v>3410</v>
      </c>
      <c r="G3770" s="25" t="s">
        <v>3349</v>
      </c>
      <c r="H3770" s="26">
        <v>6</v>
      </c>
      <c r="I3770" s="26">
        <v>20</v>
      </c>
      <c r="J3770" s="22">
        <v>120</v>
      </c>
    </row>
    <row r="3771" spans="1:10" ht="18" x14ac:dyDescent="0.35">
      <c r="A3771" s="25" t="s">
        <v>7322</v>
      </c>
      <c r="B3771" s="25" t="s">
        <v>3324</v>
      </c>
      <c r="C3771" s="25" t="s">
        <v>3325</v>
      </c>
      <c r="D3771" s="25" t="s">
        <v>3326</v>
      </c>
      <c r="E3771" s="25">
        <v>43969</v>
      </c>
      <c r="F3771" s="25" t="s">
        <v>3427</v>
      </c>
      <c r="G3771" s="25" t="s">
        <v>3345</v>
      </c>
      <c r="H3771" s="26">
        <v>7</v>
      </c>
      <c r="I3771" s="26">
        <v>65</v>
      </c>
      <c r="J3771" s="22">
        <v>455</v>
      </c>
    </row>
    <row r="3772" spans="1:10" ht="18" x14ac:dyDescent="0.35">
      <c r="A3772" s="25" t="s">
        <v>7323</v>
      </c>
      <c r="B3772" s="25" t="s">
        <v>3378</v>
      </c>
      <c r="C3772" s="25" t="s">
        <v>3379</v>
      </c>
      <c r="D3772" s="25" t="s">
        <v>3333</v>
      </c>
      <c r="E3772" s="25">
        <v>43969</v>
      </c>
      <c r="F3772" s="25" t="s">
        <v>3327</v>
      </c>
      <c r="G3772" s="25" t="s">
        <v>3345</v>
      </c>
      <c r="H3772" s="26">
        <v>1</v>
      </c>
      <c r="I3772" s="26">
        <v>160</v>
      </c>
      <c r="J3772" s="22">
        <v>160</v>
      </c>
    </row>
    <row r="3773" spans="1:10" ht="18" x14ac:dyDescent="0.35">
      <c r="A3773" s="25" t="s">
        <v>7324</v>
      </c>
      <c r="B3773" s="25" t="s">
        <v>3391</v>
      </c>
      <c r="C3773" s="25" t="s">
        <v>3392</v>
      </c>
      <c r="D3773" s="25" t="s">
        <v>3333</v>
      </c>
      <c r="E3773" s="25">
        <v>43969</v>
      </c>
      <c r="F3773" s="25" t="s">
        <v>3548</v>
      </c>
      <c r="G3773" s="25" t="s">
        <v>3321</v>
      </c>
      <c r="H3773" s="26">
        <v>3</v>
      </c>
      <c r="I3773" s="26">
        <v>155</v>
      </c>
      <c r="J3773" s="22">
        <v>465</v>
      </c>
    </row>
    <row r="3774" spans="1:10" ht="18" x14ac:dyDescent="0.35">
      <c r="A3774" s="25" t="s">
        <v>7325</v>
      </c>
      <c r="B3774" s="25" t="s">
        <v>3391</v>
      </c>
      <c r="C3774" s="25" t="s">
        <v>3392</v>
      </c>
      <c r="D3774" s="25" t="s">
        <v>3333</v>
      </c>
      <c r="E3774" s="25">
        <v>43969</v>
      </c>
      <c r="F3774" s="25" t="s">
        <v>3548</v>
      </c>
      <c r="G3774" s="25" t="s">
        <v>3321</v>
      </c>
      <c r="H3774" s="26">
        <v>4</v>
      </c>
      <c r="I3774" s="26">
        <v>160</v>
      </c>
      <c r="J3774" s="22">
        <v>640</v>
      </c>
    </row>
    <row r="3775" spans="1:10" ht="18" x14ac:dyDescent="0.35">
      <c r="A3775" s="25" t="s">
        <v>7326</v>
      </c>
      <c r="B3775" s="25" t="s">
        <v>3877</v>
      </c>
      <c r="C3775" s="25" t="s">
        <v>3383</v>
      </c>
      <c r="D3775" s="25" t="s">
        <v>3333</v>
      </c>
      <c r="E3775" s="25">
        <v>43969</v>
      </c>
      <c r="F3775" s="25" t="s">
        <v>3509</v>
      </c>
      <c r="G3775" s="25" t="s">
        <v>3345</v>
      </c>
      <c r="H3775" s="26">
        <v>4</v>
      </c>
      <c r="I3775" s="26">
        <v>50</v>
      </c>
      <c r="J3775" s="22">
        <v>200</v>
      </c>
    </row>
    <row r="3776" spans="1:10" ht="18" x14ac:dyDescent="0.35">
      <c r="A3776" s="25" t="s">
        <v>7327</v>
      </c>
      <c r="B3776" s="25" t="s">
        <v>3667</v>
      </c>
      <c r="C3776" s="25" t="s">
        <v>3445</v>
      </c>
      <c r="D3776" s="25" t="s">
        <v>3405</v>
      </c>
      <c r="E3776" s="25">
        <v>43969</v>
      </c>
      <c r="F3776" s="25" t="s">
        <v>3348</v>
      </c>
      <c r="G3776" s="25" t="s">
        <v>3349</v>
      </c>
      <c r="H3776" s="26">
        <v>5</v>
      </c>
      <c r="I3776" s="26">
        <v>100</v>
      </c>
      <c r="J3776" s="22">
        <v>500</v>
      </c>
    </row>
    <row r="3777" spans="1:10" ht="18" x14ac:dyDescent="0.35">
      <c r="A3777" s="25" t="s">
        <v>7328</v>
      </c>
      <c r="B3777" s="25" t="s">
        <v>3630</v>
      </c>
      <c r="C3777" s="25" t="s">
        <v>3401</v>
      </c>
      <c r="D3777" s="25" t="s">
        <v>3333</v>
      </c>
      <c r="E3777" s="25">
        <v>43969</v>
      </c>
      <c r="F3777" s="25" t="s">
        <v>3393</v>
      </c>
      <c r="G3777" s="25" t="s">
        <v>3345</v>
      </c>
      <c r="H3777" s="26">
        <v>4</v>
      </c>
      <c r="I3777" s="26">
        <v>65</v>
      </c>
      <c r="J3777" s="22">
        <v>260</v>
      </c>
    </row>
    <row r="3778" spans="1:10" ht="18" x14ac:dyDescent="0.35">
      <c r="A3778" s="25" t="s">
        <v>7329</v>
      </c>
      <c r="B3778" s="25" t="s">
        <v>3398</v>
      </c>
      <c r="C3778" s="25" t="s">
        <v>3392</v>
      </c>
      <c r="D3778" s="25" t="s">
        <v>3333</v>
      </c>
      <c r="E3778" s="25">
        <v>43969</v>
      </c>
      <c r="F3778" s="25" t="s">
        <v>3410</v>
      </c>
      <c r="G3778" s="25" t="s">
        <v>3345</v>
      </c>
      <c r="H3778" s="26">
        <v>2</v>
      </c>
      <c r="I3778" s="26">
        <v>60</v>
      </c>
      <c r="J3778" s="22">
        <v>120</v>
      </c>
    </row>
    <row r="3779" spans="1:10" ht="18" x14ac:dyDescent="0.35">
      <c r="A3779" s="25" t="s">
        <v>7330</v>
      </c>
      <c r="B3779" s="25" t="s">
        <v>3356</v>
      </c>
      <c r="C3779" s="25" t="s">
        <v>3318</v>
      </c>
      <c r="D3779" s="25" t="s">
        <v>3319</v>
      </c>
      <c r="E3779" s="25">
        <v>43973</v>
      </c>
      <c r="F3779" s="25" t="s">
        <v>3320</v>
      </c>
      <c r="G3779" s="25" t="s">
        <v>3321</v>
      </c>
      <c r="H3779" s="26">
        <v>4</v>
      </c>
      <c r="I3779" s="26">
        <v>80</v>
      </c>
      <c r="J3779" s="22">
        <v>320</v>
      </c>
    </row>
    <row r="3780" spans="1:10" ht="18" x14ac:dyDescent="0.35">
      <c r="A3780" s="25" t="s">
        <v>7331</v>
      </c>
      <c r="B3780" s="25" t="s">
        <v>3356</v>
      </c>
      <c r="C3780" s="25" t="s">
        <v>3318</v>
      </c>
      <c r="D3780" s="25" t="s">
        <v>3319</v>
      </c>
      <c r="E3780" s="25">
        <v>43973</v>
      </c>
      <c r="F3780" s="25" t="s">
        <v>3348</v>
      </c>
      <c r="G3780" s="25" t="s">
        <v>3349</v>
      </c>
      <c r="H3780" s="26">
        <v>5</v>
      </c>
      <c r="I3780" s="26">
        <v>75</v>
      </c>
      <c r="J3780" s="22">
        <v>375</v>
      </c>
    </row>
    <row r="3781" spans="1:10" ht="18" x14ac:dyDescent="0.35">
      <c r="A3781" s="25" t="s">
        <v>7332</v>
      </c>
      <c r="B3781" s="25" t="s">
        <v>3352</v>
      </c>
      <c r="C3781" s="25" t="s">
        <v>3318</v>
      </c>
      <c r="D3781" s="25" t="s">
        <v>3319</v>
      </c>
      <c r="E3781" s="25">
        <v>43973</v>
      </c>
      <c r="F3781" s="25" t="s">
        <v>3337</v>
      </c>
      <c r="G3781" s="25" t="s">
        <v>3345</v>
      </c>
      <c r="H3781" s="26">
        <v>7</v>
      </c>
      <c r="I3781" s="26">
        <v>120</v>
      </c>
      <c r="J3781" s="22">
        <v>840</v>
      </c>
    </row>
    <row r="3782" spans="1:10" ht="18" x14ac:dyDescent="0.35">
      <c r="A3782" s="25" t="s">
        <v>7333</v>
      </c>
      <c r="B3782" s="25" t="s">
        <v>5283</v>
      </c>
      <c r="C3782" s="25" t="s">
        <v>3332</v>
      </c>
      <c r="D3782" s="25" t="s">
        <v>3333</v>
      </c>
      <c r="E3782" s="25">
        <v>43973</v>
      </c>
      <c r="F3782" s="25" t="s">
        <v>3327</v>
      </c>
      <c r="G3782" s="25" t="s">
        <v>3321</v>
      </c>
      <c r="H3782" s="26">
        <v>4</v>
      </c>
      <c r="I3782" s="26">
        <v>195</v>
      </c>
      <c r="J3782" s="22">
        <v>780</v>
      </c>
    </row>
    <row r="3783" spans="1:10" ht="18" x14ac:dyDescent="0.35">
      <c r="A3783" s="25" t="s">
        <v>7334</v>
      </c>
      <c r="B3783" s="25" t="s">
        <v>3797</v>
      </c>
      <c r="C3783" s="25" t="s">
        <v>3318</v>
      </c>
      <c r="D3783" s="25" t="s">
        <v>3319</v>
      </c>
      <c r="E3783" s="25">
        <v>43973</v>
      </c>
      <c r="F3783" s="25" t="s">
        <v>3348</v>
      </c>
      <c r="G3783" s="25" t="s">
        <v>3349</v>
      </c>
      <c r="H3783" s="26">
        <v>2</v>
      </c>
      <c r="I3783" s="26">
        <v>75</v>
      </c>
      <c r="J3783" s="22">
        <v>150</v>
      </c>
    </row>
    <row r="3784" spans="1:10" ht="18" x14ac:dyDescent="0.35">
      <c r="A3784" s="25" t="s">
        <v>7335</v>
      </c>
      <c r="B3784" s="25" t="s">
        <v>3636</v>
      </c>
      <c r="C3784" s="25" t="s">
        <v>3318</v>
      </c>
      <c r="D3784" s="25" t="s">
        <v>3319</v>
      </c>
      <c r="E3784" s="25">
        <v>43974</v>
      </c>
      <c r="F3784" s="25" t="s">
        <v>3337</v>
      </c>
      <c r="G3784" s="25" t="s">
        <v>3345</v>
      </c>
      <c r="H3784" s="26">
        <v>3</v>
      </c>
      <c r="I3784" s="26">
        <v>115</v>
      </c>
      <c r="J3784" s="22">
        <v>345</v>
      </c>
    </row>
    <row r="3785" spans="1:10" ht="18" x14ac:dyDescent="0.35">
      <c r="A3785" s="25" t="s">
        <v>7336</v>
      </c>
      <c r="B3785" s="25" t="s">
        <v>3636</v>
      </c>
      <c r="C3785" s="25" t="s">
        <v>3318</v>
      </c>
      <c r="D3785" s="25" t="s">
        <v>3319</v>
      </c>
      <c r="E3785" s="25">
        <v>43974</v>
      </c>
      <c r="F3785" s="25" t="s">
        <v>3337</v>
      </c>
      <c r="G3785" s="25" t="s">
        <v>3345</v>
      </c>
      <c r="H3785" s="26">
        <v>3</v>
      </c>
      <c r="I3785" s="26">
        <v>130</v>
      </c>
      <c r="J3785" s="22">
        <v>390</v>
      </c>
    </row>
    <row r="3786" spans="1:10" ht="18" x14ac:dyDescent="0.35">
      <c r="A3786" s="25" t="s">
        <v>7337</v>
      </c>
      <c r="B3786" s="25" t="s">
        <v>3324</v>
      </c>
      <c r="C3786" s="25" t="s">
        <v>3325</v>
      </c>
      <c r="D3786" s="25" t="s">
        <v>3326</v>
      </c>
      <c r="E3786" s="25">
        <v>43974</v>
      </c>
      <c r="F3786" s="25" t="s">
        <v>3320</v>
      </c>
      <c r="G3786" s="25" t="s">
        <v>3321</v>
      </c>
      <c r="H3786" s="26">
        <v>2</v>
      </c>
      <c r="I3786" s="26">
        <v>60</v>
      </c>
      <c r="J3786" s="22">
        <v>120</v>
      </c>
    </row>
    <row r="3787" spans="1:10" ht="18" x14ac:dyDescent="0.35">
      <c r="A3787" s="25" t="s">
        <v>7338</v>
      </c>
      <c r="B3787" s="25" t="s">
        <v>3518</v>
      </c>
      <c r="C3787" s="25" t="s">
        <v>3383</v>
      </c>
      <c r="D3787" s="25" t="s">
        <v>3333</v>
      </c>
      <c r="E3787" s="25">
        <v>43974</v>
      </c>
      <c r="F3787" s="25" t="s">
        <v>3320</v>
      </c>
      <c r="G3787" s="25" t="s">
        <v>3321</v>
      </c>
      <c r="H3787" s="26">
        <v>7</v>
      </c>
      <c r="I3787" s="26">
        <v>75</v>
      </c>
      <c r="J3787" s="22">
        <v>525</v>
      </c>
    </row>
    <row r="3788" spans="1:10" ht="18" x14ac:dyDescent="0.35">
      <c r="A3788" s="25" t="s">
        <v>7339</v>
      </c>
      <c r="B3788" s="25" t="s">
        <v>3352</v>
      </c>
      <c r="C3788" s="25" t="s">
        <v>3318</v>
      </c>
      <c r="D3788" s="25" t="s">
        <v>3319</v>
      </c>
      <c r="E3788" s="25">
        <v>43975</v>
      </c>
      <c r="F3788" s="25" t="s">
        <v>3434</v>
      </c>
      <c r="G3788" s="25" t="s">
        <v>3321</v>
      </c>
      <c r="H3788" s="26">
        <v>1</v>
      </c>
      <c r="I3788" s="26">
        <v>95</v>
      </c>
      <c r="J3788" s="22">
        <v>95</v>
      </c>
    </row>
    <row r="3789" spans="1:10" ht="18" x14ac:dyDescent="0.35">
      <c r="A3789" s="25" t="s">
        <v>7340</v>
      </c>
      <c r="B3789" s="25" t="s">
        <v>3523</v>
      </c>
      <c r="C3789" s="25" t="s">
        <v>3524</v>
      </c>
      <c r="D3789" s="25" t="s">
        <v>3486</v>
      </c>
      <c r="E3789" s="25">
        <v>43975</v>
      </c>
      <c r="F3789" s="25" t="s">
        <v>3320</v>
      </c>
      <c r="G3789" s="25" t="s">
        <v>3321</v>
      </c>
      <c r="H3789" s="26">
        <v>2</v>
      </c>
      <c r="I3789" s="26">
        <v>60</v>
      </c>
      <c r="J3789" s="22">
        <v>120</v>
      </c>
    </row>
    <row r="3790" spans="1:10" ht="18" x14ac:dyDescent="0.35">
      <c r="A3790" s="25" t="s">
        <v>7341</v>
      </c>
      <c r="B3790" s="25" t="s">
        <v>3398</v>
      </c>
      <c r="C3790" s="25" t="s">
        <v>3392</v>
      </c>
      <c r="D3790" s="25" t="s">
        <v>3333</v>
      </c>
      <c r="E3790" s="25">
        <v>43975</v>
      </c>
      <c r="F3790" s="25" t="s">
        <v>3427</v>
      </c>
      <c r="G3790" s="25" t="s">
        <v>3345</v>
      </c>
      <c r="H3790" s="26">
        <v>4</v>
      </c>
      <c r="I3790" s="26">
        <v>85</v>
      </c>
      <c r="J3790" s="22">
        <v>340</v>
      </c>
    </row>
    <row r="3791" spans="1:10" ht="18" x14ac:dyDescent="0.35">
      <c r="A3791" s="25" t="s">
        <v>7342</v>
      </c>
      <c r="B3791" s="25" t="s">
        <v>3398</v>
      </c>
      <c r="C3791" s="25" t="s">
        <v>3392</v>
      </c>
      <c r="D3791" s="25" t="s">
        <v>3333</v>
      </c>
      <c r="E3791" s="25">
        <v>43975</v>
      </c>
      <c r="F3791" s="25" t="s">
        <v>3320</v>
      </c>
      <c r="G3791" s="25" t="s">
        <v>3321</v>
      </c>
      <c r="H3791" s="26">
        <v>5</v>
      </c>
      <c r="I3791" s="26">
        <v>55</v>
      </c>
      <c r="J3791" s="22">
        <v>275</v>
      </c>
    </row>
    <row r="3792" spans="1:10" ht="18" x14ac:dyDescent="0.35">
      <c r="A3792" s="25" t="s">
        <v>7343</v>
      </c>
      <c r="B3792" s="25" t="s">
        <v>3391</v>
      </c>
      <c r="C3792" s="25" t="s">
        <v>3392</v>
      </c>
      <c r="D3792" s="25" t="s">
        <v>3333</v>
      </c>
      <c r="E3792" s="25">
        <v>43975</v>
      </c>
      <c r="F3792" s="25" t="s">
        <v>3410</v>
      </c>
      <c r="G3792" s="25" t="s">
        <v>3321</v>
      </c>
      <c r="H3792" s="26">
        <v>6</v>
      </c>
      <c r="I3792" s="26">
        <v>65</v>
      </c>
      <c r="J3792" s="22">
        <v>390</v>
      </c>
    </row>
    <row r="3793" spans="1:10" ht="18" x14ac:dyDescent="0.35">
      <c r="A3793" s="25" t="s">
        <v>7344</v>
      </c>
      <c r="B3793" s="25" t="s">
        <v>3391</v>
      </c>
      <c r="C3793" s="25" t="s">
        <v>3392</v>
      </c>
      <c r="D3793" s="25" t="s">
        <v>3333</v>
      </c>
      <c r="E3793" s="25">
        <v>43975</v>
      </c>
      <c r="F3793" s="25" t="s">
        <v>3369</v>
      </c>
      <c r="G3793" s="25" t="s">
        <v>3321</v>
      </c>
      <c r="H3793" s="26">
        <v>1</v>
      </c>
      <c r="I3793" s="26">
        <v>145</v>
      </c>
      <c r="J3793" s="22">
        <v>145</v>
      </c>
    </row>
    <row r="3794" spans="1:10" ht="18" x14ac:dyDescent="0.35">
      <c r="A3794" s="25" t="s">
        <v>7345</v>
      </c>
      <c r="B3794" s="25" t="s">
        <v>3391</v>
      </c>
      <c r="C3794" s="25" t="s">
        <v>3392</v>
      </c>
      <c r="D3794" s="25" t="s">
        <v>3333</v>
      </c>
      <c r="E3794" s="25">
        <v>43975</v>
      </c>
      <c r="F3794" s="25" t="s">
        <v>3348</v>
      </c>
      <c r="G3794" s="25" t="s">
        <v>3349</v>
      </c>
      <c r="H3794" s="26">
        <v>2</v>
      </c>
      <c r="I3794" s="26">
        <v>95</v>
      </c>
      <c r="J3794" s="22">
        <v>190</v>
      </c>
    </row>
    <row r="3795" spans="1:10" ht="18" x14ac:dyDescent="0.35">
      <c r="A3795" s="25" t="s">
        <v>7346</v>
      </c>
      <c r="B3795" s="25" t="s">
        <v>3391</v>
      </c>
      <c r="C3795" s="25" t="s">
        <v>3392</v>
      </c>
      <c r="D3795" s="25" t="s">
        <v>3333</v>
      </c>
      <c r="E3795" s="25">
        <v>43975</v>
      </c>
      <c r="F3795" s="25" t="s">
        <v>3348</v>
      </c>
      <c r="G3795" s="25" t="s">
        <v>3349</v>
      </c>
      <c r="H3795" s="26">
        <v>6</v>
      </c>
      <c r="I3795" s="26">
        <v>80</v>
      </c>
      <c r="J3795" s="22">
        <v>480</v>
      </c>
    </row>
    <row r="3796" spans="1:10" ht="18" x14ac:dyDescent="0.35">
      <c r="A3796" s="25" t="s">
        <v>7347</v>
      </c>
      <c r="B3796" s="25" t="s">
        <v>3317</v>
      </c>
      <c r="C3796" s="25" t="s">
        <v>3318</v>
      </c>
      <c r="D3796" s="25" t="s">
        <v>3319</v>
      </c>
      <c r="E3796" s="25">
        <v>43976</v>
      </c>
      <c r="F3796" s="25" t="s">
        <v>3320</v>
      </c>
      <c r="G3796" s="25" t="s">
        <v>3321</v>
      </c>
      <c r="H3796" s="26">
        <v>2</v>
      </c>
      <c r="I3796" s="26">
        <v>65</v>
      </c>
      <c r="J3796" s="22">
        <v>130</v>
      </c>
    </row>
    <row r="3797" spans="1:10" ht="18" x14ac:dyDescent="0.35">
      <c r="A3797" s="25" t="s">
        <v>7348</v>
      </c>
      <c r="B3797" s="25" t="s">
        <v>4881</v>
      </c>
      <c r="C3797" s="25" t="s">
        <v>3401</v>
      </c>
      <c r="D3797" s="25" t="s">
        <v>3333</v>
      </c>
      <c r="E3797" s="25">
        <v>43976</v>
      </c>
      <c r="F3797" s="25" t="s">
        <v>3369</v>
      </c>
      <c r="G3797" s="25" t="s">
        <v>3321</v>
      </c>
      <c r="H3797" s="26">
        <v>4</v>
      </c>
      <c r="I3797" s="26">
        <v>140</v>
      </c>
      <c r="J3797" s="22">
        <v>560</v>
      </c>
    </row>
    <row r="3798" spans="1:10" ht="18" x14ac:dyDescent="0.35">
      <c r="A3798" s="25" t="s">
        <v>7349</v>
      </c>
      <c r="B3798" s="25" t="s">
        <v>4881</v>
      </c>
      <c r="C3798" s="25" t="s">
        <v>3401</v>
      </c>
      <c r="D3798" s="25" t="s">
        <v>3333</v>
      </c>
      <c r="E3798" s="25">
        <v>43976</v>
      </c>
      <c r="F3798" s="25" t="s">
        <v>3369</v>
      </c>
      <c r="G3798" s="25" t="s">
        <v>3321</v>
      </c>
      <c r="H3798" s="26">
        <v>6</v>
      </c>
      <c r="I3798" s="26">
        <v>145</v>
      </c>
      <c r="J3798" s="22">
        <v>870</v>
      </c>
    </row>
    <row r="3799" spans="1:10" ht="18" x14ac:dyDescent="0.35">
      <c r="A3799" s="25" t="s">
        <v>7350</v>
      </c>
      <c r="B3799" s="25" t="s">
        <v>3862</v>
      </c>
      <c r="C3799" s="25" t="s">
        <v>3489</v>
      </c>
      <c r="D3799" s="25" t="s">
        <v>3405</v>
      </c>
      <c r="E3799" s="25">
        <v>43976</v>
      </c>
      <c r="F3799" s="25" t="s">
        <v>3348</v>
      </c>
      <c r="G3799" s="25" t="s">
        <v>3349</v>
      </c>
      <c r="H3799" s="26">
        <v>4</v>
      </c>
      <c r="I3799" s="26">
        <v>95</v>
      </c>
      <c r="J3799" s="22">
        <v>380</v>
      </c>
    </row>
    <row r="3800" spans="1:10" ht="18" x14ac:dyDescent="0.35">
      <c r="A3800" s="25" t="s">
        <v>7351</v>
      </c>
      <c r="B3800" s="25" t="s">
        <v>3468</v>
      </c>
      <c r="C3800" s="25" t="s">
        <v>3392</v>
      </c>
      <c r="D3800" s="25" t="s">
        <v>3333</v>
      </c>
      <c r="E3800" s="25">
        <v>43976</v>
      </c>
      <c r="F3800" s="25" t="s">
        <v>3427</v>
      </c>
      <c r="G3800" s="25" t="s">
        <v>3321</v>
      </c>
      <c r="H3800" s="26">
        <v>2</v>
      </c>
      <c r="I3800" s="26">
        <v>85</v>
      </c>
      <c r="J3800" s="22">
        <v>170</v>
      </c>
    </row>
    <row r="3801" spans="1:10" ht="18" x14ac:dyDescent="0.35">
      <c r="A3801" s="25" t="s">
        <v>7352</v>
      </c>
      <c r="B3801" s="25" t="s">
        <v>3591</v>
      </c>
      <c r="C3801" s="25" t="s">
        <v>3318</v>
      </c>
      <c r="D3801" s="25" t="s">
        <v>3319</v>
      </c>
      <c r="E3801" s="25">
        <v>43976</v>
      </c>
      <c r="F3801" s="25" t="s">
        <v>3327</v>
      </c>
      <c r="G3801" s="25" t="s">
        <v>3321</v>
      </c>
      <c r="H3801" s="26">
        <v>6</v>
      </c>
      <c r="I3801" s="26">
        <v>200</v>
      </c>
      <c r="J3801" s="22">
        <v>1200</v>
      </c>
    </row>
    <row r="3802" spans="1:10" ht="18" x14ac:dyDescent="0.35">
      <c r="A3802" s="25" t="s">
        <v>7353</v>
      </c>
      <c r="B3802" s="25" t="s">
        <v>3378</v>
      </c>
      <c r="C3802" s="25" t="s">
        <v>3379</v>
      </c>
      <c r="D3802" s="25" t="s">
        <v>3333</v>
      </c>
      <c r="E3802" s="25">
        <v>43976</v>
      </c>
      <c r="F3802" s="25" t="s">
        <v>3348</v>
      </c>
      <c r="G3802" s="25" t="s">
        <v>3345</v>
      </c>
      <c r="H3802" s="26">
        <v>7</v>
      </c>
      <c r="I3802" s="26">
        <v>115</v>
      </c>
      <c r="J3802" s="22">
        <v>805</v>
      </c>
    </row>
    <row r="3803" spans="1:10" ht="18" x14ac:dyDescent="0.35">
      <c r="A3803" s="25" t="s">
        <v>7354</v>
      </c>
      <c r="B3803" s="25" t="s">
        <v>3347</v>
      </c>
      <c r="C3803" s="25" t="s">
        <v>3318</v>
      </c>
      <c r="D3803" s="25" t="s">
        <v>3319</v>
      </c>
      <c r="E3803" s="25">
        <v>43976</v>
      </c>
      <c r="F3803" s="25" t="s">
        <v>3410</v>
      </c>
      <c r="G3803" s="25" t="s">
        <v>3321</v>
      </c>
      <c r="H3803" s="26">
        <v>2</v>
      </c>
      <c r="I3803" s="26">
        <v>85</v>
      </c>
      <c r="J3803" s="22">
        <v>170</v>
      </c>
    </row>
    <row r="3804" spans="1:10" ht="18" x14ac:dyDescent="0.35">
      <c r="A3804" s="25" t="s">
        <v>7355</v>
      </c>
      <c r="B3804" s="25" t="s">
        <v>3347</v>
      </c>
      <c r="C3804" s="25" t="s">
        <v>3318</v>
      </c>
      <c r="D3804" s="25" t="s">
        <v>3319</v>
      </c>
      <c r="E3804" s="25">
        <v>43977</v>
      </c>
      <c r="F3804" s="25" t="s">
        <v>3348</v>
      </c>
      <c r="G3804" s="25" t="s">
        <v>3349</v>
      </c>
      <c r="H3804" s="26">
        <v>5</v>
      </c>
      <c r="I3804" s="26">
        <v>95</v>
      </c>
      <c r="J3804" s="22">
        <v>475</v>
      </c>
    </row>
    <row r="3805" spans="1:10" ht="18" x14ac:dyDescent="0.35">
      <c r="A3805" s="25" t="s">
        <v>7356</v>
      </c>
      <c r="B3805" s="25" t="s">
        <v>3594</v>
      </c>
      <c r="C3805" s="25" t="s">
        <v>3401</v>
      </c>
      <c r="D3805" s="25" t="s">
        <v>3333</v>
      </c>
      <c r="E3805" s="25">
        <v>43977</v>
      </c>
      <c r="F3805" s="25" t="s">
        <v>3327</v>
      </c>
      <c r="G3805" s="25" t="s">
        <v>3321</v>
      </c>
      <c r="H3805" s="26">
        <v>4</v>
      </c>
      <c r="I3805" s="26">
        <v>200</v>
      </c>
      <c r="J3805" s="22">
        <v>800</v>
      </c>
    </row>
    <row r="3806" spans="1:10" ht="18" x14ac:dyDescent="0.35">
      <c r="A3806" s="25" t="s">
        <v>7357</v>
      </c>
      <c r="B3806" s="25" t="s">
        <v>3797</v>
      </c>
      <c r="C3806" s="25" t="s">
        <v>3318</v>
      </c>
      <c r="D3806" s="25" t="s">
        <v>3319</v>
      </c>
      <c r="E3806" s="25">
        <v>43977</v>
      </c>
      <c r="F3806" s="25" t="s">
        <v>3410</v>
      </c>
      <c r="G3806" s="25" t="s">
        <v>3321</v>
      </c>
      <c r="H3806" s="26">
        <v>6</v>
      </c>
      <c r="I3806" s="26">
        <v>85</v>
      </c>
      <c r="J3806" s="22">
        <v>510</v>
      </c>
    </row>
    <row r="3807" spans="1:10" ht="18" x14ac:dyDescent="0.35">
      <c r="A3807" s="25" t="s">
        <v>7358</v>
      </c>
      <c r="B3807" s="25" t="s">
        <v>3385</v>
      </c>
      <c r="C3807" s="25" t="s">
        <v>3386</v>
      </c>
      <c r="D3807" s="25" t="s">
        <v>3333</v>
      </c>
      <c r="E3807" s="25">
        <v>43977</v>
      </c>
      <c r="F3807" s="25" t="s">
        <v>3327</v>
      </c>
      <c r="G3807" s="25" t="s">
        <v>3321</v>
      </c>
      <c r="H3807" s="26">
        <v>5</v>
      </c>
      <c r="I3807" s="26">
        <v>200</v>
      </c>
      <c r="J3807" s="22">
        <v>1000</v>
      </c>
    </row>
    <row r="3808" spans="1:10" ht="18" x14ac:dyDescent="0.35">
      <c r="A3808" s="25" t="s">
        <v>7359</v>
      </c>
      <c r="B3808" s="25" t="s">
        <v>3385</v>
      </c>
      <c r="C3808" s="25" t="s">
        <v>3386</v>
      </c>
      <c r="D3808" s="25" t="s">
        <v>3333</v>
      </c>
      <c r="E3808" s="25">
        <v>43977</v>
      </c>
      <c r="F3808" s="25" t="s">
        <v>3327</v>
      </c>
      <c r="G3808" s="25" t="s">
        <v>3321</v>
      </c>
      <c r="H3808" s="26">
        <v>2</v>
      </c>
      <c r="I3808" s="26">
        <v>205</v>
      </c>
      <c r="J3808" s="22">
        <v>410</v>
      </c>
    </row>
    <row r="3809" spans="1:10" ht="18" x14ac:dyDescent="0.35">
      <c r="A3809" s="25" t="s">
        <v>7360</v>
      </c>
      <c r="B3809" s="25" t="s">
        <v>3385</v>
      </c>
      <c r="C3809" s="25" t="s">
        <v>3386</v>
      </c>
      <c r="D3809" s="25" t="s">
        <v>3333</v>
      </c>
      <c r="E3809" s="25">
        <v>43977</v>
      </c>
      <c r="F3809" s="25" t="s">
        <v>3327</v>
      </c>
      <c r="G3809" s="25" t="s">
        <v>3321</v>
      </c>
      <c r="H3809" s="26">
        <v>1</v>
      </c>
      <c r="I3809" s="26">
        <v>180</v>
      </c>
      <c r="J3809" s="22">
        <v>180</v>
      </c>
    </row>
    <row r="3810" spans="1:10" ht="18" x14ac:dyDescent="0.35">
      <c r="A3810" s="25" t="s">
        <v>7361</v>
      </c>
      <c r="B3810" s="25" t="s">
        <v>4854</v>
      </c>
      <c r="C3810" s="25" t="s">
        <v>3383</v>
      </c>
      <c r="D3810" s="25" t="s">
        <v>3333</v>
      </c>
      <c r="E3810" s="25">
        <v>43977</v>
      </c>
      <c r="F3810" s="25" t="s">
        <v>3327</v>
      </c>
      <c r="G3810" s="25" t="s">
        <v>3321</v>
      </c>
      <c r="H3810" s="26">
        <v>3</v>
      </c>
      <c r="I3810" s="26">
        <v>185</v>
      </c>
      <c r="J3810" s="22">
        <v>555</v>
      </c>
    </row>
    <row r="3811" spans="1:10" ht="18" x14ac:dyDescent="0.35">
      <c r="A3811" s="25" t="s">
        <v>7362</v>
      </c>
      <c r="B3811" s="25" t="s">
        <v>3877</v>
      </c>
      <c r="C3811" s="25" t="s">
        <v>3383</v>
      </c>
      <c r="D3811" s="25" t="s">
        <v>3333</v>
      </c>
      <c r="E3811" s="25">
        <v>43977</v>
      </c>
      <c r="F3811" s="25" t="s">
        <v>3509</v>
      </c>
      <c r="G3811" s="25" t="s">
        <v>3345</v>
      </c>
      <c r="H3811" s="26">
        <v>7</v>
      </c>
      <c r="I3811" s="26">
        <v>30</v>
      </c>
      <c r="J3811" s="22">
        <v>210</v>
      </c>
    </row>
    <row r="3812" spans="1:10" ht="18" x14ac:dyDescent="0.35">
      <c r="A3812" s="25" t="s">
        <v>7363</v>
      </c>
      <c r="B3812" s="25" t="s">
        <v>3378</v>
      </c>
      <c r="C3812" s="25" t="s">
        <v>3379</v>
      </c>
      <c r="D3812" s="25" t="s">
        <v>3333</v>
      </c>
      <c r="E3812" s="25">
        <v>43977</v>
      </c>
      <c r="F3812" s="25" t="s">
        <v>3327</v>
      </c>
      <c r="G3812" s="25" t="s">
        <v>3321</v>
      </c>
      <c r="H3812" s="26">
        <v>4</v>
      </c>
      <c r="I3812" s="26">
        <v>185</v>
      </c>
      <c r="J3812" s="22">
        <v>740</v>
      </c>
    </row>
    <row r="3813" spans="1:10" ht="18" x14ac:dyDescent="0.35">
      <c r="A3813" s="25" t="s">
        <v>7364</v>
      </c>
      <c r="B3813" s="25" t="s">
        <v>3476</v>
      </c>
      <c r="C3813" s="25" t="s">
        <v>3445</v>
      </c>
      <c r="D3813" s="25" t="s">
        <v>3405</v>
      </c>
      <c r="E3813" s="25">
        <v>43977</v>
      </c>
      <c r="F3813" s="25" t="s">
        <v>3348</v>
      </c>
      <c r="G3813" s="25" t="s">
        <v>3321</v>
      </c>
      <c r="H3813" s="26">
        <v>4</v>
      </c>
      <c r="I3813" s="26">
        <v>135</v>
      </c>
      <c r="J3813" s="22">
        <v>540</v>
      </c>
    </row>
    <row r="3814" spans="1:10" ht="18" x14ac:dyDescent="0.35">
      <c r="A3814" s="25" t="s">
        <v>7365</v>
      </c>
      <c r="B3814" s="25" t="s">
        <v>3476</v>
      </c>
      <c r="C3814" s="25" t="s">
        <v>3445</v>
      </c>
      <c r="D3814" s="25" t="s">
        <v>3405</v>
      </c>
      <c r="E3814" s="25">
        <v>43977</v>
      </c>
      <c r="F3814" s="25" t="s">
        <v>3337</v>
      </c>
      <c r="G3814" s="25" t="s">
        <v>3345</v>
      </c>
      <c r="H3814" s="26">
        <v>4</v>
      </c>
      <c r="I3814" s="26">
        <v>110</v>
      </c>
      <c r="J3814" s="22">
        <v>440</v>
      </c>
    </row>
    <row r="3815" spans="1:10" ht="18" x14ac:dyDescent="0.35">
      <c r="A3815" s="25" t="s">
        <v>7366</v>
      </c>
      <c r="B3815" s="25" t="s">
        <v>3628</v>
      </c>
      <c r="C3815" s="25" t="s">
        <v>3404</v>
      </c>
      <c r="D3815" s="25" t="s">
        <v>3405</v>
      </c>
      <c r="E3815" s="25">
        <v>43977</v>
      </c>
      <c r="F3815" s="25" t="s">
        <v>3337</v>
      </c>
      <c r="G3815" s="25" t="s">
        <v>3349</v>
      </c>
      <c r="H3815" s="26">
        <v>5</v>
      </c>
      <c r="I3815" s="26">
        <v>100</v>
      </c>
      <c r="J3815" s="22">
        <v>500</v>
      </c>
    </row>
    <row r="3816" spans="1:10" ht="18" x14ac:dyDescent="0.35">
      <c r="A3816" s="25" t="s">
        <v>7367</v>
      </c>
      <c r="B3816" s="25" t="s">
        <v>3602</v>
      </c>
      <c r="C3816" s="25" t="s">
        <v>3401</v>
      </c>
      <c r="D3816" s="25" t="s">
        <v>3333</v>
      </c>
      <c r="E3816" s="25">
        <v>43977</v>
      </c>
      <c r="F3816" s="25" t="s">
        <v>3369</v>
      </c>
      <c r="G3816" s="25" t="s">
        <v>3321</v>
      </c>
      <c r="H3816" s="26">
        <v>2</v>
      </c>
      <c r="I3816" s="26">
        <v>145</v>
      </c>
      <c r="J3816" s="22">
        <v>290</v>
      </c>
    </row>
    <row r="3817" spans="1:10" ht="18" x14ac:dyDescent="0.35">
      <c r="A3817" s="25" t="s">
        <v>7368</v>
      </c>
      <c r="B3817" s="25" t="s">
        <v>3476</v>
      </c>
      <c r="C3817" s="25" t="s">
        <v>3445</v>
      </c>
      <c r="D3817" s="25" t="s">
        <v>3405</v>
      </c>
      <c r="E3817" s="25">
        <v>43977</v>
      </c>
      <c r="F3817" s="25" t="s">
        <v>3337</v>
      </c>
      <c r="G3817" s="25" t="s">
        <v>3321</v>
      </c>
      <c r="H3817" s="26">
        <v>1</v>
      </c>
      <c r="I3817" s="26">
        <v>160</v>
      </c>
      <c r="J3817" s="22">
        <v>160</v>
      </c>
    </row>
    <row r="3818" spans="1:10" ht="18" x14ac:dyDescent="0.35">
      <c r="A3818" s="25" t="s">
        <v>7369</v>
      </c>
      <c r="B3818" s="25" t="s">
        <v>3756</v>
      </c>
      <c r="C3818" s="25" t="s">
        <v>3524</v>
      </c>
      <c r="D3818" s="25" t="s">
        <v>3486</v>
      </c>
      <c r="E3818" s="25">
        <v>43978</v>
      </c>
      <c r="F3818" s="25" t="s">
        <v>3337</v>
      </c>
      <c r="G3818" s="25" t="s">
        <v>3345</v>
      </c>
      <c r="H3818" s="26">
        <v>2</v>
      </c>
      <c r="I3818" s="26">
        <v>125</v>
      </c>
      <c r="J3818" s="22">
        <v>250</v>
      </c>
    </row>
    <row r="3819" spans="1:10" ht="18" x14ac:dyDescent="0.35">
      <c r="A3819" s="25" t="s">
        <v>7370</v>
      </c>
      <c r="B3819" s="25" t="s">
        <v>3352</v>
      </c>
      <c r="C3819" s="25" t="s">
        <v>3318</v>
      </c>
      <c r="D3819" s="25" t="s">
        <v>3319</v>
      </c>
      <c r="E3819" s="25">
        <v>43980</v>
      </c>
      <c r="F3819" s="25" t="s">
        <v>3337</v>
      </c>
      <c r="G3819" s="25" t="s">
        <v>3345</v>
      </c>
      <c r="H3819" s="26">
        <v>6</v>
      </c>
      <c r="I3819" s="26">
        <v>120</v>
      </c>
      <c r="J3819" s="22">
        <v>720</v>
      </c>
    </row>
    <row r="3820" spans="1:10" ht="18" x14ac:dyDescent="0.35">
      <c r="A3820" s="25" t="s">
        <v>7371</v>
      </c>
      <c r="B3820" s="25" t="s">
        <v>3400</v>
      </c>
      <c r="C3820" s="25" t="s">
        <v>3401</v>
      </c>
      <c r="D3820" s="25" t="s">
        <v>3333</v>
      </c>
      <c r="E3820" s="25">
        <v>43980</v>
      </c>
      <c r="F3820" s="25" t="s">
        <v>3369</v>
      </c>
      <c r="G3820" s="25" t="s">
        <v>3321</v>
      </c>
      <c r="H3820" s="26">
        <v>2</v>
      </c>
      <c r="I3820" s="26">
        <v>145</v>
      </c>
      <c r="J3820" s="22">
        <v>290</v>
      </c>
    </row>
    <row r="3821" spans="1:10" ht="18" x14ac:dyDescent="0.35">
      <c r="A3821" s="25" t="s">
        <v>7372</v>
      </c>
      <c r="B3821" s="25" t="s">
        <v>3566</v>
      </c>
      <c r="C3821" s="25" t="s">
        <v>3401</v>
      </c>
      <c r="D3821" s="25" t="s">
        <v>3333</v>
      </c>
      <c r="E3821" s="25">
        <v>43980</v>
      </c>
      <c r="F3821" s="25" t="s">
        <v>3393</v>
      </c>
      <c r="G3821" s="25" t="s">
        <v>3345</v>
      </c>
      <c r="H3821" s="26">
        <v>2</v>
      </c>
      <c r="I3821" s="26">
        <v>60</v>
      </c>
      <c r="J3821" s="22">
        <v>120</v>
      </c>
    </row>
    <row r="3822" spans="1:10" ht="18" x14ac:dyDescent="0.35">
      <c r="A3822" s="25" t="s">
        <v>7373</v>
      </c>
      <c r="B3822" s="25" t="s">
        <v>3495</v>
      </c>
      <c r="C3822" s="25" t="s">
        <v>3318</v>
      </c>
      <c r="D3822" s="25" t="s">
        <v>3319</v>
      </c>
      <c r="E3822" s="25">
        <v>43980</v>
      </c>
      <c r="F3822" s="25" t="s">
        <v>3348</v>
      </c>
      <c r="G3822" s="25" t="s">
        <v>3349</v>
      </c>
      <c r="H3822" s="26">
        <v>2</v>
      </c>
      <c r="I3822" s="26">
        <v>80</v>
      </c>
      <c r="J3822" s="22">
        <v>160</v>
      </c>
    </row>
    <row r="3823" spans="1:10" ht="18" x14ac:dyDescent="0.35">
      <c r="A3823" s="25" t="s">
        <v>7374</v>
      </c>
      <c r="B3823" s="25" t="s">
        <v>3495</v>
      </c>
      <c r="C3823" s="25" t="s">
        <v>3318</v>
      </c>
      <c r="D3823" s="25" t="s">
        <v>3319</v>
      </c>
      <c r="E3823" s="25">
        <v>43980</v>
      </c>
      <c r="F3823" s="25" t="s">
        <v>3348</v>
      </c>
      <c r="G3823" s="25" t="s">
        <v>3349</v>
      </c>
      <c r="H3823" s="26">
        <v>4</v>
      </c>
      <c r="I3823" s="26">
        <v>95</v>
      </c>
      <c r="J3823" s="22">
        <v>380</v>
      </c>
    </row>
    <row r="3824" spans="1:10" ht="18" x14ac:dyDescent="0.35">
      <c r="A3824" s="25" t="s">
        <v>7375</v>
      </c>
      <c r="B3824" s="25" t="s">
        <v>3385</v>
      </c>
      <c r="C3824" s="25" t="s">
        <v>3386</v>
      </c>
      <c r="D3824" s="25" t="s">
        <v>3333</v>
      </c>
      <c r="E3824" s="25">
        <v>43980</v>
      </c>
      <c r="F3824" s="25" t="s">
        <v>3327</v>
      </c>
      <c r="G3824" s="25" t="s">
        <v>3321</v>
      </c>
      <c r="H3824" s="26">
        <v>7</v>
      </c>
      <c r="I3824" s="26">
        <v>205</v>
      </c>
      <c r="J3824" s="22">
        <v>1435</v>
      </c>
    </row>
    <row r="3825" spans="1:10" ht="18" x14ac:dyDescent="0.35">
      <c r="A3825" s="25" t="s">
        <v>7376</v>
      </c>
      <c r="B3825" s="25" t="s">
        <v>3667</v>
      </c>
      <c r="C3825" s="25" t="s">
        <v>3445</v>
      </c>
      <c r="D3825" s="25" t="s">
        <v>3405</v>
      </c>
      <c r="E3825" s="25">
        <v>43980</v>
      </c>
      <c r="F3825" s="25" t="s">
        <v>3410</v>
      </c>
      <c r="G3825" s="25" t="s">
        <v>3321</v>
      </c>
      <c r="H3825" s="26">
        <v>4</v>
      </c>
      <c r="I3825" s="26">
        <v>80</v>
      </c>
      <c r="J3825" s="22">
        <v>320</v>
      </c>
    </row>
    <row r="3826" spans="1:10" ht="18" x14ac:dyDescent="0.35">
      <c r="A3826" s="25" t="s">
        <v>7377</v>
      </c>
      <c r="B3826" s="25" t="s">
        <v>3484</v>
      </c>
      <c r="C3826" s="25" t="s">
        <v>3485</v>
      </c>
      <c r="D3826" s="25" t="s">
        <v>3486</v>
      </c>
      <c r="E3826" s="25">
        <v>43980</v>
      </c>
      <c r="F3826" s="25" t="s">
        <v>3434</v>
      </c>
      <c r="G3826" s="25" t="s">
        <v>3321</v>
      </c>
      <c r="H3826" s="26">
        <v>2</v>
      </c>
      <c r="I3826" s="26">
        <v>95</v>
      </c>
      <c r="J3826" s="22">
        <v>190</v>
      </c>
    </row>
    <row r="3827" spans="1:10" ht="18" x14ac:dyDescent="0.35">
      <c r="A3827" s="25" t="s">
        <v>7378</v>
      </c>
      <c r="B3827" s="25" t="s">
        <v>3875</v>
      </c>
      <c r="C3827" s="25" t="s">
        <v>3584</v>
      </c>
      <c r="D3827" s="25" t="s">
        <v>3333</v>
      </c>
      <c r="E3827" s="25">
        <v>43981</v>
      </c>
      <c r="F3827" s="25" t="s">
        <v>3327</v>
      </c>
      <c r="G3827" s="25" t="s">
        <v>3321</v>
      </c>
      <c r="H3827" s="26">
        <v>1</v>
      </c>
      <c r="I3827" s="26">
        <v>205</v>
      </c>
      <c r="J3827" s="22">
        <v>205</v>
      </c>
    </row>
    <row r="3828" spans="1:10" ht="18" x14ac:dyDescent="0.35">
      <c r="A3828" s="25" t="s">
        <v>7379</v>
      </c>
      <c r="B3828" s="25" t="s">
        <v>3975</v>
      </c>
      <c r="C3828" s="25" t="s">
        <v>3383</v>
      </c>
      <c r="D3828" s="25" t="s">
        <v>3333</v>
      </c>
      <c r="E3828" s="25">
        <v>43981</v>
      </c>
      <c r="F3828" s="25" t="s">
        <v>3410</v>
      </c>
      <c r="G3828" s="25" t="s">
        <v>3345</v>
      </c>
      <c r="H3828" s="26">
        <v>3</v>
      </c>
      <c r="I3828" s="26">
        <v>60</v>
      </c>
      <c r="J3828" s="22">
        <v>180</v>
      </c>
    </row>
    <row r="3829" spans="1:10" ht="18" x14ac:dyDescent="0.35">
      <c r="A3829" s="25" t="s">
        <v>7380</v>
      </c>
      <c r="B3829" s="25" t="s">
        <v>3373</v>
      </c>
      <c r="C3829" s="25" t="s">
        <v>3374</v>
      </c>
      <c r="D3829" s="25" t="s">
        <v>3375</v>
      </c>
      <c r="E3829" s="25">
        <v>43981</v>
      </c>
      <c r="F3829" s="25" t="s">
        <v>3337</v>
      </c>
      <c r="G3829" s="25" t="s">
        <v>3345</v>
      </c>
      <c r="H3829" s="26">
        <v>4</v>
      </c>
      <c r="I3829" s="26">
        <v>135</v>
      </c>
      <c r="J3829" s="22">
        <v>540</v>
      </c>
    </row>
    <row r="3830" spans="1:10" ht="18" x14ac:dyDescent="0.35">
      <c r="A3830" s="25" t="s">
        <v>7381</v>
      </c>
      <c r="B3830" s="25" t="s">
        <v>3324</v>
      </c>
      <c r="C3830" s="25" t="s">
        <v>3325</v>
      </c>
      <c r="D3830" s="25" t="s">
        <v>3326</v>
      </c>
      <c r="E3830" s="25">
        <v>43981</v>
      </c>
      <c r="F3830" s="25" t="s">
        <v>3427</v>
      </c>
      <c r="G3830" s="25" t="s">
        <v>3345</v>
      </c>
      <c r="H3830" s="26">
        <v>6</v>
      </c>
      <c r="I3830" s="26">
        <v>80</v>
      </c>
      <c r="J3830" s="22">
        <v>480</v>
      </c>
    </row>
    <row r="3831" spans="1:10" ht="18" x14ac:dyDescent="0.35">
      <c r="A3831" s="25" t="s">
        <v>7382</v>
      </c>
      <c r="B3831" s="25" t="s">
        <v>7383</v>
      </c>
      <c r="C3831" s="25" t="s">
        <v>3401</v>
      </c>
      <c r="D3831" s="25" t="s">
        <v>3333</v>
      </c>
      <c r="E3831" s="25">
        <v>43981</v>
      </c>
      <c r="F3831" s="25" t="s">
        <v>3327</v>
      </c>
      <c r="G3831" s="25" t="s">
        <v>3321</v>
      </c>
      <c r="H3831" s="26">
        <v>7</v>
      </c>
      <c r="I3831" s="26">
        <v>205</v>
      </c>
      <c r="J3831" s="22">
        <v>1435</v>
      </c>
    </row>
    <row r="3832" spans="1:10" ht="18" x14ac:dyDescent="0.35">
      <c r="A3832" s="25" t="s">
        <v>7384</v>
      </c>
      <c r="B3832" s="25" t="s">
        <v>3391</v>
      </c>
      <c r="C3832" s="25" t="s">
        <v>3392</v>
      </c>
      <c r="D3832" s="25" t="s">
        <v>3333</v>
      </c>
      <c r="E3832" s="25">
        <v>43981</v>
      </c>
      <c r="F3832" s="25" t="s">
        <v>3348</v>
      </c>
      <c r="G3832" s="25" t="s">
        <v>3349</v>
      </c>
      <c r="H3832" s="26">
        <v>3</v>
      </c>
      <c r="I3832" s="26">
        <v>80</v>
      </c>
      <c r="J3832" s="22">
        <v>240</v>
      </c>
    </row>
    <row r="3833" spans="1:10" ht="18" x14ac:dyDescent="0.35">
      <c r="A3833" s="25" t="s">
        <v>7385</v>
      </c>
      <c r="B3833" s="25" t="s">
        <v>3391</v>
      </c>
      <c r="C3833" s="25" t="s">
        <v>3392</v>
      </c>
      <c r="D3833" s="25" t="s">
        <v>3333</v>
      </c>
      <c r="E3833" s="25">
        <v>43981</v>
      </c>
      <c r="F3833" s="25" t="s">
        <v>3337</v>
      </c>
      <c r="G3833" s="25" t="s">
        <v>3349</v>
      </c>
      <c r="H3833" s="26">
        <v>5</v>
      </c>
      <c r="I3833" s="26">
        <v>110</v>
      </c>
      <c r="J3833" s="22">
        <v>550</v>
      </c>
    </row>
    <row r="3834" spans="1:10" ht="18" x14ac:dyDescent="0.35">
      <c r="A3834" s="25" t="s">
        <v>7386</v>
      </c>
      <c r="B3834" s="25" t="s">
        <v>3391</v>
      </c>
      <c r="C3834" s="25" t="s">
        <v>3392</v>
      </c>
      <c r="D3834" s="25" t="s">
        <v>3333</v>
      </c>
      <c r="E3834" s="25">
        <v>43981</v>
      </c>
      <c r="F3834" s="25" t="s">
        <v>3348</v>
      </c>
      <c r="G3834" s="25" t="s">
        <v>3349</v>
      </c>
      <c r="H3834" s="26">
        <v>2</v>
      </c>
      <c r="I3834" s="26">
        <v>95</v>
      </c>
      <c r="J3834" s="22">
        <v>190</v>
      </c>
    </row>
    <row r="3835" spans="1:10" ht="18" x14ac:dyDescent="0.35">
      <c r="A3835" s="25" t="s">
        <v>7387</v>
      </c>
      <c r="B3835" s="25" t="s">
        <v>3391</v>
      </c>
      <c r="C3835" s="25" t="s">
        <v>3392</v>
      </c>
      <c r="D3835" s="25" t="s">
        <v>3333</v>
      </c>
      <c r="E3835" s="25">
        <v>43981</v>
      </c>
      <c r="F3835" s="25" t="s">
        <v>3348</v>
      </c>
      <c r="G3835" s="25" t="s">
        <v>3349</v>
      </c>
      <c r="H3835" s="26">
        <v>4</v>
      </c>
      <c r="I3835" s="26">
        <v>100</v>
      </c>
      <c r="J3835" s="22">
        <v>400</v>
      </c>
    </row>
    <row r="3836" spans="1:10" ht="18" x14ac:dyDescent="0.35">
      <c r="A3836" s="25" t="s">
        <v>7388</v>
      </c>
      <c r="B3836" s="25" t="s">
        <v>3391</v>
      </c>
      <c r="C3836" s="25" t="s">
        <v>3392</v>
      </c>
      <c r="D3836" s="25" t="s">
        <v>3333</v>
      </c>
      <c r="E3836" s="25">
        <v>43981</v>
      </c>
      <c r="F3836" s="25" t="s">
        <v>3348</v>
      </c>
      <c r="G3836" s="25" t="s">
        <v>3349</v>
      </c>
      <c r="H3836" s="26">
        <v>5</v>
      </c>
      <c r="I3836" s="26">
        <v>75</v>
      </c>
      <c r="J3836" s="22">
        <v>375</v>
      </c>
    </row>
    <row r="3837" spans="1:10" ht="18" x14ac:dyDescent="0.35">
      <c r="A3837" s="25" t="s">
        <v>7389</v>
      </c>
      <c r="B3837" s="25" t="s">
        <v>3317</v>
      </c>
      <c r="C3837" s="25" t="s">
        <v>3318</v>
      </c>
      <c r="D3837" s="25" t="s">
        <v>3319</v>
      </c>
      <c r="E3837" s="25">
        <v>43982</v>
      </c>
      <c r="F3837" s="25" t="s">
        <v>3320</v>
      </c>
      <c r="G3837" s="25" t="s">
        <v>3321</v>
      </c>
      <c r="H3837" s="26">
        <v>6</v>
      </c>
      <c r="I3837" s="26">
        <v>60</v>
      </c>
      <c r="J3837" s="22">
        <v>360</v>
      </c>
    </row>
    <row r="3838" spans="1:10" ht="18" x14ac:dyDescent="0.35">
      <c r="A3838" s="25" t="s">
        <v>7390</v>
      </c>
      <c r="B3838" s="25" t="s">
        <v>3658</v>
      </c>
      <c r="C3838" s="25" t="s">
        <v>3318</v>
      </c>
      <c r="D3838" s="25" t="s">
        <v>3319</v>
      </c>
      <c r="E3838" s="25">
        <v>43982</v>
      </c>
      <c r="F3838" s="25" t="s">
        <v>3348</v>
      </c>
      <c r="G3838" s="25" t="s">
        <v>3349</v>
      </c>
      <c r="H3838" s="26">
        <v>4</v>
      </c>
      <c r="I3838" s="26">
        <v>75</v>
      </c>
      <c r="J3838" s="22">
        <v>300</v>
      </c>
    </row>
    <row r="3839" spans="1:10" ht="18" x14ac:dyDescent="0.35">
      <c r="A3839" s="25" t="s">
        <v>7391</v>
      </c>
      <c r="B3839" s="25" t="s">
        <v>3356</v>
      </c>
      <c r="C3839" s="25" t="s">
        <v>3318</v>
      </c>
      <c r="D3839" s="25" t="s">
        <v>3319</v>
      </c>
      <c r="E3839" s="25">
        <v>43982</v>
      </c>
      <c r="F3839" s="25" t="s">
        <v>3348</v>
      </c>
      <c r="G3839" s="25" t="s">
        <v>3349</v>
      </c>
      <c r="H3839" s="26">
        <v>6</v>
      </c>
      <c r="I3839" s="26">
        <v>80</v>
      </c>
      <c r="J3839" s="22">
        <v>480</v>
      </c>
    </row>
    <row r="3840" spans="1:10" ht="18" x14ac:dyDescent="0.35">
      <c r="A3840" s="25" t="s">
        <v>7392</v>
      </c>
      <c r="B3840" s="25" t="s">
        <v>3360</v>
      </c>
      <c r="C3840" s="25" t="s">
        <v>3318</v>
      </c>
      <c r="D3840" s="25" t="s">
        <v>3319</v>
      </c>
      <c r="E3840" s="25">
        <v>43982</v>
      </c>
      <c r="F3840" s="25" t="s">
        <v>3337</v>
      </c>
      <c r="G3840" s="25" t="s">
        <v>3349</v>
      </c>
      <c r="H3840" s="26">
        <v>4</v>
      </c>
      <c r="I3840" s="26">
        <v>120</v>
      </c>
      <c r="J3840" s="22">
        <v>480</v>
      </c>
    </row>
    <row r="3841" spans="1:10" ht="18" x14ac:dyDescent="0.35">
      <c r="A3841" s="25" t="s">
        <v>7393</v>
      </c>
      <c r="B3841" s="25" t="s">
        <v>3360</v>
      </c>
      <c r="C3841" s="25" t="s">
        <v>3318</v>
      </c>
      <c r="D3841" s="25" t="s">
        <v>3319</v>
      </c>
      <c r="E3841" s="25">
        <v>43982</v>
      </c>
      <c r="F3841" s="25" t="s">
        <v>3337</v>
      </c>
      <c r="G3841" s="25" t="s">
        <v>3349</v>
      </c>
      <c r="H3841" s="26">
        <v>4</v>
      </c>
      <c r="I3841" s="26">
        <v>115</v>
      </c>
      <c r="J3841" s="22">
        <v>460</v>
      </c>
    </row>
    <row r="3842" spans="1:10" ht="18" x14ac:dyDescent="0.35">
      <c r="A3842" s="25" t="s">
        <v>7394</v>
      </c>
      <c r="B3842" s="25" t="s">
        <v>4295</v>
      </c>
      <c r="C3842" s="25" t="s">
        <v>4296</v>
      </c>
      <c r="D3842" s="25" t="s">
        <v>3375</v>
      </c>
      <c r="E3842" s="25">
        <v>43982</v>
      </c>
      <c r="F3842" s="25" t="s">
        <v>3366</v>
      </c>
      <c r="G3842" s="25" t="s">
        <v>3345</v>
      </c>
      <c r="H3842" s="26">
        <v>4</v>
      </c>
      <c r="I3842" s="26">
        <v>25</v>
      </c>
      <c r="J3842" s="22">
        <v>100</v>
      </c>
    </row>
    <row r="3843" spans="1:10" ht="18" x14ac:dyDescent="0.35">
      <c r="A3843" s="25" t="s">
        <v>7395</v>
      </c>
      <c r="B3843" s="25" t="s">
        <v>4295</v>
      </c>
      <c r="C3843" s="25" t="s">
        <v>4296</v>
      </c>
      <c r="D3843" s="25" t="s">
        <v>3375</v>
      </c>
      <c r="E3843" s="25">
        <v>43982</v>
      </c>
      <c r="F3843" s="25" t="s">
        <v>3366</v>
      </c>
      <c r="G3843" s="25" t="s">
        <v>3345</v>
      </c>
      <c r="H3843" s="26">
        <v>5</v>
      </c>
      <c r="I3843" s="26">
        <v>35</v>
      </c>
      <c r="J3843" s="22">
        <v>175</v>
      </c>
    </row>
    <row r="3844" spans="1:10" ht="18" x14ac:dyDescent="0.35">
      <c r="A3844" s="25" t="s">
        <v>7396</v>
      </c>
      <c r="B3844" s="25" t="s">
        <v>3391</v>
      </c>
      <c r="C3844" s="25" t="s">
        <v>3392</v>
      </c>
      <c r="D3844" s="25" t="s">
        <v>3333</v>
      </c>
      <c r="E3844" s="25">
        <v>43982</v>
      </c>
      <c r="F3844" s="25" t="s">
        <v>3337</v>
      </c>
      <c r="G3844" s="25" t="s">
        <v>3349</v>
      </c>
      <c r="H3844" s="26">
        <v>6</v>
      </c>
      <c r="I3844" s="26">
        <v>110</v>
      </c>
      <c r="J3844" s="22">
        <v>660</v>
      </c>
    </row>
    <row r="3845" spans="1:10" ht="18" x14ac:dyDescent="0.35">
      <c r="A3845" s="25" t="s">
        <v>7397</v>
      </c>
      <c r="B3845" s="25" t="s">
        <v>3391</v>
      </c>
      <c r="C3845" s="25" t="s">
        <v>3392</v>
      </c>
      <c r="D3845" s="25" t="s">
        <v>3333</v>
      </c>
      <c r="E3845" s="25">
        <v>43982</v>
      </c>
      <c r="F3845" s="25" t="s">
        <v>3410</v>
      </c>
      <c r="G3845" s="25" t="s">
        <v>3321</v>
      </c>
      <c r="H3845" s="26">
        <v>3</v>
      </c>
      <c r="I3845" s="26">
        <v>80</v>
      </c>
      <c r="J3845" s="22">
        <v>240</v>
      </c>
    </row>
    <row r="3846" spans="1:10" ht="18" x14ac:dyDescent="0.35">
      <c r="A3846" s="25" t="s">
        <v>7398</v>
      </c>
      <c r="B3846" s="25" t="s">
        <v>3391</v>
      </c>
      <c r="C3846" s="25" t="s">
        <v>3392</v>
      </c>
      <c r="D3846" s="25" t="s">
        <v>3333</v>
      </c>
      <c r="E3846" s="25">
        <v>43982</v>
      </c>
      <c r="F3846" s="25" t="s">
        <v>3337</v>
      </c>
      <c r="G3846" s="25" t="s">
        <v>3349</v>
      </c>
      <c r="H3846" s="26">
        <v>4</v>
      </c>
      <c r="I3846" s="26">
        <v>120</v>
      </c>
      <c r="J3846" s="22">
        <v>480</v>
      </c>
    </row>
    <row r="3847" spans="1:10" ht="18" x14ac:dyDescent="0.35">
      <c r="A3847" s="25" t="s">
        <v>7399</v>
      </c>
      <c r="B3847" s="25" t="s">
        <v>3972</v>
      </c>
      <c r="C3847" s="25" t="s">
        <v>3401</v>
      </c>
      <c r="D3847" s="25" t="s">
        <v>3333</v>
      </c>
      <c r="E3847" s="25">
        <v>43982</v>
      </c>
      <c r="F3847" s="25" t="s">
        <v>3369</v>
      </c>
      <c r="G3847" s="25" t="s">
        <v>3349</v>
      </c>
      <c r="H3847" s="26">
        <v>4</v>
      </c>
      <c r="I3847" s="26">
        <v>125</v>
      </c>
      <c r="J3847" s="22">
        <v>500</v>
      </c>
    </row>
    <row r="3848" spans="1:10" ht="18" x14ac:dyDescent="0.35">
      <c r="A3848" s="25" t="s">
        <v>7400</v>
      </c>
      <c r="B3848" s="25" t="s">
        <v>3664</v>
      </c>
      <c r="C3848" s="25" t="s">
        <v>3401</v>
      </c>
      <c r="D3848" s="25" t="s">
        <v>3333</v>
      </c>
      <c r="E3848" s="25">
        <v>43982</v>
      </c>
      <c r="F3848" s="25" t="s">
        <v>3369</v>
      </c>
      <c r="G3848" s="25" t="s">
        <v>3349</v>
      </c>
      <c r="H3848" s="26">
        <v>7</v>
      </c>
      <c r="I3848" s="26">
        <v>140</v>
      </c>
      <c r="J3848" s="22">
        <v>980</v>
      </c>
    </row>
    <row r="3849" spans="1:10" ht="18" x14ac:dyDescent="0.35">
      <c r="A3849" s="25" t="s">
        <v>7401</v>
      </c>
      <c r="B3849" s="25" t="s">
        <v>3768</v>
      </c>
      <c r="C3849" s="25" t="s">
        <v>3445</v>
      </c>
      <c r="D3849" s="25" t="s">
        <v>3405</v>
      </c>
      <c r="E3849" s="25">
        <v>43982</v>
      </c>
      <c r="F3849" s="25" t="s">
        <v>3348</v>
      </c>
      <c r="G3849" s="25" t="s">
        <v>3349</v>
      </c>
      <c r="H3849" s="26">
        <v>4</v>
      </c>
      <c r="I3849" s="26">
        <v>90</v>
      </c>
      <c r="J3849" s="22">
        <v>360</v>
      </c>
    </row>
    <row r="3850" spans="1:10" ht="18" x14ac:dyDescent="0.35">
      <c r="A3850" s="25" t="s">
        <v>7402</v>
      </c>
      <c r="B3850" s="25" t="s">
        <v>3448</v>
      </c>
      <c r="C3850" s="25" t="s">
        <v>3445</v>
      </c>
      <c r="D3850" s="25" t="s">
        <v>3405</v>
      </c>
      <c r="E3850" s="25">
        <v>43982</v>
      </c>
      <c r="F3850" s="25" t="s">
        <v>3348</v>
      </c>
      <c r="G3850" s="25" t="s">
        <v>3349</v>
      </c>
      <c r="H3850" s="26">
        <v>6</v>
      </c>
      <c r="I3850" s="26">
        <v>95</v>
      </c>
      <c r="J3850" s="22">
        <v>570</v>
      </c>
    </row>
    <row r="3851" spans="1:10" ht="18" x14ac:dyDescent="0.35">
      <c r="A3851" s="25" t="s">
        <v>7403</v>
      </c>
      <c r="B3851" s="25" t="s">
        <v>3609</v>
      </c>
      <c r="C3851" s="25" t="s">
        <v>3383</v>
      </c>
      <c r="D3851" s="25" t="s">
        <v>3333</v>
      </c>
      <c r="E3851" s="25">
        <v>43982</v>
      </c>
      <c r="F3851" s="25" t="s">
        <v>3320</v>
      </c>
      <c r="G3851" s="25" t="s">
        <v>3349</v>
      </c>
      <c r="H3851" s="26">
        <v>4</v>
      </c>
      <c r="I3851" s="26">
        <v>20</v>
      </c>
      <c r="J3851" s="22">
        <v>80</v>
      </c>
    </row>
    <row r="3852" spans="1:10" ht="18" x14ac:dyDescent="0.35">
      <c r="A3852" s="25" t="s">
        <v>7404</v>
      </c>
      <c r="B3852" s="25" t="s">
        <v>3609</v>
      </c>
      <c r="C3852" s="25" t="s">
        <v>3383</v>
      </c>
      <c r="D3852" s="25" t="s">
        <v>3333</v>
      </c>
      <c r="E3852" s="25">
        <v>43982</v>
      </c>
      <c r="F3852" s="25" t="s">
        <v>3320</v>
      </c>
      <c r="G3852" s="25" t="s">
        <v>3349</v>
      </c>
      <c r="H3852" s="26">
        <v>7</v>
      </c>
      <c r="I3852" s="26">
        <v>25</v>
      </c>
      <c r="J3852" s="22">
        <v>175</v>
      </c>
    </row>
    <row r="3853" spans="1:10" ht="18" x14ac:dyDescent="0.35">
      <c r="A3853" s="25" t="s">
        <v>7405</v>
      </c>
      <c r="B3853" s="25" t="s">
        <v>3488</v>
      </c>
      <c r="C3853" s="25" t="s">
        <v>3489</v>
      </c>
      <c r="D3853" s="25" t="s">
        <v>3405</v>
      </c>
      <c r="E3853" s="25">
        <v>43982</v>
      </c>
      <c r="F3853" s="25" t="s">
        <v>3366</v>
      </c>
      <c r="G3853" s="25" t="s">
        <v>3345</v>
      </c>
      <c r="H3853" s="26">
        <v>5</v>
      </c>
      <c r="I3853" s="26">
        <v>25</v>
      </c>
      <c r="J3853" s="22">
        <v>125</v>
      </c>
    </row>
    <row r="3854" spans="1:10" ht="18" x14ac:dyDescent="0.35">
      <c r="A3854" s="25" t="s">
        <v>7406</v>
      </c>
      <c r="B3854" s="25" t="s">
        <v>3324</v>
      </c>
      <c r="C3854" s="25" t="s">
        <v>3325</v>
      </c>
      <c r="D3854" s="25" t="s">
        <v>3326</v>
      </c>
      <c r="E3854" s="25">
        <v>43982</v>
      </c>
      <c r="F3854" s="25" t="s">
        <v>3337</v>
      </c>
      <c r="G3854" s="25" t="s">
        <v>3321</v>
      </c>
      <c r="H3854" s="26">
        <v>7</v>
      </c>
      <c r="I3854" s="26">
        <v>165</v>
      </c>
      <c r="J3854" s="22">
        <v>1155</v>
      </c>
    </row>
    <row r="3855" spans="1:10" ht="18" x14ac:dyDescent="0.35">
      <c r="A3855" s="25" t="s">
        <v>7407</v>
      </c>
      <c r="B3855" s="25" t="s">
        <v>3385</v>
      </c>
      <c r="C3855" s="25" t="s">
        <v>3386</v>
      </c>
      <c r="D3855" s="25" t="s">
        <v>3333</v>
      </c>
      <c r="E3855" s="25">
        <v>43982</v>
      </c>
      <c r="F3855" s="25" t="s">
        <v>3327</v>
      </c>
      <c r="G3855" s="25" t="s">
        <v>3321</v>
      </c>
      <c r="H3855" s="26">
        <v>3</v>
      </c>
      <c r="I3855" s="26">
        <v>190</v>
      </c>
      <c r="J3855" s="22">
        <v>570</v>
      </c>
    </row>
    <row r="3856" spans="1:10" ht="18" x14ac:dyDescent="0.35">
      <c r="A3856" s="25" t="s">
        <v>7408</v>
      </c>
      <c r="B3856" s="25" t="s">
        <v>3448</v>
      </c>
      <c r="C3856" s="25" t="s">
        <v>3445</v>
      </c>
      <c r="D3856" s="25" t="s">
        <v>3405</v>
      </c>
      <c r="E3856" s="25">
        <v>43982</v>
      </c>
      <c r="F3856" s="25" t="s">
        <v>3393</v>
      </c>
      <c r="G3856" s="25" t="s">
        <v>3349</v>
      </c>
      <c r="H3856" s="26">
        <v>4</v>
      </c>
      <c r="I3856" s="26">
        <v>40</v>
      </c>
      <c r="J3856" s="22">
        <v>160</v>
      </c>
    </row>
    <row r="3857" spans="1:10" ht="18" x14ac:dyDescent="0.35">
      <c r="A3857" s="25" t="s">
        <v>7409</v>
      </c>
      <c r="B3857" s="25" t="s">
        <v>3488</v>
      </c>
      <c r="C3857" s="25" t="s">
        <v>3489</v>
      </c>
      <c r="D3857" s="25" t="s">
        <v>3405</v>
      </c>
      <c r="E3857" s="25">
        <v>43982</v>
      </c>
      <c r="F3857" s="25" t="s">
        <v>3471</v>
      </c>
      <c r="G3857" s="25" t="s">
        <v>3345</v>
      </c>
      <c r="H3857" s="26">
        <v>5</v>
      </c>
      <c r="I3857" s="26">
        <v>55</v>
      </c>
      <c r="J3857" s="22">
        <v>275</v>
      </c>
    </row>
    <row r="3858" spans="1:10" ht="18" x14ac:dyDescent="0.35">
      <c r="A3858" s="25" t="s">
        <v>7410</v>
      </c>
      <c r="B3858" s="25" t="s">
        <v>3324</v>
      </c>
      <c r="C3858" s="25" t="s">
        <v>3325</v>
      </c>
      <c r="D3858" s="25" t="s">
        <v>3326</v>
      </c>
      <c r="E3858" s="25">
        <v>43983</v>
      </c>
      <c r="F3858" s="25" t="s">
        <v>3427</v>
      </c>
      <c r="G3858" s="25" t="s">
        <v>3321</v>
      </c>
      <c r="H3858" s="26">
        <v>3</v>
      </c>
      <c r="I3858" s="26">
        <v>95</v>
      </c>
      <c r="J3858" s="22">
        <v>285</v>
      </c>
    </row>
    <row r="3859" spans="1:10" ht="18" x14ac:dyDescent="0.35">
      <c r="A3859" s="25" t="s">
        <v>7411</v>
      </c>
      <c r="B3859" s="25" t="s">
        <v>3360</v>
      </c>
      <c r="C3859" s="25" t="s">
        <v>3318</v>
      </c>
      <c r="D3859" s="25" t="s">
        <v>3319</v>
      </c>
      <c r="E3859" s="25">
        <v>43984</v>
      </c>
      <c r="F3859" s="25" t="s">
        <v>3366</v>
      </c>
      <c r="G3859" s="25" t="s">
        <v>3345</v>
      </c>
      <c r="H3859" s="26">
        <v>6</v>
      </c>
      <c r="I3859" s="26">
        <v>25</v>
      </c>
      <c r="J3859" s="22">
        <v>150</v>
      </c>
    </row>
    <row r="3860" spans="1:10" ht="18" x14ac:dyDescent="0.35">
      <c r="A3860" s="25" t="s">
        <v>7412</v>
      </c>
      <c r="B3860" s="25" t="s">
        <v>3352</v>
      </c>
      <c r="C3860" s="25" t="s">
        <v>3318</v>
      </c>
      <c r="D3860" s="25" t="s">
        <v>3319</v>
      </c>
      <c r="E3860" s="25">
        <v>43984</v>
      </c>
      <c r="F3860" s="25" t="s">
        <v>3337</v>
      </c>
      <c r="G3860" s="25" t="s">
        <v>3345</v>
      </c>
      <c r="H3860" s="26">
        <v>2</v>
      </c>
      <c r="I3860" s="26">
        <v>115</v>
      </c>
      <c r="J3860" s="22">
        <v>230</v>
      </c>
    </row>
    <row r="3861" spans="1:10" ht="18" x14ac:dyDescent="0.35">
      <c r="A3861" s="25" t="s">
        <v>7413</v>
      </c>
      <c r="B3861" s="25" t="s">
        <v>3511</v>
      </c>
      <c r="C3861" s="25" t="s">
        <v>3318</v>
      </c>
      <c r="D3861" s="25" t="s">
        <v>3319</v>
      </c>
      <c r="E3861" s="25">
        <v>43987</v>
      </c>
      <c r="F3861" s="25" t="s">
        <v>3337</v>
      </c>
      <c r="G3861" s="25" t="s">
        <v>3345</v>
      </c>
      <c r="H3861" s="26">
        <v>2</v>
      </c>
      <c r="I3861" s="26">
        <v>115</v>
      </c>
      <c r="J3861" s="22">
        <v>230</v>
      </c>
    </row>
    <row r="3862" spans="1:10" ht="18" x14ac:dyDescent="0.35">
      <c r="A3862" s="25" t="s">
        <v>7414</v>
      </c>
      <c r="B3862" s="25" t="s">
        <v>3583</v>
      </c>
      <c r="C3862" s="25" t="s">
        <v>3584</v>
      </c>
      <c r="D3862" s="25" t="s">
        <v>3333</v>
      </c>
      <c r="E3862" s="25">
        <v>43987</v>
      </c>
      <c r="F3862" s="25" t="s">
        <v>3327</v>
      </c>
      <c r="G3862" s="25" t="s">
        <v>3321</v>
      </c>
      <c r="H3862" s="26">
        <v>7</v>
      </c>
      <c r="I3862" s="26">
        <v>190</v>
      </c>
      <c r="J3862" s="22">
        <v>1330</v>
      </c>
    </row>
    <row r="3863" spans="1:10" ht="18" x14ac:dyDescent="0.35">
      <c r="A3863" s="25" t="s">
        <v>7415</v>
      </c>
      <c r="B3863" s="25" t="s">
        <v>3356</v>
      </c>
      <c r="C3863" s="25" t="s">
        <v>3318</v>
      </c>
      <c r="D3863" s="25" t="s">
        <v>3319</v>
      </c>
      <c r="E3863" s="25">
        <v>43988</v>
      </c>
      <c r="F3863" s="25" t="s">
        <v>3337</v>
      </c>
      <c r="G3863" s="25" t="s">
        <v>3349</v>
      </c>
      <c r="H3863" s="26">
        <v>4</v>
      </c>
      <c r="I3863" s="26">
        <v>120</v>
      </c>
      <c r="J3863" s="22">
        <v>480</v>
      </c>
    </row>
    <row r="3864" spans="1:10" ht="18" x14ac:dyDescent="0.35">
      <c r="A3864" s="25" t="s">
        <v>7416</v>
      </c>
      <c r="B3864" s="25" t="s">
        <v>5048</v>
      </c>
      <c r="C3864" s="25" t="s">
        <v>5049</v>
      </c>
      <c r="D3864" s="25" t="s">
        <v>3365</v>
      </c>
      <c r="E3864" s="25">
        <v>43988</v>
      </c>
      <c r="F3864" s="25" t="s">
        <v>3410</v>
      </c>
      <c r="G3864" s="25" t="s">
        <v>3349</v>
      </c>
      <c r="H3864" s="26">
        <v>7</v>
      </c>
      <c r="I3864" s="26">
        <v>25</v>
      </c>
      <c r="J3864" s="22">
        <v>175</v>
      </c>
    </row>
    <row r="3865" spans="1:10" ht="18" x14ac:dyDescent="0.35">
      <c r="A3865" s="25" t="s">
        <v>7417</v>
      </c>
      <c r="B3865" s="25" t="s">
        <v>5048</v>
      </c>
      <c r="C3865" s="25" t="s">
        <v>5049</v>
      </c>
      <c r="D3865" s="25" t="s">
        <v>3365</v>
      </c>
      <c r="E3865" s="25">
        <v>43988</v>
      </c>
      <c r="F3865" s="25" t="s">
        <v>3410</v>
      </c>
      <c r="G3865" s="25" t="s">
        <v>3349</v>
      </c>
      <c r="H3865" s="26">
        <v>6</v>
      </c>
      <c r="I3865" s="26">
        <v>30</v>
      </c>
      <c r="J3865" s="22">
        <v>180</v>
      </c>
    </row>
    <row r="3866" spans="1:10" ht="18" x14ac:dyDescent="0.35">
      <c r="A3866" s="25" t="s">
        <v>7418</v>
      </c>
      <c r="B3866" s="25" t="s">
        <v>3382</v>
      </c>
      <c r="C3866" s="25" t="s">
        <v>3383</v>
      </c>
      <c r="D3866" s="25" t="s">
        <v>3333</v>
      </c>
      <c r="E3866" s="25">
        <v>43989</v>
      </c>
      <c r="F3866" s="25" t="s">
        <v>3348</v>
      </c>
      <c r="G3866" s="25" t="s">
        <v>3345</v>
      </c>
      <c r="H3866" s="26">
        <v>4</v>
      </c>
      <c r="I3866" s="26">
        <v>115</v>
      </c>
      <c r="J3866" s="22">
        <v>460</v>
      </c>
    </row>
    <row r="3867" spans="1:10" ht="18" x14ac:dyDescent="0.35">
      <c r="A3867" s="25" t="s">
        <v>7419</v>
      </c>
      <c r="B3867" s="25" t="s">
        <v>3867</v>
      </c>
      <c r="C3867" s="25" t="s">
        <v>3318</v>
      </c>
      <c r="D3867" s="25" t="s">
        <v>3319</v>
      </c>
      <c r="E3867" s="25">
        <v>43989</v>
      </c>
      <c r="F3867" s="25" t="s">
        <v>3427</v>
      </c>
      <c r="G3867" s="25" t="s">
        <v>3349</v>
      </c>
      <c r="H3867" s="26">
        <v>5</v>
      </c>
      <c r="I3867" s="26">
        <v>40</v>
      </c>
      <c r="J3867" s="22">
        <v>200</v>
      </c>
    </row>
    <row r="3868" spans="1:10" ht="18" x14ac:dyDescent="0.35">
      <c r="A3868" s="25" t="s">
        <v>7420</v>
      </c>
      <c r="B3868" s="25" t="s">
        <v>3444</v>
      </c>
      <c r="C3868" s="25" t="s">
        <v>3445</v>
      </c>
      <c r="D3868" s="25" t="s">
        <v>3405</v>
      </c>
      <c r="E3868" s="25">
        <v>43989</v>
      </c>
      <c r="F3868" s="25" t="s">
        <v>3337</v>
      </c>
      <c r="G3868" s="25" t="s">
        <v>3321</v>
      </c>
      <c r="H3868" s="26">
        <v>2</v>
      </c>
      <c r="I3868" s="26">
        <v>145</v>
      </c>
      <c r="J3868" s="22">
        <v>290</v>
      </c>
    </row>
    <row r="3869" spans="1:10" ht="18" x14ac:dyDescent="0.35">
      <c r="A3869" s="25" t="s">
        <v>7421</v>
      </c>
      <c r="B3869" s="25" t="s">
        <v>3555</v>
      </c>
      <c r="C3869" s="25" t="s">
        <v>3404</v>
      </c>
      <c r="D3869" s="25" t="s">
        <v>3405</v>
      </c>
      <c r="E3869" s="25">
        <v>43989</v>
      </c>
      <c r="F3869" s="25" t="s">
        <v>3410</v>
      </c>
      <c r="G3869" s="25" t="s">
        <v>3321</v>
      </c>
      <c r="H3869" s="26">
        <v>1</v>
      </c>
      <c r="I3869" s="26">
        <v>60</v>
      </c>
      <c r="J3869" s="22">
        <v>60</v>
      </c>
    </row>
    <row r="3870" spans="1:10" ht="18" x14ac:dyDescent="0.35">
      <c r="A3870" s="25" t="s">
        <v>7422</v>
      </c>
      <c r="B3870" s="25" t="s">
        <v>3742</v>
      </c>
      <c r="C3870" s="25" t="s">
        <v>3445</v>
      </c>
      <c r="D3870" s="25" t="s">
        <v>3405</v>
      </c>
      <c r="E3870" s="25">
        <v>43989</v>
      </c>
      <c r="F3870" s="25" t="s">
        <v>3337</v>
      </c>
      <c r="G3870" s="25" t="s">
        <v>3321</v>
      </c>
      <c r="H3870" s="26">
        <v>3</v>
      </c>
      <c r="I3870" s="26">
        <v>150</v>
      </c>
      <c r="J3870" s="22">
        <v>450</v>
      </c>
    </row>
    <row r="3871" spans="1:10" ht="18" x14ac:dyDescent="0.35">
      <c r="A3871" s="25" t="s">
        <v>7423</v>
      </c>
      <c r="B3871" s="25" t="s">
        <v>3746</v>
      </c>
      <c r="C3871" s="25" t="s">
        <v>3318</v>
      </c>
      <c r="D3871" s="25" t="s">
        <v>3319</v>
      </c>
      <c r="E3871" s="25">
        <v>43990</v>
      </c>
      <c r="F3871" s="25" t="s">
        <v>3327</v>
      </c>
      <c r="G3871" s="25" t="s">
        <v>3321</v>
      </c>
      <c r="H3871" s="26">
        <v>4</v>
      </c>
      <c r="I3871" s="26">
        <v>190</v>
      </c>
      <c r="J3871" s="22">
        <v>760</v>
      </c>
    </row>
    <row r="3872" spans="1:10" ht="18" x14ac:dyDescent="0.35">
      <c r="A3872" s="25" t="s">
        <v>7424</v>
      </c>
      <c r="B3872" s="25" t="s">
        <v>3371</v>
      </c>
      <c r="C3872" s="25" t="s">
        <v>3318</v>
      </c>
      <c r="D3872" s="25" t="s">
        <v>3319</v>
      </c>
      <c r="E3872" s="25">
        <v>43990</v>
      </c>
      <c r="F3872" s="25" t="s">
        <v>3471</v>
      </c>
      <c r="G3872" s="25" t="s">
        <v>3321</v>
      </c>
      <c r="H3872" s="26">
        <v>5</v>
      </c>
      <c r="I3872" s="26">
        <v>70</v>
      </c>
      <c r="J3872" s="22">
        <v>350</v>
      </c>
    </row>
    <row r="3873" spans="1:10" ht="18" x14ac:dyDescent="0.35">
      <c r="A3873" s="25" t="s">
        <v>7425</v>
      </c>
      <c r="B3873" s="25" t="s">
        <v>3391</v>
      </c>
      <c r="C3873" s="25" t="s">
        <v>3392</v>
      </c>
      <c r="D3873" s="25" t="s">
        <v>3333</v>
      </c>
      <c r="E3873" s="25">
        <v>43990</v>
      </c>
      <c r="F3873" s="25" t="s">
        <v>3348</v>
      </c>
      <c r="G3873" s="25" t="s">
        <v>3321</v>
      </c>
      <c r="H3873" s="26">
        <v>6</v>
      </c>
      <c r="I3873" s="26">
        <v>145</v>
      </c>
      <c r="J3873" s="22">
        <v>870</v>
      </c>
    </row>
    <row r="3874" spans="1:10" ht="18" x14ac:dyDescent="0.35">
      <c r="A3874" s="25" t="s">
        <v>7426</v>
      </c>
      <c r="B3874" s="25" t="s">
        <v>3391</v>
      </c>
      <c r="C3874" s="25" t="s">
        <v>3392</v>
      </c>
      <c r="D3874" s="25" t="s">
        <v>3333</v>
      </c>
      <c r="E3874" s="25">
        <v>43990</v>
      </c>
      <c r="F3874" s="25" t="s">
        <v>3348</v>
      </c>
      <c r="G3874" s="25" t="s">
        <v>3321</v>
      </c>
      <c r="H3874" s="26">
        <v>4</v>
      </c>
      <c r="I3874" s="26">
        <v>135</v>
      </c>
      <c r="J3874" s="22">
        <v>540</v>
      </c>
    </row>
    <row r="3875" spans="1:10" ht="18" x14ac:dyDescent="0.35">
      <c r="A3875" s="25" t="s">
        <v>7427</v>
      </c>
      <c r="B3875" s="25" t="s">
        <v>3391</v>
      </c>
      <c r="C3875" s="25" t="s">
        <v>3392</v>
      </c>
      <c r="D3875" s="25" t="s">
        <v>3333</v>
      </c>
      <c r="E3875" s="25">
        <v>43990</v>
      </c>
      <c r="F3875" s="25" t="s">
        <v>3337</v>
      </c>
      <c r="G3875" s="25" t="s">
        <v>3349</v>
      </c>
      <c r="H3875" s="26">
        <v>2</v>
      </c>
      <c r="I3875" s="26">
        <v>95</v>
      </c>
      <c r="J3875" s="22">
        <v>190</v>
      </c>
    </row>
    <row r="3876" spans="1:10" ht="18" x14ac:dyDescent="0.35">
      <c r="A3876" s="25" t="s">
        <v>7428</v>
      </c>
      <c r="B3876" s="25" t="s">
        <v>3391</v>
      </c>
      <c r="C3876" s="25" t="s">
        <v>3392</v>
      </c>
      <c r="D3876" s="25" t="s">
        <v>3333</v>
      </c>
      <c r="E3876" s="25">
        <v>43990</v>
      </c>
      <c r="F3876" s="25" t="s">
        <v>3337</v>
      </c>
      <c r="G3876" s="25" t="s">
        <v>3321</v>
      </c>
      <c r="H3876" s="26">
        <v>4</v>
      </c>
      <c r="I3876" s="26">
        <v>150</v>
      </c>
      <c r="J3876" s="22">
        <v>600</v>
      </c>
    </row>
    <row r="3877" spans="1:10" ht="18" x14ac:dyDescent="0.35">
      <c r="A3877" s="25" t="s">
        <v>7429</v>
      </c>
      <c r="B3877" s="25" t="s">
        <v>3391</v>
      </c>
      <c r="C3877" s="25" t="s">
        <v>3392</v>
      </c>
      <c r="D3877" s="25" t="s">
        <v>3333</v>
      </c>
      <c r="E3877" s="25">
        <v>43990</v>
      </c>
      <c r="F3877" s="25" t="s">
        <v>3337</v>
      </c>
      <c r="G3877" s="25" t="s">
        <v>3349</v>
      </c>
      <c r="H3877" s="26">
        <v>6</v>
      </c>
      <c r="I3877" s="26">
        <v>115</v>
      </c>
      <c r="J3877" s="22">
        <v>690</v>
      </c>
    </row>
    <row r="3878" spans="1:10" ht="18" x14ac:dyDescent="0.35">
      <c r="A3878" s="25" t="s">
        <v>7430</v>
      </c>
      <c r="B3878" s="25" t="s">
        <v>3391</v>
      </c>
      <c r="C3878" s="25" t="s">
        <v>3392</v>
      </c>
      <c r="D3878" s="25" t="s">
        <v>3333</v>
      </c>
      <c r="E3878" s="25">
        <v>43990</v>
      </c>
      <c r="F3878" s="25" t="s">
        <v>3410</v>
      </c>
      <c r="G3878" s="25" t="s">
        <v>3321</v>
      </c>
      <c r="H3878" s="26">
        <v>5</v>
      </c>
      <c r="I3878" s="26">
        <v>85</v>
      </c>
      <c r="J3878" s="22">
        <v>425</v>
      </c>
    </row>
    <row r="3879" spans="1:10" ht="18" x14ac:dyDescent="0.35">
      <c r="A3879" s="25" t="s">
        <v>7431</v>
      </c>
      <c r="B3879" s="25" t="s">
        <v>3391</v>
      </c>
      <c r="C3879" s="25" t="s">
        <v>3392</v>
      </c>
      <c r="D3879" s="25" t="s">
        <v>3333</v>
      </c>
      <c r="E3879" s="25">
        <v>43990</v>
      </c>
      <c r="F3879" s="25" t="s">
        <v>3337</v>
      </c>
      <c r="G3879" s="25" t="s">
        <v>3321</v>
      </c>
      <c r="H3879" s="26">
        <v>2</v>
      </c>
      <c r="I3879" s="26">
        <v>140</v>
      </c>
      <c r="J3879" s="22">
        <v>280</v>
      </c>
    </row>
    <row r="3880" spans="1:10" ht="18" x14ac:dyDescent="0.35">
      <c r="A3880" s="25" t="s">
        <v>7432</v>
      </c>
      <c r="B3880" s="25" t="s">
        <v>3391</v>
      </c>
      <c r="C3880" s="25" t="s">
        <v>3392</v>
      </c>
      <c r="D3880" s="25" t="s">
        <v>3333</v>
      </c>
      <c r="E3880" s="25">
        <v>43990</v>
      </c>
      <c r="F3880" s="25" t="s">
        <v>3410</v>
      </c>
      <c r="G3880" s="25" t="s">
        <v>3321</v>
      </c>
      <c r="H3880" s="26">
        <v>3</v>
      </c>
      <c r="I3880" s="26">
        <v>70</v>
      </c>
      <c r="J3880" s="22">
        <v>210</v>
      </c>
    </row>
    <row r="3881" spans="1:10" ht="18" x14ac:dyDescent="0.35">
      <c r="A3881" s="25" t="s">
        <v>7433</v>
      </c>
      <c r="B3881" s="25" t="s">
        <v>3530</v>
      </c>
      <c r="C3881" s="25" t="s">
        <v>3489</v>
      </c>
      <c r="D3881" s="25" t="s">
        <v>3405</v>
      </c>
      <c r="E3881" s="25">
        <v>43990</v>
      </c>
      <c r="F3881" s="25" t="s">
        <v>3348</v>
      </c>
      <c r="G3881" s="25" t="s">
        <v>3349</v>
      </c>
      <c r="H3881" s="26">
        <v>3</v>
      </c>
      <c r="I3881" s="26">
        <v>75</v>
      </c>
      <c r="J3881" s="22">
        <v>225</v>
      </c>
    </row>
    <row r="3882" spans="1:10" ht="18" x14ac:dyDescent="0.35">
      <c r="A3882" s="25" t="s">
        <v>7434</v>
      </c>
      <c r="B3882" s="25" t="s">
        <v>3431</v>
      </c>
      <c r="C3882" s="25" t="s">
        <v>3318</v>
      </c>
      <c r="D3882" s="25" t="s">
        <v>3319</v>
      </c>
      <c r="E3882" s="25">
        <v>43990</v>
      </c>
      <c r="F3882" s="25" t="s">
        <v>3327</v>
      </c>
      <c r="G3882" s="25" t="s">
        <v>3321</v>
      </c>
      <c r="H3882" s="26">
        <v>2</v>
      </c>
      <c r="I3882" s="26">
        <v>195</v>
      </c>
      <c r="J3882" s="22">
        <v>390</v>
      </c>
    </row>
    <row r="3883" spans="1:10" ht="18" x14ac:dyDescent="0.35">
      <c r="A3883" s="25" t="s">
        <v>7435</v>
      </c>
      <c r="B3883" s="25" t="s">
        <v>3398</v>
      </c>
      <c r="C3883" s="25" t="s">
        <v>3392</v>
      </c>
      <c r="D3883" s="25" t="s">
        <v>3333</v>
      </c>
      <c r="E3883" s="25">
        <v>43990</v>
      </c>
      <c r="F3883" s="25" t="s">
        <v>3337</v>
      </c>
      <c r="G3883" s="25" t="s">
        <v>3345</v>
      </c>
      <c r="H3883" s="26">
        <v>4</v>
      </c>
      <c r="I3883" s="26">
        <v>115</v>
      </c>
      <c r="J3883" s="22">
        <v>460</v>
      </c>
    </row>
    <row r="3884" spans="1:10" ht="18" x14ac:dyDescent="0.35">
      <c r="A3884" s="25" t="s">
        <v>7436</v>
      </c>
      <c r="B3884" s="25" t="s">
        <v>3398</v>
      </c>
      <c r="C3884" s="25" t="s">
        <v>3392</v>
      </c>
      <c r="D3884" s="25" t="s">
        <v>3333</v>
      </c>
      <c r="E3884" s="25">
        <v>43990</v>
      </c>
      <c r="F3884" s="25" t="s">
        <v>3348</v>
      </c>
      <c r="G3884" s="25" t="s">
        <v>3349</v>
      </c>
      <c r="H3884" s="26">
        <v>3</v>
      </c>
      <c r="I3884" s="26">
        <v>90</v>
      </c>
      <c r="J3884" s="22">
        <v>270</v>
      </c>
    </row>
    <row r="3885" spans="1:10" ht="18" x14ac:dyDescent="0.35">
      <c r="A3885" s="25" t="s">
        <v>7437</v>
      </c>
      <c r="B3885" s="25" t="s">
        <v>3336</v>
      </c>
      <c r="C3885" s="25" t="s">
        <v>3318</v>
      </c>
      <c r="D3885" s="25" t="s">
        <v>3319</v>
      </c>
      <c r="E3885" s="25">
        <v>43991</v>
      </c>
      <c r="F3885" s="25" t="s">
        <v>3327</v>
      </c>
      <c r="G3885" s="25" t="s">
        <v>3321</v>
      </c>
      <c r="H3885" s="26">
        <v>1</v>
      </c>
      <c r="I3885" s="26">
        <v>190</v>
      </c>
      <c r="J3885" s="22">
        <v>190</v>
      </c>
    </row>
    <row r="3886" spans="1:10" ht="18" x14ac:dyDescent="0.35">
      <c r="A3886" s="25" t="s">
        <v>7438</v>
      </c>
      <c r="B3886" s="25" t="s">
        <v>3658</v>
      </c>
      <c r="C3886" s="25" t="s">
        <v>3318</v>
      </c>
      <c r="D3886" s="25" t="s">
        <v>3319</v>
      </c>
      <c r="E3886" s="25">
        <v>43991</v>
      </c>
      <c r="F3886" s="25" t="s">
        <v>3337</v>
      </c>
      <c r="G3886" s="25" t="s">
        <v>3349</v>
      </c>
      <c r="H3886" s="26">
        <v>7</v>
      </c>
      <c r="I3886" s="26">
        <v>115</v>
      </c>
      <c r="J3886" s="22">
        <v>805</v>
      </c>
    </row>
    <row r="3887" spans="1:10" ht="18" x14ac:dyDescent="0.35">
      <c r="A3887" s="25" t="s">
        <v>7439</v>
      </c>
      <c r="B3887" s="25" t="s">
        <v>3398</v>
      </c>
      <c r="C3887" s="25" t="s">
        <v>3392</v>
      </c>
      <c r="D3887" s="25" t="s">
        <v>3333</v>
      </c>
      <c r="E3887" s="25">
        <v>43991</v>
      </c>
      <c r="F3887" s="25" t="s">
        <v>3434</v>
      </c>
      <c r="G3887" s="25" t="s">
        <v>3321</v>
      </c>
      <c r="H3887" s="26">
        <v>1</v>
      </c>
      <c r="I3887" s="26">
        <v>100</v>
      </c>
      <c r="J3887" s="22">
        <v>100</v>
      </c>
    </row>
    <row r="3888" spans="1:10" ht="18" x14ac:dyDescent="0.35">
      <c r="A3888" s="25" t="s">
        <v>7440</v>
      </c>
      <c r="B3888" s="25" t="s">
        <v>3669</v>
      </c>
      <c r="C3888" s="25" t="s">
        <v>3445</v>
      </c>
      <c r="D3888" s="25" t="s">
        <v>3405</v>
      </c>
      <c r="E3888" s="25">
        <v>43991</v>
      </c>
      <c r="F3888" s="25" t="s">
        <v>3348</v>
      </c>
      <c r="G3888" s="25" t="s">
        <v>3349</v>
      </c>
      <c r="H3888" s="26">
        <v>2</v>
      </c>
      <c r="I3888" s="26">
        <v>85</v>
      </c>
      <c r="J3888" s="22">
        <v>170</v>
      </c>
    </row>
    <row r="3889" spans="1:10" ht="18" x14ac:dyDescent="0.35">
      <c r="A3889" s="25" t="s">
        <v>7441</v>
      </c>
      <c r="B3889" s="25" t="s">
        <v>3468</v>
      </c>
      <c r="C3889" s="25" t="s">
        <v>3392</v>
      </c>
      <c r="D3889" s="25" t="s">
        <v>3333</v>
      </c>
      <c r="E3889" s="25">
        <v>43991</v>
      </c>
      <c r="F3889" s="25" t="s">
        <v>3348</v>
      </c>
      <c r="G3889" s="25" t="s">
        <v>3349</v>
      </c>
      <c r="H3889" s="26">
        <v>4</v>
      </c>
      <c r="I3889" s="26">
        <v>95</v>
      </c>
      <c r="J3889" s="22">
        <v>380</v>
      </c>
    </row>
    <row r="3890" spans="1:10" ht="18" x14ac:dyDescent="0.35">
      <c r="A3890" s="25" t="s">
        <v>7442</v>
      </c>
      <c r="B3890" s="25" t="s">
        <v>7443</v>
      </c>
      <c r="C3890" s="25" t="s">
        <v>3401</v>
      </c>
      <c r="D3890" s="25" t="s">
        <v>3333</v>
      </c>
      <c r="E3890" s="25">
        <v>43991</v>
      </c>
      <c r="F3890" s="25" t="s">
        <v>3337</v>
      </c>
      <c r="G3890" s="25" t="s">
        <v>3345</v>
      </c>
      <c r="H3890" s="26">
        <v>1</v>
      </c>
      <c r="I3890" s="26">
        <v>125</v>
      </c>
      <c r="J3890" s="22">
        <v>125</v>
      </c>
    </row>
    <row r="3891" spans="1:10" ht="18" x14ac:dyDescent="0.35">
      <c r="A3891" s="25" t="s">
        <v>7444</v>
      </c>
      <c r="B3891" s="25" t="s">
        <v>3324</v>
      </c>
      <c r="C3891" s="25" t="s">
        <v>3325</v>
      </c>
      <c r="D3891" s="25" t="s">
        <v>3326</v>
      </c>
      <c r="E3891" s="25">
        <v>43991</v>
      </c>
      <c r="F3891" s="25" t="s">
        <v>3410</v>
      </c>
      <c r="G3891" s="25" t="s">
        <v>3321</v>
      </c>
      <c r="H3891" s="26">
        <v>7</v>
      </c>
      <c r="I3891" s="26">
        <v>60</v>
      </c>
      <c r="J3891" s="22">
        <v>420</v>
      </c>
    </row>
    <row r="3892" spans="1:10" ht="18" x14ac:dyDescent="0.35">
      <c r="A3892" s="25" t="s">
        <v>7445</v>
      </c>
      <c r="B3892" s="25" t="s">
        <v>3317</v>
      </c>
      <c r="C3892" s="25" t="s">
        <v>3318</v>
      </c>
      <c r="D3892" s="25" t="s">
        <v>3319</v>
      </c>
      <c r="E3892" s="25">
        <v>43994</v>
      </c>
      <c r="F3892" s="25" t="s">
        <v>3320</v>
      </c>
      <c r="G3892" s="25" t="s">
        <v>3321</v>
      </c>
      <c r="H3892" s="26">
        <v>6</v>
      </c>
      <c r="I3892" s="26">
        <v>60</v>
      </c>
      <c r="J3892" s="22">
        <v>360</v>
      </c>
    </row>
    <row r="3893" spans="1:10" ht="18" x14ac:dyDescent="0.35">
      <c r="A3893" s="25" t="s">
        <v>7446</v>
      </c>
      <c r="B3893" s="25" t="s">
        <v>3356</v>
      </c>
      <c r="C3893" s="25" t="s">
        <v>3318</v>
      </c>
      <c r="D3893" s="25" t="s">
        <v>3319</v>
      </c>
      <c r="E3893" s="25">
        <v>43994</v>
      </c>
      <c r="F3893" s="25" t="s">
        <v>3348</v>
      </c>
      <c r="G3893" s="25" t="s">
        <v>3349</v>
      </c>
      <c r="H3893" s="26">
        <v>2</v>
      </c>
      <c r="I3893" s="26">
        <v>90</v>
      </c>
      <c r="J3893" s="22">
        <v>180</v>
      </c>
    </row>
    <row r="3894" spans="1:10" ht="18" x14ac:dyDescent="0.35">
      <c r="A3894" s="25" t="s">
        <v>7447</v>
      </c>
      <c r="B3894" s="25" t="s">
        <v>3356</v>
      </c>
      <c r="C3894" s="25" t="s">
        <v>3318</v>
      </c>
      <c r="D3894" s="25" t="s">
        <v>3319</v>
      </c>
      <c r="E3894" s="25">
        <v>43994</v>
      </c>
      <c r="F3894" s="25" t="s">
        <v>3348</v>
      </c>
      <c r="G3894" s="25" t="s">
        <v>3349</v>
      </c>
      <c r="H3894" s="26">
        <v>3</v>
      </c>
      <c r="I3894" s="26">
        <v>100</v>
      </c>
      <c r="J3894" s="22">
        <v>300</v>
      </c>
    </row>
    <row r="3895" spans="1:10" ht="18" x14ac:dyDescent="0.35">
      <c r="A3895" s="25" t="s">
        <v>7448</v>
      </c>
      <c r="B3895" s="25" t="s">
        <v>6249</v>
      </c>
      <c r="C3895" s="25" t="s">
        <v>3401</v>
      </c>
      <c r="D3895" s="25" t="s">
        <v>3333</v>
      </c>
      <c r="E3895" s="25">
        <v>43994</v>
      </c>
      <c r="F3895" s="25" t="s">
        <v>3327</v>
      </c>
      <c r="G3895" s="25" t="s">
        <v>3321</v>
      </c>
      <c r="H3895" s="26">
        <v>2</v>
      </c>
      <c r="I3895" s="26">
        <v>190</v>
      </c>
      <c r="J3895" s="22">
        <v>380</v>
      </c>
    </row>
    <row r="3896" spans="1:10" ht="18" x14ac:dyDescent="0.35">
      <c r="A3896" s="25" t="s">
        <v>7449</v>
      </c>
      <c r="B3896" s="25" t="s">
        <v>3756</v>
      </c>
      <c r="C3896" s="25" t="s">
        <v>3524</v>
      </c>
      <c r="D3896" s="25" t="s">
        <v>3486</v>
      </c>
      <c r="E3896" s="25">
        <v>43994</v>
      </c>
      <c r="F3896" s="25" t="s">
        <v>3337</v>
      </c>
      <c r="G3896" s="25" t="s">
        <v>3345</v>
      </c>
      <c r="H3896" s="26">
        <v>3</v>
      </c>
      <c r="I3896" s="26">
        <v>125</v>
      </c>
      <c r="J3896" s="22">
        <v>375</v>
      </c>
    </row>
    <row r="3897" spans="1:10" ht="18" x14ac:dyDescent="0.35">
      <c r="A3897" s="25" t="s">
        <v>7450</v>
      </c>
      <c r="B3897" s="25" t="s">
        <v>3347</v>
      </c>
      <c r="C3897" s="25" t="s">
        <v>3318</v>
      </c>
      <c r="D3897" s="25" t="s">
        <v>3319</v>
      </c>
      <c r="E3897" s="25">
        <v>43995</v>
      </c>
      <c r="F3897" s="25" t="s">
        <v>3348</v>
      </c>
      <c r="G3897" s="25" t="s">
        <v>3349</v>
      </c>
      <c r="H3897" s="26">
        <v>5</v>
      </c>
      <c r="I3897" s="26">
        <v>95</v>
      </c>
      <c r="J3897" s="22">
        <v>475</v>
      </c>
    </row>
    <row r="3898" spans="1:10" ht="18" x14ac:dyDescent="0.35">
      <c r="A3898" s="25" t="s">
        <v>7451</v>
      </c>
      <c r="B3898" s="25" t="s">
        <v>3636</v>
      </c>
      <c r="C3898" s="25" t="s">
        <v>3318</v>
      </c>
      <c r="D3898" s="25" t="s">
        <v>3319</v>
      </c>
      <c r="E3898" s="25">
        <v>43995</v>
      </c>
      <c r="F3898" s="25" t="s">
        <v>3337</v>
      </c>
      <c r="G3898" s="25" t="s">
        <v>3345</v>
      </c>
      <c r="H3898" s="26">
        <v>6</v>
      </c>
      <c r="I3898" s="26">
        <v>135</v>
      </c>
      <c r="J3898" s="22">
        <v>810</v>
      </c>
    </row>
    <row r="3899" spans="1:10" ht="18" x14ac:dyDescent="0.35">
      <c r="A3899" s="25" t="s">
        <v>7452</v>
      </c>
      <c r="B3899" s="25" t="s">
        <v>3352</v>
      </c>
      <c r="C3899" s="25" t="s">
        <v>3318</v>
      </c>
      <c r="D3899" s="25" t="s">
        <v>3319</v>
      </c>
      <c r="E3899" s="25">
        <v>43995</v>
      </c>
      <c r="F3899" s="25" t="s">
        <v>3337</v>
      </c>
      <c r="G3899" s="25" t="s">
        <v>3345</v>
      </c>
      <c r="H3899" s="26">
        <v>4</v>
      </c>
      <c r="I3899" s="26">
        <v>120</v>
      </c>
      <c r="J3899" s="22">
        <v>480</v>
      </c>
    </row>
    <row r="3900" spans="1:10" ht="18" x14ac:dyDescent="0.35">
      <c r="A3900" s="25" t="s">
        <v>7453</v>
      </c>
      <c r="B3900" s="25" t="s">
        <v>3378</v>
      </c>
      <c r="C3900" s="25" t="s">
        <v>3379</v>
      </c>
      <c r="D3900" s="25" t="s">
        <v>3333</v>
      </c>
      <c r="E3900" s="25">
        <v>43995</v>
      </c>
      <c r="F3900" s="25" t="s">
        <v>3327</v>
      </c>
      <c r="G3900" s="25" t="s">
        <v>3321</v>
      </c>
      <c r="H3900" s="26">
        <v>2</v>
      </c>
      <c r="I3900" s="26">
        <v>200</v>
      </c>
      <c r="J3900" s="22">
        <v>400</v>
      </c>
    </row>
    <row r="3901" spans="1:10" ht="18" x14ac:dyDescent="0.35">
      <c r="A3901" s="25" t="s">
        <v>7454</v>
      </c>
      <c r="B3901" s="25" t="s">
        <v>3577</v>
      </c>
      <c r="C3901" s="25" t="s">
        <v>3489</v>
      </c>
      <c r="D3901" s="25" t="s">
        <v>3405</v>
      </c>
      <c r="E3901" s="25">
        <v>43995</v>
      </c>
      <c r="F3901" s="25" t="s">
        <v>3348</v>
      </c>
      <c r="G3901" s="25" t="s">
        <v>3349</v>
      </c>
      <c r="H3901" s="26">
        <v>3</v>
      </c>
      <c r="I3901" s="26">
        <v>100</v>
      </c>
      <c r="J3901" s="22">
        <v>300</v>
      </c>
    </row>
    <row r="3902" spans="1:10" ht="18" x14ac:dyDescent="0.35">
      <c r="A3902" s="25" t="s">
        <v>7455</v>
      </c>
      <c r="B3902" s="25" t="s">
        <v>5048</v>
      </c>
      <c r="C3902" s="25" t="s">
        <v>5049</v>
      </c>
      <c r="D3902" s="25" t="s">
        <v>3365</v>
      </c>
      <c r="E3902" s="25">
        <v>43995</v>
      </c>
      <c r="F3902" s="25" t="s">
        <v>3410</v>
      </c>
      <c r="G3902" s="25" t="s">
        <v>3349</v>
      </c>
      <c r="H3902" s="26">
        <v>4</v>
      </c>
      <c r="I3902" s="26">
        <v>40</v>
      </c>
      <c r="J3902" s="22">
        <v>160</v>
      </c>
    </row>
    <row r="3903" spans="1:10" ht="18" x14ac:dyDescent="0.35">
      <c r="A3903" s="25" t="s">
        <v>7456</v>
      </c>
      <c r="B3903" s="25" t="s">
        <v>5048</v>
      </c>
      <c r="C3903" s="25" t="s">
        <v>5049</v>
      </c>
      <c r="D3903" s="25" t="s">
        <v>3365</v>
      </c>
      <c r="E3903" s="25">
        <v>43995</v>
      </c>
      <c r="F3903" s="25" t="s">
        <v>3410</v>
      </c>
      <c r="G3903" s="25" t="s">
        <v>3349</v>
      </c>
      <c r="H3903" s="26">
        <v>7</v>
      </c>
      <c r="I3903" s="26">
        <v>45</v>
      </c>
      <c r="J3903" s="22">
        <v>315</v>
      </c>
    </row>
    <row r="3904" spans="1:10" ht="18" x14ac:dyDescent="0.35">
      <c r="A3904" s="25" t="s">
        <v>7457</v>
      </c>
      <c r="B3904" s="25" t="s">
        <v>3628</v>
      </c>
      <c r="C3904" s="25" t="s">
        <v>3404</v>
      </c>
      <c r="D3904" s="25" t="s">
        <v>3405</v>
      </c>
      <c r="E3904" s="25">
        <v>43995</v>
      </c>
      <c r="F3904" s="25" t="s">
        <v>3320</v>
      </c>
      <c r="G3904" s="25" t="s">
        <v>3349</v>
      </c>
      <c r="H3904" s="26">
        <v>6</v>
      </c>
      <c r="I3904" s="26">
        <v>15</v>
      </c>
      <c r="J3904" s="22">
        <v>90</v>
      </c>
    </row>
    <row r="3905" spans="1:10" ht="18" x14ac:dyDescent="0.35">
      <c r="A3905" s="25" t="s">
        <v>7458</v>
      </c>
      <c r="B3905" s="25" t="s">
        <v>3352</v>
      </c>
      <c r="C3905" s="25" t="s">
        <v>3318</v>
      </c>
      <c r="D3905" s="25" t="s">
        <v>3319</v>
      </c>
      <c r="E3905" s="25">
        <v>43996</v>
      </c>
      <c r="F3905" s="25" t="s">
        <v>3337</v>
      </c>
      <c r="G3905" s="25" t="s">
        <v>3345</v>
      </c>
      <c r="H3905" s="26">
        <v>5</v>
      </c>
      <c r="I3905" s="26">
        <v>115</v>
      </c>
      <c r="J3905" s="22">
        <v>575</v>
      </c>
    </row>
    <row r="3906" spans="1:10" ht="18" x14ac:dyDescent="0.35">
      <c r="A3906" s="25" t="s">
        <v>7459</v>
      </c>
      <c r="B3906" s="25" t="s">
        <v>3797</v>
      </c>
      <c r="C3906" s="25" t="s">
        <v>3318</v>
      </c>
      <c r="D3906" s="25" t="s">
        <v>3319</v>
      </c>
      <c r="E3906" s="25">
        <v>43996</v>
      </c>
      <c r="F3906" s="25" t="s">
        <v>3337</v>
      </c>
      <c r="G3906" s="25" t="s">
        <v>3349</v>
      </c>
      <c r="H3906" s="26">
        <v>2</v>
      </c>
      <c r="I3906" s="26">
        <v>105</v>
      </c>
      <c r="J3906" s="22">
        <v>210</v>
      </c>
    </row>
    <row r="3907" spans="1:10" ht="18" x14ac:dyDescent="0.35">
      <c r="A3907" s="25" t="s">
        <v>7460</v>
      </c>
      <c r="B3907" s="25" t="s">
        <v>7461</v>
      </c>
      <c r="C3907" s="25" t="s">
        <v>3551</v>
      </c>
      <c r="D3907" s="25" t="s">
        <v>3486</v>
      </c>
      <c r="E3907" s="25">
        <v>43996</v>
      </c>
      <c r="F3907" s="25" t="s">
        <v>3348</v>
      </c>
      <c r="G3907" s="25" t="s">
        <v>3349</v>
      </c>
      <c r="H3907" s="26">
        <v>3</v>
      </c>
      <c r="I3907" s="26">
        <v>90</v>
      </c>
      <c r="J3907" s="22">
        <v>270</v>
      </c>
    </row>
    <row r="3908" spans="1:10" ht="18" x14ac:dyDescent="0.35">
      <c r="A3908" s="25" t="s">
        <v>7462</v>
      </c>
      <c r="B3908" s="25" t="s">
        <v>3523</v>
      </c>
      <c r="C3908" s="25" t="s">
        <v>3524</v>
      </c>
      <c r="D3908" s="25" t="s">
        <v>3486</v>
      </c>
      <c r="E3908" s="25">
        <v>43997</v>
      </c>
      <c r="F3908" s="25" t="s">
        <v>3369</v>
      </c>
      <c r="G3908" s="25" t="s">
        <v>3321</v>
      </c>
      <c r="H3908" s="26">
        <v>6</v>
      </c>
      <c r="I3908" s="26">
        <v>150</v>
      </c>
      <c r="J3908" s="22">
        <v>900</v>
      </c>
    </row>
    <row r="3909" spans="1:10" ht="18" x14ac:dyDescent="0.35">
      <c r="A3909" s="25" t="s">
        <v>7463</v>
      </c>
      <c r="B3909" s="25" t="s">
        <v>3797</v>
      </c>
      <c r="C3909" s="25" t="s">
        <v>3318</v>
      </c>
      <c r="D3909" s="25" t="s">
        <v>3319</v>
      </c>
      <c r="E3909" s="25">
        <v>43997</v>
      </c>
      <c r="F3909" s="25" t="s">
        <v>3410</v>
      </c>
      <c r="G3909" s="25" t="s">
        <v>3321</v>
      </c>
      <c r="H3909" s="26">
        <v>1</v>
      </c>
      <c r="I3909" s="26">
        <v>60</v>
      </c>
      <c r="J3909" s="22">
        <v>60</v>
      </c>
    </row>
    <row r="3910" spans="1:10" ht="18" x14ac:dyDescent="0.35">
      <c r="A3910" s="25" t="s">
        <v>7464</v>
      </c>
      <c r="B3910" s="25" t="s">
        <v>3495</v>
      </c>
      <c r="C3910" s="25" t="s">
        <v>3318</v>
      </c>
      <c r="D3910" s="25" t="s">
        <v>3319</v>
      </c>
      <c r="E3910" s="25">
        <v>43997</v>
      </c>
      <c r="F3910" s="25" t="s">
        <v>3348</v>
      </c>
      <c r="G3910" s="25" t="s">
        <v>3349</v>
      </c>
      <c r="H3910" s="26">
        <v>6</v>
      </c>
      <c r="I3910" s="26">
        <v>90</v>
      </c>
      <c r="J3910" s="22">
        <v>540</v>
      </c>
    </row>
    <row r="3911" spans="1:10" ht="18" x14ac:dyDescent="0.35">
      <c r="A3911" s="25" t="s">
        <v>7465</v>
      </c>
      <c r="B3911" s="25" t="s">
        <v>3624</v>
      </c>
      <c r="C3911" s="25" t="s">
        <v>3401</v>
      </c>
      <c r="D3911" s="25" t="s">
        <v>3333</v>
      </c>
      <c r="E3911" s="25">
        <v>43997</v>
      </c>
      <c r="F3911" s="25" t="s">
        <v>3327</v>
      </c>
      <c r="G3911" s="25" t="s">
        <v>3321</v>
      </c>
      <c r="H3911" s="26">
        <v>1</v>
      </c>
      <c r="I3911" s="26">
        <v>180</v>
      </c>
      <c r="J3911" s="22">
        <v>180</v>
      </c>
    </row>
    <row r="3912" spans="1:10" ht="18" x14ac:dyDescent="0.35">
      <c r="A3912" s="25" t="s">
        <v>7466</v>
      </c>
      <c r="B3912" s="25" t="s">
        <v>3391</v>
      </c>
      <c r="C3912" s="25" t="s">
        <v>3392</v>
      </c>
      <c r="D3912" s="25" t="s">
        <v>3333</v>
      </c>
      <c r="E3912" s="25">
        <v>43997</v>
      </c>
      <c r="F3912" s="25" t="s">
        <v>3369</v>
      </c>
      <c r="G3912" s="25" t="s">
        <v>3321</v>
      </c>
      <c r="H3912" s="26">
        <v>3</v>
      </c>
      <c r="I3912" s="26">
        <v>135</v>
      </c>
      <c r="J3912" s="22">
        <v>405</v>
      </c>
    </row>
    <row r="3913" spans="1:10" ht="18" x14ac:dyDescent="0.35">
      <c r="A3913" s="25" t="s">
        <v>7467</v>
      </c>
      <c r="B3913" s="25" t="s">
        <v>3391</v>
      </c>
      <c r="C3913" s="25" t="s">
        <v>3392</v>
      </c>
      <c r="D3913" s="25" t="s">
        <v>3333</v>
      </c>
      <c r="E3913" s="25">
        <v>43997</v>
      </c>
      <c r="F3913" s="25" t="s">
        <v>3348</v>
      </c>
      <c r="G3913" s="25" t="s">
        <v>3349</v>
      </c>
      <c r="H3913" s="26">
        <v>4</v>
      </c>
      <c r="I3913" s="26">
        <v>85</v>
      </c>
      <c r="J3913" s="22">
        <v>340</v>
      </c>
    </row>
    <row r="3914" spans="1:10" ht="18" x14ac:dyDescent="0.35">
      <c r="A3914" s="25" t="s">
        <v>7468</v>
      </c>
      <c r="B3914" s="25" t="s">
        <v>3391</v>
      </c>
      <c r="C3914" s="25" t="s">
        <v>3392</v>
      </c>
      <c r="D3914" s="25" t="s">
        <v>3333</v>
      </c>
      <c r="E3914" s="25">
        <v>43997</v>
      </c>
      <c r="F3914" s="25" t="s">
        <v>3369</v>
      </c>
      <c r="G3914" s="25" t="s">
        <v>3321</v>
      </c>
      <c r="H3914" s="26">
        <v>6</v>
      </c>
      <c r="I3914" s="26">
        <v>150</v>
      </c>
      <c r="J3914" s="22">
        <v>900</v>
      </c>
    </row>
    <row r="3915" spans="1:10" ht="18" x14ac:dyDescent="0.35">
      <c r="A3915" s="25" t="s">
        <v>7469</v>
      </c>
      <c r="B3915" s="25" t="s">
        <v>3391</v>
      </c>
      <c r="C3915" s="25" t="s">
        <v>3392</v>
      </c>
      <c r="D3915" s="25" t="s">
        <v>3333</v>
      </c>
      <c r="E3915" s="25">
        <v>43997</v>
      </c>
      <c r="F3915" s="25" t="s">
        <v>3337</v>
      </c>
      <c r="G3915" s="25" t="s">
        <v>3345</v>
      </c>
      <c r="H3915" s="26">
        <v>3</v>
      </c>
      <c r="I3915" s="26">
        <v>135</v>
      </c>
      <c r="J3915" s="22">
        <v>405</v>
      </c>
    </row>
    <row r="3916" spans="1:10" ht="18" x14ac:dyDescent="0.35">
      <c r="A3916" s="25" t="s">
        <v>7470</v>
      </c>
      <c r="B3916" s="25" t="s">
        <v>3391</v>
      </c>
      <c r="C3916" s="25" t="s">
        <v>3392</v>
      </c>
      <c r="D3916" s="25" t="s">
        <v>3333</v>
      </c>
      <c r="E3916" s="25">
        <v>43997</v>
      </c>
      <c r="F3916" s="25" t="s">
        <v>3348</v>
      </c>
      <c r="G3916" s="25" t="s">
        <v>3349</v>
      </c>
      <c r="H3916" s="26">
        <v>2</v>
      </c>
      <c r="I3916" s="26">
        <v>85</v>
      </c>
      <c r="J3916" s="22">
        <v>170</v>
      </c>
    </row>
    <row r="3917" spans="1:10" ht="18" x14ac:dyDescent="0.35">
      <c r="A3917" s="25" t="s">
        <v>7471</v>
      </c>
      <c r="B3917" s="25" t="s">
        <v>3398</v>
      </c>
      <c r="C3917" s="25" t="s">
        <v>3392</v>
      </c>
      <c r="D3917" s="25" t="s">
        <v>3333</v>
      </c>
      <c r="E3917" s="25">
        <v>43997</v>
      </c>
      <c r="F3917" s="25" t="s">
        <v>3337</v>
      </c>
      <c r="G3917" s="25" t="s">
        <v>3345</v>
      </c>
      <c r="H3917" s="26">
        <v>4</v>
      </c>
      <c r="I3917" s="26">
        <v>130</v>
      </c>
      <c r="J3917" s="22">
        <v>520</v>
      </c>
    </row>
    <row r="3918" spans="1:10" ht="18" x14ac:dyDescent="0.35">
      <c r="A3918" s="25" t="s">
        <v>7472</v>
      </c>
      <c r="B3918" s="25" t="s">
        <v>3398</v>
      </c>
      <c r="C3918" s="25" t="s">
        <v>3392</v>
      </c>
      <c r="D3918" s="25" t="s">
        <v>3333</v>
      </c>
      <c r="E3918" s="25">
        <v>43997</v>
      </c>
      <c r="F3918" s="25" t="s">
        <v>3337</v>
      </c>
      <c r="G3918" s="25" t="s">
        <v>3349</v>
      </c>
      <c r="H3918" s="26">
        <v>6</v>
      </c>
      <c r="I3918" s="26">
        <v>120</v>
      </c>
      <c r="J3918" s="22">
        <v>720</v>
      </c>
    </row>
    <row r="3919" spans="1:10" ht="18" x14ac:dyDescent="0.35">
      <c r="A3919" s="25" t="s">
        <v>7473</v>
      </c>
      <c r="B3919" s="25" t="s">
        <v>3602</v>
      </c>
      <c r="C3919" s="25" t="s">
        <v>3401</v>
      </c>
      <c r="D3919" s="25" t="s">
        <v>3333</v>
      </c>
      <c r="E3919" s="25">
        <v>43997</v>
      </c>
      <c r="F3919" s="25" t="s">
        <v>3393</v>
      </c>
      <c r="G3919" s="25" t="s">
        <v>3345</v>
      </c>
      <c r="H3919" s="26">
        <v>4</v>
      </c>
      <c r="I3919" s="26">
        <v>55</v>
      </c>
      <c r="J3919" s="22">
        <v>220</v>
      </c>
    </row>
    <row r="3920" spans="1:10" ht="18" x14ac:dyDescent="0.35">
      <c r="A3920" s="25" t="s">
        <v>7474</v>
      </c>
      <c r="B3920" s="25" t="s">
        <v>3583</v>
      </c>
      <c r="C3920" s="25" t="s">
        <v>3584</v>
      </c>
      <c r="D3920" s="25" t="s">
        <v>3333</v>
      </c>
      <c r="E3920" s="25">
        <v>43997</v>
      </c>
      <c r="F3920" s="25" t="s">
        <v>3327</v>
      </c>
      <c r="G3920" s="25" t="s">
        <v>3321</v>
      </c>
      <c r="H3920" s="26">
        <v>4</v>
      </c>
      <c r="I3920" s="26">
        <v>195</v>
      </c>
      <c r="J3920" s="22">
        <v>780</v>
      </c>
    </row>
    <row r="3921" spans="1:10" ht="18" x14ac:dyDescent="0.35">
      <c r="A3921" s="25" t="s">
        <v>7475</v>
      </c>
      <c r="B3921" s="25" t="s">
        <v>4881</v>
      </c>
      <c r="C3921" s="25" t="s">
        <v>3401</v>
      </c>
      <c r="D3921" s="25" t="s">
        <v>3333</v>
      </c>
      <c r="E3921" s="25">
        <v>43997</v>
      </c>
      <c r="F3921" s="25" t="s">
        <v>3369</v>
      </c>
      <c r="G3921" s="25" t="s">
        <v>3321</v>
      </c>
      <c r="H3921" s="26">
        <v>6</v>
      </c>
      <c r="I3921" s="26">
        <v>155</v>
      </c>
      <c r="J3921" s="22">
        <v>930</v>
      </c>
    </row>
    <row r="3922" spans="1:10" ht="18" x14ac:dyDescent="0.35">
      <c r="A3922" s="25" t="s">
        <v>7476</v>
      </c>
      <c r="B3922" s="25" t="s">
        <v>5048</v>
      </c>
      <c r="C3922" s="25" t="s">
        <v>5049</v>
      </c>
      <c r="D3922" s="25" t="s">
        <v>3365</v>
      </c>
      <c r="E3922" s="25">
        <v>43997</v>
      </c>
      <c r="F3922" s="25" t="s">
        <v>3348</v>
      </c>
      <c r="G3922" s="25" t="s">
        <v>3321</v>
      </c>
      <c r="H3922" s="26">
        <v>5</v>
      </c>
      <c r="I3922" s="26">
        <v>145</v>
      </c>
      <c r="J3922" s="22">
        <v>725</v>
      </c>
    </row>
    <row r="3923" spans="1:10" ht="18" x14ac:dyDescent="0.35">
      <c r="A3923" s="25" t="s">
        <v>7477</v>
      </c>
      <c r="B3923" s="25" t="s">
        <v>7478</v>
      </c>
      <c r="C3923" s="25" t="s">
        <v>3994</v>
      </c>
      <c r="D3923" s="25" t="s">
        <v>3365</v>
      </c>
      <c r="E3923" s="25">
        <v>43997</v>
      </c>
      <c r="F3923" s="25" t="s">
        <v>3337</v>
      </c>
      <c r="G3923" s="25" t="s">
        <v>3321</v>
      </c>
      <c r="H3923" s="26">
        <v>4</v>
      </c>
      <c r="I3923" s="26">
        <v>145</v>
      </c>
      <c r="J3923" s="22">
        <v>580</v>
      </c>
    </row>
    <row r="3924" spans="1:10" ht="18" x14ac:dyDescent="0.35">
      <c r="A3924" s="25" t="s">
        <v>7479</v>
      </c>
      <c r="B3924" s="25" t="s">
        <v>3360</v>
      </c>
      <c r="C3924" s="25" t="s">
        <v>3318</v>
      </c>
      <c r="D3924" s="25" t="s">
        <v>3319</v>
      </c>
      <c r="E3924" s="25">
        <v>43998</v>
      </c>
      <c r="F3924" s="25" t="s">
        <v>3337</v>
      </c>
      <c r="G3924" s="25" t="s">
        <v>3349</v>
      </c>
      <c r="H3924" s="26">
        <v>5</v>
      </c>
      <c r="I3924" s="26">
        <v>105</v>
      </c>
      <c r="J3924" s="22">
        <v>525</v>
      </c>
    </row>
    <row r="3925" spans="1:10" ht="18" x14ac:dyDescent="0.35">
      <c r="A3925" s="25" t="s">
        <v>7480</v>
      </c>
      <c r="B3925" s="25" t="s">
        <v>3559</v>
      </c>
      <c r="C3925" s="25" t="s">
        <v>3489</v>
      </c>
      <c r="D3925" s="25" t="s">
        <v>3405</v>
      </c>
      <c r="E3925" s="25">
        <v>43998</v>
      </c>
      <c r="F3925" s="25" t="s">
        <v>3348</v>
      </c>
      <c r="G3925" s="25" t="s">
        <v>3349</v>
      </c>
      <c r="H3925" s="26">
        <v>1</v>
      </c>
      <c r="I3925" s="26">
        <v>85</v>
      </c>
      <c r="J3925" s="22">
        <v>85</v>
      </c>
    </row>
    <row r="3926" spans="1:10" ht="18" x14ac:dyDescent="0.35">
      <c r="A3926" s="25" t="s">
        <v>7481</v>
      </c>
      <c r="B3926" s="25" t="s">
        <v>3502</v>
      </c>
      <c r="C3926" s="25" t="s">
        <v>3401</v>
      </c>
      <c r="D3926" s="25" t="s">
        <v>3333</v>
      </c>
      <c r="E3926" s="25">
        <v>43998</v>
      </c>
      <c r="F3926" s="25" t="s">
        <v>3434</v>
      </c>
      <c r="G3926" s="25" t="s">
        <v>3321</v>
      </c>
      <c r="H3926" s="26">
        <v>1</v>
      </c>
      <c r="I3926" s="26">
        <v>95</v>
      </c>
      <c r="J3926" s="22">
        <v>95</v>
      </c>
    </row>
    <row r="3927" spans="1:10" ht="18" x14ac:dyDescent="0.35">
      <c r="A3927" s="25" t="s">
        <v>7482</v>
      </c>
      <c r="B3927" s="25" t="s">
        <v>3602</v>
      </c>
      <c r="C3927" s="25" t="s">
        <v>3401</v>
      </c>
      <c r="D3927" s="25" t="s">
        <v>3333</v>
      </c>
      <c r="E3927" s="25">
        <v>43998</v>
      </c>
      <c r="F3927" s="25" t="s">
        <v>3369</v>
      </c>
      <c r="G3927" s="25" t="s">
        <v>3321</v>
      </c>
      <c r="H3927" s="26">
        <v>4</v>
      </c>
      <c r="I3927" s="26">
        <v>145</v>
      </c>
      <c r="J3927" s="22">
        <v>580</v>
      </c>
    </row>
    <row r="3928" spans="1:10" ht="18" x14ac:dyDescent="0.35">
      <c r="A3928" s="25" t="s">
        <v>7483</v>
      </c>
      <c r="B3928" s="25" t="s">
        <v>3398</v>
      </c>
      <c r="C3928" s="25" t="s">
        <v>3392</v>
      </c>
      <c r="D3928" s="25" t="s">
        <v>3333</v>
      </c>
      <c r="E3928" s="25">
        <v>43998</v>
      </c>
      <c r="F3928" s="25" t="s">
        <v>3348</v>
      </c>
      <c r="G3928" s="25" t="s">
        <v>3349</v>
      </c>
      <c r="H3928" s="26">
        <v>7</v>
      </c>
      <c r="I3928" s="26">
        <v>95</v>
      </c>
      <c r="J3928" s="22">
        <v>665</v>
      </c>
    </row>
    <row r="3929" spans="1:10" ht="18" x14ac:dyDescent="0.35">
      <c r="A3929" s="25" t="s">
        <v>7484</v>
      </c>
      <c r="B3929" s="25" t="s">
        <v>3714</v>
      </c>
      <c r="C3929" s="25" t="s">
        <v>3401</v>
      </c>
      <c r="D3929" s="25" t="s">
        <v>3333</v>
      </c>
      <c r="E3929" s="25">
        <v>43998</v>
      </c>
      <c r="F3929" s="25" t="s">
        <v>3369</v>
      </c>
      <c r="G3929" s="25" t="s">
        <v>3321</v>
      </c>
      <c r="H3929" s="26">
        <v>6</v>
      </c>
      <c r="I3929" s="26">
        <v>155</v>
      </c>
      <c r="J3929" s="22">
        <v>930</v>
      </c>
    </row>
    <row r="3930" spans="1:10" ht="18" x14ac:dyDescent="0.35">
      <c r="A3930" s="25" t="s">
        <v>7485</v>
      </c>
      <c r="B3930" s="25" t="s">
        <v>3797</v>
      </c>
      <c r="C3930" s="25" t="s">
        <v>3318</v>
      </c>
      <c r="D3930" s="25" t="s">
        <v>3319</v>
      </c>
      <c r="E3930" s="25">
        <v>44001</v>
      </c>
      <c r="F3930" s="25" t="s">
        <v>3348</v>
      </c>
      <c r="G3930" s="25" t="s">
        <v>3349</v>
      </c>
      <c r="H3930" s="26">
        <v>5</v>
      </c>
      <c r="I3930" s="26">
        <v>95</v>
      </c>
      <c r="J3930" s="22">
        <v>475</v>
      </c>
    </row>
    <row r="3931" spans="1:10" ht="18" x14ac:dyDescent="0.35">
      <c r="A3931" s="25" t="s">
        <v>7486</v>
      </c>
      <c r="B3931" s="25" t="s">
        <v>3352</v>
      </c>
      <c r="C3931" s="25" t="s">
        <v>3318</v>
      </c>
      <c r="D3931" s="25" t="s">
        <v>3319</v>
      </c>
      <c r="E3931" s="25">
        <v>44001</v>
      </c>
      <c r="F3931" s="25" t="s">
        <v>3337</v>
      </c>
      <c r="G3931" s="25" t="s">
        <v>3345</v>
      </c>
      <c r="H3931" s="26">
        <v>2</v>
      </c>
      <c r="I3931" s="26">
        <v>135</v>
      </c>
      <c r="J3931" s="22">
        <v>270</v>
      </c>
    </row>
    <row r="3932" spans="1:10" ht="18" x14ac:dyDescent="0.35">
      <c r="A3932" s="25" t="s">
        <v>7487</v>
      </c>
      <c r="B3932" s="25" t="s">
        <v>3356</v>
      </c>
      <c r="C3932" s="25" t="s">
        <v>3318</v>
      </c>
      <c r="D3932" s="25" t="s">
        <v>3319</v>
      </c>
      <c r="E3932" s="25">
        <v>44001</v>
      </c>
      <c r="F3932" s="25" t="s">
        <v>3348</v>
      </c>
      <c r="G3932" s="25" t="s">
        <v>3349</v>
      </c>
      <c r="H3932" s="26">
        <v>1</v>
      </c>
      <c r="I3932" s="26">
        <v>95</v>
      </c>
      <c r="J3932" s="22">
        <v>95</v>
      </c>
    </row>
    <row r="3933" spans="1:10" ht="18" x14ac:dyDescent="0.35">
      <c r="A3933" s="25" t="s">
        <v>7488</v>
      </c>
      <c r="B3933" s="25" t="s">
        <v>3352</v>
      </c>
      <c r="C3933" s="25" t="s">
        <v>3318</v>
      </c>
      <c r="D3933" s="25" t="s">
        <v>3319</v>
      </c>
      <c r="E3933" s="25">
        <v>44001</v>
      </c>
      <c r="F3933" s="25" t="s">
        <v>3434</v>
      </c>
      <c r="G3933" s="25" t="s">
        <v>3321</v>
      </c>
      <c r="H3933" s="26">
        <v>2</v>
      </c>
      <c r="I3933" s="26">
        <v>110</v>
      </c>
      <c r="J3933" s="22">
        <v>220</v>
      </c>
    </row>
    <row r="3934" spans="1:10" ht="18" x14ac:dyDescent="0.35">
      <c r="A3934" s="25" t="s">
        <v>7489</v>
      </c>
      <c r="B3934" s="25" t="s">
        <v>3398</v>
      </c>
      <c r="C3934" s="25" t="s">
        <v>3392</v>
      </c>
      <c r="D3934" s="25" t="s">
        <v>3333</v>
      </c>
      <c r="E3934" s="25">
        <v>44001</v>
      </c>
      <c r="F3934" s="25" t="s">
        <v>3393</v>
      </c>
      <c r="G3934" s="25" t="s">
        <v>3321</v>
      </c>
      <c r="H3934" s="26">
        <v>2</v>
      </c>
      <c r="I3934" s="26">
        <v>100</v>
      </c>
      <c r="J3934" s="22">
        <v>200</v>
      </c>
    </row>
    <row r="3935" spans="1:10" ht="18" x14ac:dyDescent="0.35">
      <c r="A3935" s="25" t="s">
        <v>7490</v>
      </c>
      <c r="B3935" s="25" t="s">
        <v>3398</v>
      </c>
      <c r="C3935" s="25" t="s">
        <v>3392</v>
      </c>
      <c r="D3935" s="25" t="s">
        <v>3333</v>
      </c>
      <c r="E3935" s="25">
        <v>44001</v>
      </c>
      <c r="F3935" s="25" t="s">
        <v>3393</v>
      </c>
      <c r="G3935" s="25" t="s">
        <v>3321</v>
      </c>
      <c r="H3935" s="26">
        <v>4</v>
      </c>
      <c r="I3935" s="26">
        <v>85</v>
      </c>
      <c r="J3935" s="22">
        <v>340</v>
      </c>
    </row>
    <row r="3936" spans="1:10" ht="18" x14ac:dyDescent="0.35">
      <c r="A3936" s="25" t="s">
        <v>7491</v>
      </c>
      <c r="B3936" s="25" t="s">
        <v>3398</v>
      </c>
      <c r="C3936" s="25" t="s">
        <v>3392</v>
      </c>
      <c r="D3936" s="25" t="s">
        <v>3333</v>
      </c>
      <c r="E3936" s="25">
        <v>44001</v>
      </c>
      <c r="F3936" s="25" t="s">
        <v>3393</v>
      </c>
      <c r="G3936" s="25" t="s">
        <v>3321</v>
      </c>
      <c r="H3936" s="26">
        <v>6</v>
      </c>
      <c r="I3936" s="26">
        <v>95</v>
      </c>
      <c r="J3936" s="22">
        <v>570</v>
      </c>
    </row>
    <row r="3937" spans="1:10" ht="18" x14ac:dyDescent="0.35">
      <c r="A3937" s="25" t="s">
        <v>7492</v>
      </c>
      <c r="B3937" s="25" t="s">
        <v>3587</v>
      </c>
      <c r="C3937" s="25" t="s">
        <v>3374</v>
      </c>
      <c r="D3937" s="25" t="s">
        <v>3375</v>
      </c>
      <c r="E3937" s="25">
        <v>44001</v>
      </c>
      <c r="F3937" s="25" t="s">
        <v>3348</v>
      </c>
      <c r="G3937" s="25" t="s">
        <v>3349</v>
      </c>
      <c r="H3937" s="26">
        <v>3</v>
      </c>
      <c r="I3937" s="26">
        <v>90</v>
      </c>
      <c r="J3937" s="22">
        <v>270</v>
      </c>
    </row>
    <row r="3938" spans="1:10" ht="18" x14ac:dyDescent="0.35">
      <c r="A3938" s="25" t="s">
        <v>7493</v>
      </c>
      <c r="B3938" s="25" t="s">
        <v>3495</v>
      </c>
      <c r="C3938" s="25" t="s">
        <v>3318</v>
      </c>
      <c r="D3938" s="25" t="s">
        <v>3319</v>
      </c>
      <c r="E3938" s="25">
        <v>44001</v>
      </c>
      <c r="F3938" s="25" t="s">
        <v>3348</v>
      </c>
      <c r="G3938" s="25" t="s">
        <v>3349</v>
      </c>
      <c r="H3938" s="26">
        <v>6</v>
      </c>
      <c r="I3938" s="26">
        <v>75</v>
      </c>
      <c r="J3938" s="22">
        <v>450</v>
      </c>
    </row>
    <row r="3939" spans="1:10" ht="18" x14ac:dyDescent="0.35">
      <c r="A3939" s="25" t="s">
        <v>7494</v>
      </c>
      <c r="B3939" s="25" t="s">
        <v>3347</v>
      </c>
      <c r="C3939" s="25" t="s">
        <v>3318</v>
      </c>
      <c r="D3939" s="25" t="s">
        <v>3319</v>
      </c>
      <c r="E3939" s="25">
        <v>44002</v>
      </c>
      <c r="F3939" s="25" t="s">
        <v>3348</v>
      </c>
      <c r="G3939" s="25" t="s">
        <v>3349</v>
      </c>
      <c r="H3939" s="26">
        <v>1</v>
      </c>
      <c r="I3939" s="26">
        <v>85</v>
      </c>
      <c r="J3939" s="22">
        <v>85</v>
      </c>
    </row>
    <row r="3940" spans="1:10" ht="18" x14ac:dyDescent="0.35">
      <c r="A3940" s="25" t="s">
        <v>7495</v>
      </c>
      <c r="B3940" s="25" t="s">
        <v>3317</v>
      </c>
      <c r="C3940" s="25" t="s">
        <v>3318</v>
      </c>
      <c r="D3940" s="25" t="s">
        <v>3319</v>
      </c>
      <c r="E3940" s="25">
        <v>44002</v>
      </c>
      <c r="F3940" s="25" t="s">
        <v>3320</v>
      </c>
      <c r="G3940" s="25" t="s">
        <v>3321</v>
      </c>
      <c r="H3940" s="26">
        <v>4</v>
      </c>
      <c r="I3940" s="26">
        <v>70</v>
      </c>
      <c r="J3940" s="22">
        <v>280</v>
      </c>
    </row>
    <row r="3941" spans="1:10" ht="18" x14ac:dyDescent="0.35">
      <c r="A3941" s="25" t="s">
        <v>7496</v>
      </c>
      <c r="B3941" s="25" t="s">
        <v>3352</v>
      </c>
      <c r="C3941" s="25" t="s">
        <v>3318</v>
      </c>
      <c r="D3941" s="25" t="s">
        <v>3319</v>
      </c>
      <c r="E3941" s="25">
        <v>44003</v>
      </c>
      <c r="F3941" s="25" t="s">
        <v>3337</v>
      </c>
      <c r="G3941" s="25" t="s">
        <v>3345</v>
      </c>
      <c r="H3941" s="26">
        <v>4</v>
      </c>
      <c r="I3941" s="26">
        <v>135</v>
      </c>
      <c r="J3941" s="22">
        <v>540</v>
      </c>
    </row>
    <row r="3942" spans="1:10" ht="18" x14ac:dyDescent="0.35">
      <c r="A3942" s="25" t="s">
        <v>7497</v>
      </c>
      <c r="B3942" s="25" t="s">
        <v>3661</v>
      </c>
      <c r="C3942" s="25" t="s">
        <v>3662</v>
      </c>
      <c r="D3942" s="25" t="s">
        <v>3405</v>
      </c>
      <c r="E3942" s="25">
        <v>44003</v>
      </c>
      <c r="F3942" s="25" t="s">
        <v>3348</v>
      </c>
      <c r="G3942" s="25" t="s">
        <v>3349</v>
      </c>
      <c r="H3942" s="26">
        <v>6</v>
      </c>
      <c r="I3942" s="26">
        <v>90</v>
      </c>
      <c r="J3942" s="22">
        <v>540</v>
      </c>
    </row>
    <row r="3943" spans="1:10" ht="18" x14ac:dyDescent="0.35">
      <c r="A3943" s="25" t="s">
        <v>7498</v>
      </c>
      <c r="B3943" s="25" t="s">
        <v>3636</v>
      </c>
      <c r="C3943" s="25" t="s">
        <v>3318</v>
      </c>
      <c r="D3943" s="25" t="s">
        <v>3319</v>
      </c>
      <c r="E3943" s="25">
        <v>44003</v>
      </c>
      <c r="F3943" s="25" t="s">
        <v>3337</v>
      </c>
      <c r="G3943" s="25" t="s">
        <v>3345</v>
      </c>
      <c r="H3943" s="26">
        <v>6</v>
      </c>
      <c r="I3943" s="26">
        <v>120</v>
      </c>
      <c r="J3943" s="22">
        <v>720</v>
      </c>
    </row>
    <row r="3944" spans="1:10" ht="18" x14ac:dyDescent="0.35">
      <c r="A3944" s="25" t="s">
        <v>7499</v>
      </c>
      <c r="B3944" s="25" t="s">
        <v>3495</v>
      </c>
      <c r="C3944" s="25" t="s">
        <v>3318</v>
      </c>
      <c r="D3944" s="25" t="s">
        <v>3319</v>
      </c>
      <c r="E3944" s="25">
        <v>44003</v>
      </c>
      <c r="F3944" s="25" t="s">
        <v>3348</v>
      </c>
      <c r="G3944" s="25" t="s">
        <v>3349</v>
      </c>
      <c r="H3944" s="26">
        <v>4</v>
      </c>
      <c r="I3944" s="26">
        <v>85</v>
      </c>
      <c r="J3944" s="22">
        <v>340</v>
      </c>
    </row>
    <row r="3945" spans="1:10" ht="18" x14ac:dyDescent="0.35">
      <c r="A3945" s="25" t="s">
        <v>7500</v>
      </c>
      <c r="B3945" s="25" t="s">
        <v>3378</v>
      </c>
      <c r="C3945" s="25" t="s">
        <v>3379</v>
      </c>
      <c r="D3945" s="25" t="s">
        <v>3333</v>
      </c>
      <c r="E3945" s="25">
        <v>44003</v>
      </c>
      <c r="F3945" s="25" t="s">
        <v>3327</v>
      </c>
      <c r="G3945" s="25" t="s">
        <v>3345</v>
      </c>
      <c r="H3945" s="26">
        <v>7</v>
      </c>
      <c r="I3945" s="26">
        <v>175</v>
      </c>
      <c r="J3945" s="22">
        <v>1225</v>
      </c>
    </row>
    <row r="3946" spans="1:10" ht="18" x14ac:dyDescent="0.35">
      <c r="A3946" s="25" t="s">
        <v>7501</v>
      </c>
      <c r="B3946" s="25" t="s">
        <v>3530</v>
      </c>
      <c r="C3946" s="25" t="s">
        <v>3489</v>
      </c>
      <c r="D3946" s="25" t="s">
        <v>3405</v>
      </c>
      <c r="E3946" s="25">
        <v>44003</v>
      </c>
      <c r="F3946" s="25" t="s">
        <v>3348</v>
      </c>
      <c r="G3946" s="25" t="s">
        <v>3349</v>
      </c>
      <c r="H3946" s="26">
        <v>1</v>
      </c>
      <c r="I3946" s="26">
        <v>75</v>
      </c>
      <c r="J3946" s="22">
        <v>75</v>
      </c>
    </row>
    <row r="3947" spans="1:10" ht="18" x14ac:dyDescent="0.35">
      <c r="A3947" s="25" t="s">
        <v>7502</v>
      </c>
      <c r="B3947" s="25" t="s">
        <v>3495</v>
      </c>
      <c r="C3947" s="25" t="s">
        <v>3318</v>
      </c>
      <c r="D3947" s="25" t="s">
        <v>3319</v>
      </c>
      <c r="E3947" s="25">
        <v>44003</v>
      </c>
      <c r="F3947" s="25" t="s">
        <v>3393</v>
      </c>
      <c r="G3947" s="25" t="s">
        <v>3321</v>
      </c>
      <c r="H3947" s="26">
        <v>1</v>
      </c>
      <c r="I3947" s="26">
        <v>80</v>
      </c>
      <c r="J3947" s="22">
        <v>80</v>
      </c>
    </row>
    <row r="3948" spans="1:10" ht="18" x14ac:dyDescent="0.35">
      <c r="A3948" s="25" t="s">
        <v>7503</v>
      </c>
      <c r="B3948" s="25" t="s">
        <v>3336</v>
      </c>
      <c r="C3948" s="25" t="s">
        <v>3318</v>
      </c>
      <c r="D3948" s="25" t="s">
        <v>3319</v>
      </c>
      <c r="E3948" s="25">
        <v>44004</v>
      </c>
      <c r="F3948" s="25" t="s">
        <v>3327</v>
      </c>
      <c r="G3948" s="25" t="s">
        <v>3321</v>
      </c>
      <c r="H3948" s="26">
        <v>2</v>
      </c>
      <c r="I3948" s="26">
        <v>190</v>
      </c>
      <c r="J3948" s="22">
        <v>380</v>
      </c>
    </row>
    <row r="3949" spans="1:10" ht="18" x14ac:dyDescent="0.35">
      <c r="A3949" s="25" t="s">
        <v>7504</v>
      </c>
      <c r="B3949" s="25" t="s">
        <v>3336</v>
      </c>
      <c r="C3949" s="25" t="s">
        <v>3318</v>
      </c>
      <c r="D3949" s="25" t="s">
        <v>3319</v>
      </c>
      <c r="E3949" s="25">
        <v>44004</v>
      </c>
      <c r="F3949" s="25" t="s">
        <v>3327</v>
      </c>
      <c r="G3949" s="25" t="s">
        <v>3321</v>
      </c>
      <c r="H3949" s="26">
        <v>3</v>
      </c>
      <c r="I3949" s="26">
        <v>195</v>
      </c>
      <c r="J3949" s="22">
        <v>585</v>
      </c>
    </row>
    <row r="3950" spans="1:10" ht="18" x14ac:dyDescent="0.35">
      <c r="A3950" s="25" t="s">
        <v>7505</v>
      </c>
      <c r="B3950" s="25" t="s">
        <v>3356</v>
      </c>
      <c r="C3950" s="25" t="s">
        <v>3318</v>
      </c>
      <c r="D3950" s="25" t="s">
        <v>3319</v>
      </c>
      <c r="E3950" s="25">
        <v>44004</v>
      </c>
      <c r="F3950" s="25" t="s">
        <v>3348</v>
      </c>
      <c r="G3950" s="25" t="s">
        <v>3349</v>
      </c>
      <c r="H3950" s="26">
        <v>4</v>
      </c>
      <c r="I3950" s="26">
        <v>75</v>
      </c>
      <c r="J3950" s="22">
        <v>300</v>
      </c>
    </row>
    <row r="3951" spans="1:10" ht="18" x14ac:dyDescent="0.35">
      <c r="A3951" s="25" t="s">
        <v>7506</v>
      </c>
      <c r="B3951" s="25" t="s">
        <v>3714</v>
      </c>
      <c r="C3951" s="25" t="s">
        <v>3401</v>
      </c>
      <c r="D3951" s="25" t="s">
        <v>3333</v>
      </c>
      <c r="E3951" s="25">
        <v>44004</v>
      </c>
      <c r="F3951" s="25" t="s">
        <v>3427</v>
      </c>
      <c r="G3951" s="25" t="s">
        <v>3345</v>
      </c>
      <c r="H3951" s="26">
        <v>2</v>
      </c>
      <c r="I3951" s="26">
        <v>80</v>
      </c>
      <c r="J3951" s="22">
        <v>160</v>
      </c>
    </row>
    <row r="3952" spans="1:10" ht="18" x14ac:dyDescent="0.35">
      <c r="A3952" s="25" t="s">
        <v>7507</v>
      </c>
      <c r="B3952" s="25" t="s">
        <v>5412</v>
      </c>
      <c r="C3952" s="25" t="s">
        <v>3401</v>
      </c>
      <c r="D3952" s="25" t="s">
        <v>3333</v>
      </c>
      <c r="E3952" s="25">
        <v>44004</v>
      </c>
      <c r="F3952" s="25" t="s">
        <v>3327</v>
      </c>
      <c r="G3952" s="25" t="s">
        <v>3321</v>
      </c>
      <c r="H3952" s="26">
        <v>4</v>
      </c>
      <c r="I3952" s="26">
        <v>180</v>
      </c>
      <c r="J3952" s="22">
        <v>720</v>
      </c>
    </row>
    <row r="3953" spans="1:10" ht="18" x14ac:dyDescent="0.35">
      <c r="A3953" s="25" t="s">
        <v>7508</v>
      </c>
      <c r="B3953" s="25" t="s">
        <v>3804</v>
      </c>
      <c r="C3953" s="25" t="s">
        <v>3392</v>
      </c>
      <c r="D3953" s="25" t="s">
        <v>3333</v>
      </c>
      <c r="E3953" s="25">
        <v>44004</v>
      </c>
      <c r="F3953" s="25" t="s">
        <v>3393</v>
      </c>
      <c r="G3953" s="25" t="s">
        <v>3321</v>
      </c>
      <c r="H3953" s="26">
        <v>6</v>
      </c>
      <c r="I3953" s="26">
        <v>80</v>
      </c>
      <c r="J3953" s="22">
        <v>480</v>
      </c>
    </row>
    <row r="3954" spans="1:10" ht="18" x14ac:dyDescent="0.35">
      <c r="A3954" s="25" t="s">
        <v>7509</v>
      </c>
      <c r="B3954" s="25" t="s">
        <v>3689</v>
      </c>
      <c r="C3954" s="25" t="s">
        <v>3690</v>
      </c>
      <c r="D3954" s="25" t="s">
        <v>3464</v>
      </c>
      <c r="E3954" s="25">
        <v>44004</v>
      </c>
      <c r="F3954" s="25" t="s">
        <v>3334</v>
      </c>
      <c r="G3954" s="25" t="s">
        <v>3349</v>
      </c>
      <c r="H3954" s="26">
        <v>3</v>
      </c>
      <c r="I3954" s="26">
        <v>45</v>
      </c>
      <c r="J3954" s="22">
        <v>135</v>
      </c>
    </row>
    <row r="3955" spans="1:10" ht="18" x14ac:dyDescent="0.35">
      <c r="A3955" s="25" t="s">
        <v>7510</v>
      </c>
      <c r="B3955" s="25" t="s">
        <v>6940</v>
      </c>
      <c r="C3955" s="25" t="s">
        <v>3551</v>
      </c>
      <c r="D3955" s="25" t="s">
        <v>3486</v>
      </c>
      <c r="E3955" s="25">
        <v>44004</v>
      </c>
      <c r="F3955" s="25" t="s">
        <v>3320</v>
      </c>
      <c r="G3955" s="25" t="s">
        <v>3321</v>
      </c>
      <c r="H3955" s="26">
        <v>5</v>
      </c>
      <c r="I3955" s="26">
        <v>55</v>
      </c>
      <c r="J3955" s="22">
        <v>275</v>
      </c>
    </row>
    <row r="3956" spans="1:10" ht="18" x14ac:dyDescent="0.35">
      <c r="A3956" s="25" t="s">
        <v>7511</v>
      </c>
      <c r="B3956" s="25" t="s">
        <v>7512</v>
      </c>
      <c r="C3956" s="25" t="s">
        <v>3485</v>
      </c>
      <c r="D3956" s="25" t="s">
        <v>3486</v>
      </c>
      <c r="E3956" s="25">
        <v>44004</v>
      </c>
      <c r="F3956" s="25" t="s">
        <v>3471</v>
      </c>
      <c r="G3956" s="25" t="s">
        <v>3321</v>
      </c>
      <c r="H3956" s="26">
        <v>4</v>
      </c>
      <c r="I3956" s="26">
        <v>70</v>
      </c>
      <c r="J3956" s="22">
        <v>280</v>
      </c>
    </row>
    <row r="3957" spans="1:10" ht="18" x14ac:dyDescent="0.35">
      <c r="A3957" s="25" t="s">
        <v>7513</v>
      </c>
      <c r="B3957" s="25" t="s">
        <v>5161</v>
      </c>
      <c r="C3957" s="25" t="s">
        <v>3383</v>
      </c>
      <c r="D3957" s="25" t="s">
        <v>3333</v>
      </c>
      <c r="E3957" s="25">
        <v>44004</v>
      </c>
      <c r="F3957" s="25" t="s">
        <v>3337</v>
      </c>
      <c r="G3957" s="25" t="s">
        <v>3345</v>
      </c>
      <c r="H3957" s="26">
        <v>7</v>
      </c>
      <c r="I3957" s="26">
        <v>130</v>
      </c>
      <c r="J3957" s="22">
        <v>910</v>
      </c>
    </row>
    <row r="3958" spans="1:10" ht="18" x14ac:dyDescent="0.35">
      <c r="A3958" s="25" t="s">
        <v>7514</v>
      </c>
      <c r="B3958" s="25" t="s">
        <v>3583</v>
      </c>
      <c r="C3958" s="25" t="s">
        <v>3584</v>
      </c>
      <c r="D3958" s="25" t="s">
        <v>3333</v>
      </c>
      <c r="E3958" s="25">
        <v>44005</v>
      </c>
      <c r="F3958" s="25" t="s">
        <v>3327</v>
      </c>
      <c r="G3958" s="25" t="s">
        <v>3321</v>
      </c>
      <c r="H3958" s="26">
        <v>6</v>
      </c>
      <c r="I3958" s="26">
        <v>205</v>
      </c>
      <c r="J3958" s="22">
        <v>1230</v>
      </c>
    </row>
    <row r="3959" spans="1:10" ht="18" x14ac:dyDescent="0.35">
      <c r="A3959" s="25" t="s">
        <v>7515</v>
      </c>
      <c r="B3959" s="25" t="s">
        <v>3624</v>
      </c>
      <c r="C3959" s="25" t="s">
        <v>3401</v>
      </c>
      <c r="D3959" s="25" t="s">
        <v>3333</v>
      </c>
      <c r="E3959" s="25">
        <v>44005</v>
      </c>
      <c r="F3959" s="25" t="s">
        <v>3327</v>
      </c>
      <c r="G3959" s="25" t="s">
        <v>3321</v>
      </c>
      <c r="H3959" s="26">
        <v>1</v>
      </c>
      <c r="I3959" s="26">
        <v>190</v>
      </c>
      <c r="J3959" s="22">
        <v>190</v>
      </c>
    </row>
    <row r="3960" spans="1:10" ht="18" x14ac:dyDescent="0.35">
      <c r="A3960" s="25" t="s">
        <v>7516</v>
      </c>
      <c r="B3960" s="25" t="s">
        <v>3555</v>
      </c>
      <c r="C3960" s="25" t="s">
        <v>3404</v>
      </c>
      <c r="D3960" s="25" t="s">
        <v>3405</v>
      </c>
      <c r="E3960" s="25">
        <v>44005</v>
      </c>
      <c r="F3960" s="25" t="s">
        <v>3320</v>
      </c>
      <c r="G3960" s="25" t="s">
        <v>3321</v>
      </c>
      <c r="H3960" s="26">
        <v>6</v>
      </c>
      <c r="I3960" s="26">
        <v>60</v>
      </c>
      <c r="J3960" s="22">
        <v>360</v>
      </c>
    </row>
    <row r="3961" spans="1:10" ht="18" x14ac:dyDescent="0.35">
      <c r="A3961" s="25" t="s">
        <v>7517</v>
      </c>
      <c r="B3961" s="25" t="s">
        <v>3448</v>
      </c>
      <c r="C3961" s="25" t="s">
        <v>3445</v>
      </c>
      <c r="D3961" s="25" t="s">
        <v>3405</v>
      </c>
      <c r="E3961" s="25">
        <v>44005</v>
      </c>
      <c r="F3961" s="25" t="s">
        <v>3348</v>
      </c>
      <c r="G3961" s="25" t="s">
        <v>3349</v>
      </c>
      <c r="H3961" s="26">
        <v>7</v>
      </c>
      <c r="I3961" s="26">
        <v>100</v>
      </c>
      <c r="J3961" s="22">
        <v>700</v>
      </c>
    </row>
    <row r="3962" spans="1:10" ht="18" x14ac:dyDescent="0.35">
      <c r="A3962" s="25" t="s">
        <v>7518</v>
      </c>
      <c r="B3962" s="25" t="s">
        <v>3667</v>
      </c>
      <c r="C3962" s="25" t="s">
        <v>3445</v>
      </c>
      <c r="D3962" s="25" t="s">
        <v>3405</v>
      </c>
      <c r="E3962" s="25">
        <v>44005</v>
      </c>
      <c r="F3962" s="25" t="s">
        <v>3348</v>
      </c>
      <c r="G3962" s="25" t="s">
        <v>3349</v>
      </c>
      <c r="H3962" s="26">
        <v>4</v>
      </c>
      <c r="I3962" s="26">
        <v>75</v>
      </c>
      <c r="J3962" s="22">
        <v>300</v>
      </c>
    </row>
    <row r="3963" spans="1:10" ht="18" x14ac:dyDescent="0.35">
      <c r="A3963" s="25" t="s">
        <v>7519</v>
      </c>
      <c r="B3963" s="25" t="s">
        <v>7520</v>
      </c>
      <c r="C3963" s="25" t="s">
        <v>3386</v>
      </c>
      <c r="D3963" s="25" t="s">
        <v>3333</v>
      </c>
      <c r="E3963" s="25">
        <v>44005</v>
      </c>
      <c r="F3963" s="25" t="s">
        <v>3327</v>
      </c>
      <c r="G3963" s="25" t="s">
        <v>3321</v>
      </c>
      <c r="H3963" s="26">
        <v>3</v>
      </c>
      <c r="I3963" s="26">
        <v>205</v>
      </c>
      <c r="J3963" s="22">
        <v>615</v>
      </c>
    </row>
    <row r="3964" spans="1:10" ht="18" x14ac:dyDescent="0.35">
      <c r="A3964" s="25" t="s">
        <v>7521</v>
      </c>
      <c r="B3964" s="25" t="s">
        <v>3378</v>
      </c>
      <c r="C3964" s="25" t="s">
        <v>3379</v>
      </c>
      <c r="D3964" s="25" t="s">
        <v>3333</v>
      </c>
      <c r="E3964" s="25">
        <v>44005</v>
      </c>
      <c r="F3964" s="25" t="s">
        <v>3327</v>
      </c>
      <c r="G3964" s="25" t="s">
        <v>3345</v>
      </c>
      <c r="H3964" s="26">
        <v>7</v>
      </c>
      <c r="I3964" s="26">
        <v>155</v>
      </c>
      <c r="J3964" s="22">
        <v>1085</v>
      </c>
    </row>
    <row r="3965" spans="1:10" ht="18" x14ac:dyDescent="0.35">
      <c r="A3965" s="25" t="s">
        <v>7522</v>
      </c>
      <c r="B3965" s="25" t="s">
        <v>3555</v>
      </c>
      <c r="C3965" s="25" t="s">
        <v>3404</v>
      </c>
      <c r="D3965" s="25" t="s">
        <v>3405</v>
      </c>
      <c r="E3965" s="25">
        <v>44005</v>
      </c>
      <c r="F3965" s="25" t="s">
        <v>3320</v>
      </c>
      <c r="G3965" s="25" t="s">
        <v>3321</v>
      </c>
      <c r="H3965" s="26">
        <v>3</v>
      </c>
      <c r="I3965" s="26">
        <v>70</v>
      </c>
      <c r="J3965" s="22">
        <v>210</v>
      </c>
    </row>
    <row r="3966" spans="1:10" ht="18" x14ac:dyDescent="0.35">
      <c r="A3966" s="25" t="s">
        <v>7523</v>
      </c>
      <c r="B3966" s="25" t="s">
        <v>3324</v>
      </c>
      <c r="C3966" s="25" t="s">
        <v>3325</v>
      </c>
      <c r="D3966" s="25" t="s">
        <v>3326</v>
      </c>
      <c r="E3966" s="25">
        <v>44006</v>
      </c>
      <c r="F3966" s="25" t="s">
        <v>3410</v>
      </c>
      <c r="G3966" s="25" t="s">
        <v>3321</v>
      </c>
      <c r="H3966" s="26">
        <v>7</v>
      </c>
      <c r="I3966" s="26">
        <v>80</v>
      </c>
      <c r="J3966" s="22">
        <v>560</v>
      </c>
    </row>
    <row r="3967" spans="1:10" ht="18" x14ac:dyDescent="0.35">
      <c r="A3967" s="25" t="s">
        <v>7524</v>
      </c>
      <c r="B3967" s="25" t="s">
        <v>3575</v>
      </c>
      <c r="C3967" s="25" t="s">
        <v>3551</v>
      </c>
      <c r="D3967" s="25" t="s">
        <v>3486</v>
      </c>
      <c r="E3967" s="25">
        <v>44006</v>
      </c>
      <c r="F3967" s="25" t="s">
        <v>3471</v>
      </c>
      <c r="G3967" s="25" t="s">
        <v>3321</v>
      </c>
      <c r="H3967" s="26">
        <v>3</v>
      </c>
      <c r="I3967" s="26">
        <v>60</v>
      </c>
      <c r="J3967" s="22">
        <v>180</v>
      </c>
    </row>
    <row r="3968" spans="1:10" ht="18" x14ac:dyDescent="0.35">
      <c r="A3968" s="25" t="s">
        <v>7525</v>
      </c>
      <c r="B3968" s="25" t="s">
        <v>3948</v>
      </c>
      <c r="C3968" s="25" t="s">
        <v>3551</v>
      </c>
      <c r="D3968" s="25" t="s">
        <v>3486</v>
      </c>
      <c r="E3968" s="25">
        <v>44006</v>
      </c>
      <c r="F3968" s="25" t="s">
        <v>3320</v>
      </c>
      <c r="G3968" s="25" t="s">
        <v>3321</v>
      </c>
      <c r="H3968" s="26">
        <v>4</v>
      </c>
      <c r="I3968" s="26">
        <v>75</v>
      </c>
      <c r="J3968" s="22">
        <v>300</v>
      </c>
    </row>
    <row r="3969" spans="1:10" ht="18" x14ac:dyDescent="0.35">
      <c r="A3969" s="25" t="s">
        <v>7526</v>
      </c>
      <c r="B3969" s="25" t="s">
        <v>3324</v>
      </c>
      <c r="C3969" s="25" t="s">
        <v>3325</v>
      </c>
      <c r="D3969" s="25" t="s">
        <v>3326</v>
      </c>
      <c r="E3969" s="25">
        <v>44009</v>
      </c>
      <c r="F3969" s="25" t="s">
        <v>3427</v>
      </c>
      <c r="G3969" s="25" t="s">
        <v>3345</v>
      </c>
      <c r="H3969" s="26">
        <v>3</v>
      </c>
      <c r="I3969" s="26">
        <v>75</v>
      </c>
      <c r="J3969" s="22">
        <v>225</v>
      </c>
    </row>
    <row r="3970" spans="1:10" ht="18" x14ac:dyDescent="0.35">
      <c r="A3970" s="25" t="s">
        <v>7527</v>
      </c>
      <c r="B3970" s="25" t="s">
        <v>3484</v>
      </c>
      <c r="C3970" s="25" t="s">
        <v>3485</v>
      </c>
      <c r="D3970" s="25" t="s">
        <v>3486</v>
      </c>
      <c r="E3970" s="25">
        <v>44009</v>
      </c>
      <c r="F3970" s="25" t="s">
        <v>3334</v>
      </c>
      <c r="G3970" s="25" t="s">
        <v>3321</v>
      </c>
      <c r="H3970" s="26">
        <v>5</v>
      </c>
      <c r="I3970" s="26">
        <v>65</v>
      </c>
      <c r="J3970" s="22">
        <v>325</v>
      </c>
    </row>
    <row r="3971" spans="1:10" ht="18" x14ac:dyDescent="0.35">
      <c r="A3971" s="25" t="s">
        <v>7528</v>
      </c>
      <c r="B3971" s="25" t="s">
        <v>3352</v>
      </c>
      <c r="C3971" s="25" t="s">
        <v>3318</v>
      </c>
      <c r="D3971" s="25" t="s">
        <v>3319</v>
      </c>
      <c r="E3971" s="25">
        <v>44010</v>
      </c>
      <c r="F3971" s="25" t="s">
        <v>3337</v>
      </c>
      <c r="G3971" s="25" t="s">
        <v>3345</v>
      </c>
      <c r="H3971" s="26">
        <v>2</v>
      </c>
      <c r="I3971" s="26">
        <v>120</v>
      </c>
      <c r="J3971" s="22">
        <v>240</v>
      </c>
    </row>
    <row r="3972" spans="1:10" ht="18" x14ac:dyDescent="0.35">
      <c r="A3972" s="25" t="s">
        <v>7529</v>
      </c>
      <c r="B3972" s="25" t="s">
        <v>3511</v>
      </c>
      <c r="C3972" s="25" t="s">
        <v>3318</v>
      </c>
      <c r="D3972" s="25" t="s">
        <v>3319</v>
      </c>
      <c r="E3972" s="25">
        <v>44010</v>
      </c>
      <c r="F3972" s="25" t="s">
        <v>3337</v>
      </c>
      <c r="G3972" s="25" t="s">
        <v>3345</v>
      </c>
      <c r="H3972" s="26">
        <v>1</v>
      </c>
      <c r="I3972" s="26">
        <v>125</v>
      </c>
      <c r="J3972" s="22">
        <v>125</v>
      </c>
    </row>
    <row r="3973" spans="1:10" ht="18" x14ac:dyDescent="0.35">
      <c r="A3973" s="25" t="s">
        <v>7530</v>
      </c>
      <c r="B3973" s="25" t="s">
        <v>3371</v>
      </c>
      <c r="C3973" s="25" t="s">
        <v>3318</v>
      </c>
      <c r="D3973" s="25" t="s">
        <v>3319</v>
      </c>
      <c r="E3973" s="25">
        <v>44010</v>
      </c>
      <c r="F3973" s="25" t="s">
        <v>3320</v>
      </c>
      <c r="G3973" s="25" t="s">
        <v>3321</v>
      </c>
      <c r="H3973" s="26">
        <v>7</v>
      </c>
      <c r="I3973" s="26">
        <v>80</v>
      </c>
      <c r="J3973" s="22">
        <v>560</v>
      </c>
    </row>
    <row r="3974" spans="1:10" ht="18" x14ac:dyDescent="0.35">
      <c r="A3974" s="25" t="s">
        <v>7531</v>
      </c>
      <c r="B3974" s="25" t="s">
        <v>3572</v>
      </c>
      <c r="C3974" s="25" t="s">
        <v>3318</v>
      </c>
      <c r="D3974" s="25" t="s">
        <v>3319</v>
      </c>
      <c r="E3974" s="25">
        <v>44010</v>
      </c>
      <c r="F3974" s="25" t="s">
        <v>3410</v>
      </c>
      <c r="G3974" s="25" t="s">
        <v>3321</v>
      </c>
      <c r="H3974" s="26">
        <v>6</v>
      </c>
      <c r="I3974" s="26">
        <v>60</v>
      </c>
      <c r="J3974" s="22">
        <v>360</v>
      </c>
    </row>
    <row r="3975" spans="1:10" ht="18" x14ac:dyDescent="0.35">
      <c r="A3975" s="25" t="s">
        <v>7532</v>
      </c>
      <c r="B3975" s="25" t="s">
        <v>3360</v>
      </c>
      <c r="C3975" s="25" t="s">
        <v>3318</v>
      </c>
      <c r="D3975" s="25" t="s">
        <v>3319</v>
      </c>
      <c r="E3975" s="25">
        <v>44010</v>
      </c>
      <c r="F3975" s="25" t="s">
        <v>3337</v>
      </c>
      <c r="G3975" s="25" t="s">
        <v>3349</v>
      </c>
      <c r="H3975" s="26">
        <v>5</v>
      </c>
      <c r="I3975" s="26">
        <v>100</v>
      </c>
      <c r="J3975" s="22">
        <v>500</v>
      </c>
    </row>
    <row r="3976" spans="1:10" ht="18" x14ac:dyDescent="0.35">
      <c r="A3976" s="25" t="s">
        <v>7533</v>
      </c>
      <c r="B3976" s="25" t="s">
        <v>3352</v>
      </c>
      <c r="C3976" s="25" t="s">
        <v>3318</v>
      </c>
      <c r="D3976" s="25" t="s">
        <v>3319</v>
      </c>
      <c r="E3976" s="25">
        <v>44010</v>
      </c>
      <c r="F3976" s="25" t="s">
        <v>3337</v>
      </c>
      <c r="G3976" s="25" t="s">
        <v>3345</v>
      </c>
      <c r="H3976" s="26">
        <v>4</v>
      </c>
      <c r="I3976" s="26">
        <v>135</v>
      </c>
      <c r="J3976" s="22">
        <v>540</v>
      </c>
    </row>
    <row r="3977" spans="1:10" ht="18" x14ac:dyDescent="0.35">
      <c r="A3977" s="25" t="s">
        <v>7534</v>
      </c>
      <c r="B3977" s="25" t="s">
        <v>3626</v>
      </c>
      <c r="C3977" s="25" t="s">
        <v>3401</v>
      </c>
      <c r="D3977" s="25" t="s">
        <v>3333</v>
      </c>
      <c r="E3977" s="25">
        <v>44010</v>
      </c>
      <c r="F3977" s="25" t="s">
        <v>3327</v>
      </c>
      <c r="G3977" s="25" t="s">
        <v>3321</v>
      </c>
      <c r="H3977" s="26">
        <v>3</v>
      </c>
      <c r="I3977" s="26">
        <v>190</v>
      </c>
      <c r="J3977" s="22">
        <v>570</v>
      </c>
    </row>
    <row r="3978" spans="1:10" ht="18" x14ac:dyDescent="0.35">
      <c r="A3978" s="25" t="s">
        <v>7535</v>
      </c>
      <c r="B3978" s="25" t="s">
        <v>3398</v>
      </c>
      <c r="C3978" s="25" t="s">
        <v>3392</v>
      </c>
      <c r="D3978" s="25" t="s">
        <v>3333</v>
      </c>
      <c r="E3978" s="25">
        <v>44010</v>
      </c>
      <c r="F3978" s="25" t="s">
        <v>3320</v>
      </c>
      <c r="G3978" s="25" t="s">
        <v>3321</v>
      </c>
      <c r="H3978" s="26">
        <v>4</v>
      </c>
      <c r="I3978" s="26">
        <v>80</v>
      </c>
      <c r="J3978" s="22">
        <v>320</v>
      </c>
    </row>
    <row r="3979" spans="1:10" ht="18" x14ac:dyDescent="0.35">
      <c r="A3979" s="25" t="s">
        <v>7536</v>
      </c>
      <c r="B3979" s="25" t="s">
        <v>3391</v>
      </c>
      <c r="C3979" s="25" t="s">
        <v>3392</v>
      </c>
      <c r="D3979" s="25" t="s">
        <v>3333</v>
      </c>
      <c r="E3979" s="25">
        <v>44010</v>
      </c>
      <c r="F3979" s="25" t="s">
        <v>3393</v>
      </c>
      <c r="G3979" s="25" t="s">
        <v>3345</v>
      </c>
      <c r="H3979" s="26">
        <v>2</v>
      </c>
      <c r="I3979" s="26">
        <v>55</v>
      </c>
      <c r="J3979" s="22">
        <v>110</v>
      </c>
    </row>
    <row r="3980" spans="1:10" ht="18" x14ac:dyDescent="0.35">
      <c r="A3980" s="25" t="s">
        <v>7537</v>
      </c>
      <c r="B3980" s="25" t="s">
        <v>3391</v>
      </c>
      <c r="C3980" s="25" t="s">
        <v>3392</v>
      </c>
      <c r="D3980" s="25" t="s">
        <v>3333</v>
      </c>
      <c r="E3980" s="25">
        <v>44010</v>
      </c>
      <c r="F3980" s="25" t="s">
        <v>3427</v>
      </c>
      <c r="G3980" s="25" t="s">
        <v>3345</v>
      </c>
      <c r="H3980" s="26">
        <v>4</v>
      </c>
      <c r="I3980" s="26">
        <v>70</v>
      </c>
      <c r="J3980" s="22">
        <v>280</v>
      </c>
    </row>
    <row r="3981" spans="1:10" ht="18" x14ac:dyDescent="0.35">
      <c r="A3981" s="25" t="s">
        <v>7538</v>
      </c>
      <c r="B3981" s="25" t="s">
        <v>3391</v>
      </c>
      <c r="C3981" s="25" t="s">
        <v>3392</v>
      </c>
      <c r="D3981" s="25" t="s">
        <v>3333</v>
      </c>
      <c r="E3981" s="25">
        <v>44010</v>
      </c>
      <c r="F3981" s="25" t="s">
        <v>3369</v>
      </c>
      <c r="G3981" s="25" t="s">
        <v>3321</v>
      </c>
      <c r="H3981" s="26">
        <v>5</v>
      </c>
      <c r="I3981" s="26">
        <v>145</v>
      </c>
      <c r="J3981" s="22">
        <v>725</v>
      </c>
    </row>
    <row r="3982" spans="1:10" ht="18" x14ac:dyDescent="0.35">
      <c r="A3982" s="25" t="s">
        <v>7539</v>
      </c>
      <c r="B3982" s="25" t="s">
        <v>3391</v>
      </c>
      <c r="C3982" s="25" t="s">
        <v>3392</v>
      </c>
      <c r="D3982" s="25" t="s">
        <v>3333</v>
      </c>
      <c r="E3982" s="25">
        <v>44010</v>
      </c>
      <c r="F3982" s="25" t="s">
        <v>3410</v>
      </c>
      <c r="G3982" s="25" t="s">
        <v>3321</v>
      </c>
      <c r="H3982" s="26">
        <v>6</v>
      </c>
      <c r="I3982" s="26">
        <v>80</v>
      </c>
      <c r="J3982" s="22">
        <v>480</v>
      </c>
    </row>
    <row r="3983" spans="1:10" ht="18" x14ac:dyDescent="0.35">
      <c r="A3983" s="25" t="s">
        <v>7540</v>
      </c>
      <c r="B3983" s="25" t="s">
        <v>3391</v>
      </c>
      <c r="C3983" s="25" t="s">
        <v>3392</v>
      </c>
      <c r="D3983" s="25" t="s">
        <v>3333</v>
      </c>
      <c r="E3983" s="25">
        <v>44010</v>
      </c>
      <c r="F3983" s="25" t="s">
        <v>3548</v>
      </c>
      <c r="G3983" s="25" t="s">
        <v>3321</v>
      </c>
      <c r="H3983" s="26">
        <v>2</v>
      </c>
      <c r="I3983" s="26">
        <v>160</v>
      </c>
      <c r="J3983" s="22">
        <v>320</v>
      </c>
    </row>
    <row r="3984" spans="1:10" ht="18" x14ac:dyDescent="0.35">
      <c r="A3984" s="25" t="s">
        <v>7541</v>
      </c>
      <c r="B3984" s="25" t="s">
        <v>3378</v>
      </c>
      <c r="C3984" s="25" t="s">
        <v>3379</v>
      </c>
      <c r="D3984" s="25" t="s">
        <v>3333</v>
      </c>
      <c r="E3984" s="25">
        <v>44010</v>
      </c>
      <c r="F3984" s="25" t="s">
        <v>3327</v>
      </c>
      <c r="G3984" s="25" t="s">
        <v>3321</v>
      </c>
      <c r="H3984" s="26">
        <v>4</v>
      </c>
      <c r="I3984" s="26">
        <v>185</v>
      </c>
      <c r="J3984" s="22">
        <v>740</v>
      </c>
    </row>
    <row r="3985" spans="1:10" ht="18" x14ac:dyDescent="0.35">
      <c r="A3985" s="25" t="s">
        <v>7542</v>
      </c>
      <c r="B3985" s="25" t="s">
        <v>7543</v>
      </c>
      <c r="C3985" s="25" t="s">
        <v>3551</v>
      </c>
      <c r="D3985" s="25" t="s">
        <v>3486</v>
      </c>
      <c r="E3985" s="25">
        <v>44010</v>
      </c>
      <c r="F3985" s="25" t="s">
        <v>3337</v>
      </c>
      <c r="G3985" s="25" t="s">
        <v>3345</v>
      </c>
      <c r="H3985" s="26">
        <v>7</v>
      </c>
      <c r="I3985" s="26">
        <v>120</v>
      </c>
      <c r="J3985" s="22">
        <v>840</v>
      </c>
    </row>
    <row r="3986" spans="1:10" ht="18" x14ac:dyDescent="0.35">
      <c r="A3986" s="25" t="s">
        <v>7544</v>
      </c>
      <c r="B3986" s="25" t="s">
        <v>3391</v>
      </c>
      <c r="C3986" s="25" t="s">
        <v>3392</v>
      </c>
      <c r="D3986" s="25" t="s">
        <v>3333</v>
      </c>
      <c r="E3986" s="25">
        <v>44010</v>
      </c>
      <c r="F3986" s="25" t="s">
        <v>3348</v>
      </c>
      <c r="G3986" s="25" t="s">
        <v>3321</v>
      </c>
      <c r="H3986" s="26">
        <v>5</v>
      </c>
      <c r="I3986" s="26">
        <v>140</v>
      </c>
      <c r="J3986" s="22">
        <v>700</v>
      </c>
    </row>
    <row r="3987" spans="1:10" ht="18" x14ac:dyDescent="0.35">
      <c r="A3987" s="25" t="s">
        <v>7545</v>
      </c>
      <c r="B3987" s="25" t="s">
        <v>7543</v>
      </c>
      <c r="C3987" s="25" t="s">
        <v>3551</v>
      </c>
      <c r="D3987" s="25" t="s">
        <v>3486</v>
      </c>
      <c r="E3987" s="25">
        <v>44010</v>
      </c>
      <c r="F3987" s="25" t="s">
        <v>3348</v>
      </c>
      <c r="G3987" s="25" t="s">
        <v>3349</v>
      </c>
      <c r="H3987" s="26">
        <v>1</v>
      </c>
      <c r="I3987" s="26">
        <v>75</v>
      </c>
      <c r="J3987" s="22">
        <v>75</v>
      </c>
    </row>
    <row r="3988" spans="1:10" ht="18" x14ac:dyDescent="0.35">
      <c r="A3988" s="25" t="s">
        <v>7546</v>
      </c>
      <c r="B3988" s="25" t="s">
        <v>3391</v>
      </c>
      <c r="C3988" s="25" t="s">
        <v>3392</v>
      </c>
      <c r="D3988" s="25" t="s">
        <v>3333</v>
      </c>
      <c r="E3988" s="25">
        <v>44010</v>
      </c>
      <c r="F3988" s="25" t="s">
        <v>3337</v>
      </c>
      <c r="G3988" s="25" t="s">
        <v>3349</v>
      </c>
      <c r="H3988" s="26">
        <v>7</v>
      </c>
      <c r="I3988" s="26">
        <v>95</v>
      </c>
      <c r="J3988" s="22">
        <v>665</v>
      </c>
    </row>
    <row r="3989" spans="1:10" ht="18" x14ac:dyDescent="0.35">
      <c r="A3989" s="25" t="s">
        <v>7547</v>
      </c>
      <c r="B3989" s="25" t="s">
        <v>3398</v>
      </c>
      <c r="C3989" s="25" t="s">
        <v>3392</v>
      </c>
      <c r="D3989" s="25" t="s">
        <v>3333</v>
      </c>
      <c r="E3989" s="25">
        <v>44010</v>
      </c>
      <c r="F3989" s="25" t="s">
        <v>3369</v>
      </c>
      <c r="G3989" s="25" t="s">
        <v>3321</v>
      </c>
      <c r="H3989" s="26">
        <v>1</v>
      </c>
      <c r="I3989" s="26">
        <v>135</v>
      </c>
      <c r="J3989" s="22">
        <v>135</v>
      </c>
    </row>
    <row r="3990" spans="1:10" ht="18" x14ac:dyDescent="0.35">
      <c r="A3990" s="25" t="s">
        <v>7548</v>
      </c>
      <c r="B3990" s="25" t="s">
        <v>3391</v>
      </c>
      <c r="C3990" s="25" t="s">
        <v>3392</v>
      </c>
      <c r="D3990" s="25" t="s">
        <v>3333</v>
      </c>
      <c r="E3990" s="25">
        <v>44010</v>
      </c>
      <c r="F3990" s="25" t="s">
        <v>3348</v>
      </c>
      <c r="G3990" s="25" t="s">
        <v>3349</v>
      </c>
      <c r="H3990" s="26">
        <v>2</v>
      </c>
      <c r="I3990" s="26">
        <v>85</v>
      </c>
      <c r="J3990" s="22">
        <v>170</v>
      </c>
    </row>
    <row r="3991" spans="1:10" ht="18" x14ac:dyDescent="0.35">
      <c r="A3991" s="25" t="s">
        <v>7549</v>
      </c>
      <c r="B3991" s="25" t="s">
        <v>3371</v>
      </c>
      <c r="C3991" s="25" t="s">
        <v>3318</v>
      </c>
      <c r="D3991" s="25" t="s">
        <v>3319</v>
      </c>
      <c r="E3991" s="25">
        <v>44011</v>
      </c>
      <c r="F3991" s="25" t="s">
        <v>3320</v>
      </c>
      <c r="G3991" s="25" t="s">
        <v>3321</v>
      </c>
      <c r="H3991" s="26">
        <v>3</v>
      </c>
      <c r="I3991" s="26">
        <v>70</v>
      </c>
      <c r="J3991" s="22">
        <v>210</v>
      </c>
    </row>
    <row r="3992" spans="1:10" ht="18" x14ac:dyDescent="0.35">
      <c r="A3992" s="25" t="s">
        <v>7550</v>
      </c>
      <c r="B3992" s="25" t="s">
        <v>3352</v>
      </c>
      <c r="C3992" s="25" t="s">
        <v>3318</v>
      </c>
      <c r="D3992" s="25" t="s">
        <v>3319</v>
      </c>
      <c r="E3992" s="25">
        <v>44011</v>
      </c>
      <c r="F3992" s="25" t="s">
        <v>3337</v>
      </c>
      <c r="G3992" s="25" t="s">
        <v>3345</v>
      </c>
      <c r="H3992" s="26">
        <v>4</v>
      </c>
      <c r="I3992" s="26">
        <v>130</v>
      </c>
      <c r="J3992" s="22">
        <v>520</v>
      </c>
    </row>
    <row r="3993" spans="1:10" ht="18" x14ac:dyDescent="0.35">
      <c r="A3993" s="25" t="s">
        <v>7551</v>
      </c>
      <c r="B3993" s="25" t="s">
        <v>3636</v>
      </c>
      <c r="C3993" s="25" t="s">
        <v>3318</v>
      </c>
      <c r="D3993" s="25" t="s">
        <v>3319</v>
      </c>
      <c r="E3993" s="25">
        <v>44011</v>
      </c>
      <c r="F3993" s="25" t="s">
        <v>3337</v>
      </c>
      <c r="G3993" s="25" t="s">
        <v>3345</v>
      </c>
      <c r="H3993" s="26">
        <v>6</v>
      </c>
      <c r="I3993" s="26">
        <v>110</v>
      </c>
      <c r="J3993" s="22">
        <v>660</v>
      </c>
    </row>
    <row r="3994" spans="1:10" ht="18" x14ac:dyDescent="0.35">
      <c r="A3994" s="25" t="s">
        <v>7552</v>
      </c>
      <c r="B3994" s="25" t="s">
        <v>3636</v>
      </c>
      <c r="C3994" s="25" t="s">
        <v>3318</v>
      </c>
      <c r="D3994" s="25" t="s">
        <v>3319</v>
      </c>
      <c r="E3994" s="25">
        <v>44011</v>
      </c>
      <c r="F3994" s="25" t="s">
        <v>3327</v>
      </c>
      <c r="G3994" s="25" t="s">
        <v>3321</v>
      </c>
      <c r="H3994" s="26">
        <v>5</v>
      </c>
      <c r="I3994" s="26">
        <v>185</v>
      </c>
      <c r="J3994" s="22">
        <v>925</v>
      </c>
    </row>
    <row r="3995" spans="1:10" ht="18" x14ac:dyDescent="0.35">
      <c r="A3995" s="25" t="s">
        <v>7553</v>
      </c>
      <c r="B3995" s="25" t="s">
        <v>3495</v>
      </c>
      <c r="C3995" s="25" t="s">
        <v>3318</v>
      </c>
      <c r="D3995" s="25" t="s">
        <v>3319</v>
      </c>
      <c r="E3995" s="25">
        <v>44011</v>
      </c>
      <c r="F3995" s="25" t="s">
        <v>3348</v>
      </c>
      <c r="G3995" s="25" t="s">
        <v>3349</v>
      </c>
      <c r="H3995" s="26">
        <v>7</v>
      </c>
      <c r="I3995" s="26">
        <v>90</v>
      </c>
      <c r="J3995" s="22">
        <v>630</v>
      </c>
    </row>
    <row r="3996" spans="1:10" ht="18" x14ac:dyDescent="0.35">
      <c r="A3996" s="25" t="s">
        <v>7554</v>
      </c>
      <c r="B3996" s="25" t="s">
        <v>3591</v>
      </c>
      <c r="C3996" s="25" t="s">
        <v>3318</v>
      </c>
      <c r="D3996" s="25" t="s">
        <v>3319</v>
      </c>
      <c r="E3996" s="25">
        <v>44011</v>
      </c>
      <c r="F3996" s="25" t="s">
        <v>3327</v>
      </c>
      <c r="G3996" s="25" t="s">
        <v>3321</v>
      </c>
      <c r="H3996" s="26">
        <v>1</v>
      </c>
      <c r="I3996" s="26">
        <v>200</v>
      </c>
      <c r="J3996" s="22">
        <v>200</v>
      </c>
    </row>
    <row r="3997" spans="1:10" ht="18" x14ac:dyDescent="0.35">
      <c r="A3997" s="25" t="s">
        <v>7555</v>
      </c>
      <c r="B3997" s="25" t="s">
        <v>3385</v>
      </c>
      <c r="C3997" s="25" t="s">
        <v>3386</v>
      </c>
      <c r="D3997" s="25" t="s">
        <v>3333</v>
      </c>
      <c r="E3997" s="25">
        <v>44011</v>
      </c>
      <c r="F3997" s="25" t="s">
        <v>3327</v>
      </c>
      <c r="G3997" s="25" t="s">
        <v>3321</v>
      </c>
      <c r="H3997" s="26">
        <v>4</v>
      </c>
      <c r="I3997" s="26">
        <v>185</v>
      </c>
      <c r="J3997" s="22">
        <v>740</v>
      </c>
    </row>
    <row r="3998" spans="1:10" ht="18" x14ac:dyDescent="0.35">
      <c r="A3998" s="25" t="s">
        <v>7556</v>
      </c>
      <c r="B3998" s="25" t="s">
        <v>4854</v>
      </c>
      <c r="C3998" s="25" t="s">
        <v>3383</v>
      </c>
      <c r="D3998" s="25" t="s">
        <v>3333</v>
      </c>
      <c r="E3998" s="25">
        <v>44011</v>
      </c>
      <c r="F3998" s="25" t="s">
        <v>3434</v>
      </c>
      <c r="G3998" s="25" t="s">
        <v>3321</v>
      </c>
      <c r="H3998" s="26">
        <v>6</v>
      </c>
      <c r="I3998" s="26">
        <v>95</v>
      </c>
      <c r="J3998" s="22">
        <v>570</v>
      </c>
    </row>
    <row r="3999" spans="1:10" ht="18" x14ac:dyDescent="0.35">
      <c r="A3999" s="25" t="s">
        <v>7557</v>
      </c>
      <c r="B3999" s="25" t="s">
        <v>3336</v>
      </c>
      <c r="C3999" s="25" t="s">
        <v>3318</v>
      </c>
      <c r="D3999" s="25" t="s">
        <v>3319</v>
      </c>
      <c r="E3999" s="25">
        <v>44011</v>
      </c>
      <c r="F3999" s="25" t="s">
        <v>3327</v>
      </c>
      <c r="G3999" s="25" t="s">
        <v>3321</v>
      </c>
      <c r="H3999" s="26">
        <v>2</v>
      </c>
      <c r="I3999" s="26">
        <v>200</v>
      </c>
      <c r="J3999" s="22">
        <v>400</v>
      </c>
    </row>
    <row r="4000" spans="1:10" ht="18" x14ac:dyDescent="0.35">
      <c r="A4000" s="25" t="s">
        <v>7558</v>
      </c>
      <c r="B4000" s="25" t="s">
        <v>3611</v>
      </c>
      <c r="C4000" s="25" t="s">
        <v>3485</v>
      </c>
      <c r="D4000" s="25" t="s">
        <v>3486</v>
      </c>
      <c r="E4000" s="25">
        <v>44011</v>
      </c>
      <c r="F4000" s="25" t="s">
        <v>3366</v>
      </c>
      <c r="G4000" s="25" t="s">
        <v>3345</v>
      </c>
      <c r="H4000" s="26">
        <v>3</v>
      </c>
      <c r="I4000" s="26">
        <v>50</v>
      </c>
      <c r="J4000" s="22">
        <v>150</v>
      </c>
    </row>
    <row r="4001" spans="1:10" ht="18" x14ac:dyDescent="0.35">
      <c r="A4001" s="25" t="s">
        <v>7559</v>
      </c>
      <c r="B4001" s="25" t="s">
        <v>5048</v>
      </c>
      <c r="C4001" s="25" t="s">
        <v>5049</v>
      </c>
      <c r="D4001" s="25" t="s">
        <v>3365</v>
      </c>
      <c r="E4001" s="25">
        <v>44011</v>
      </c>
      <c r="F4001" s="25" t="s">
        <v>3393</v>
      </c>
      <c r="G4001" s="25" t="s">
        <v>3349</v>
      </c>
      <c r="H4001" s="26">
        <v>6</v>
      </c>
      <c r="I4001" s="26">
        <v>45</v>
      </c>
      <c r="J4001" s="22">
        <v>270</v>
      </c>
    </row>
    <row r="4002" spans="1:10" ht="18" x14ac:dyDescent="0.35">
      <c r="A4002" s="25" t="s">
        <v>7560</v>
      </c>
      <c r="B4002" s="25" t="s">
        <v>3658</v>
      </c>
      <c r="C4002" s="25" t="s">
        <v>3318</v>
      </c>
      <c r="D4002" s="25" t="s">
        <v>3319</v>
      </c>
      <c r="E4002" s="25">
        <v>44012</v>
      </c>
      <c r="F4002" s="25" t="s">
        <v>3348</v>
      </c>
      <c r="G4002" s="25" t="s">
        <v>3349</v>
      </c>
      <c r="H4002" s="26">
        <v>4</v>
      </c>
      <c r="I4002" s="26">
        <v>85</v>
      </c>
      <c r="J4002" s="22">
        <v>340</v>
      </c>
    </row>
    <row r="4003" spans="1:10" ht="18" x14ac:dyDescent="0.35">
      <c r="A4003" s="25" t="s">
        <v>7561</v>
      </c>
      <c r="B4003" s="25" t="s">
        <v>3356</v>
      </c>
      <c r="C4003" s="25" t="s">
        <v>3318</v>
      </c>
      <c r="D4003" s="25" t="s">
        <v>3319</v>
      </c>
      <c r="E4003" s="25">
        <v>44012</v>
      </c>
      <c r="F4003" s="25" t="s">
        <v>3348</v>
      </c>
      <c r="G4003" s="25" t="s">
        <v>3349</v>
      </c>
      <c r="H4003" s="26">
        <v>4</v>
      </c>
      <c r="I4003" s="26">
        <v>100</v>
      </c>
      <c r="J4003" s="22">
        <v>400</v>
      </c>
    </row>
    <row r="4004" spans="1:10" ht="18" x14ac:dyDescent="0.35">
      <c r="A4004" s="25" t="s">
        <v>7562</v>
      </c>
      <c r="B4004" s="25" t="s">
        <v>3975</v>
      </c>
      <c r="C4004" s="25" t="s">
        <v>3383</v>
      </c>
      <c r="D4004" s="25" t="s">
        <v>3333</v>
      </c>
      <c r="E4004" s="25">
        <v>44012</v>
      </c>
      <c r="F4004" s="25" t="s">
        <v>3348</v>
      </c>
      <c r="G4004" s="25" t="s">
        <v>3345</v>
      </c>
      <c r="H4004" s="26">
        <v>4</v>
      </c>
      <c r="I4004" s="26">
        <v>100</v>
      </c>
      <c r="J4004" s="22">
        <v>400</v>
      </c>
    </row>
    <row r="4005" spans="1:10" ht="18" x14ac:dyDescent="0.35">
      <c r="A4005" s="25" t="s">
        <v>7563</v>
      </c>
      <c r="B4005" s="25" t="s">
        <v>3385</v>
      </c>
      <c r="C4005" s="25" t="s">
        <v>3386</v>
      </c>
      <c r="D4005" s="25" t="s">
        <v>3333</v>
      </c>
      <c r="E4005" s="25">
        <v>44012</v>
      </c>
      <c r="F4005" s="25" t="s">
        <v>3327</v>
      </c>
      <c r="G4005" s="25" t="s">
        <v>3321</v>
      </c>
      <c r="H4005" s="26">
        <v>2</v>
      </c>
      <c r="I4005" s="26">
        <v>205</v>
      </c>
      <c r="J4005" s="22">
        <v>410</v>
      </c>
    </row>
    <row r="4006" spans="1:10" ht="18" x14ac:dyDescent="0.35">
      <c r="A4006" s="25" t="s">
        <v>7564</v>
      </c>
      <c r="B4006" s="25" t="s">
        <v>3400</v>
      </c>
      <c r="C4006" s="25" t="s">
        <v>3401</v>
      </c>
      <c r="D4006" s="25" t="s">
        <v>3333</v>
      </c>
      <c r="E4006" s="25">
        <v>44012</v>
      </c>
      <c r="F4006" s="25" t="s">
        <v>3369</v>
      </c>
      <c r="G4006" s="25" t="s">
        <v>3321</v>
      </c>
      <c r="H4006" s="26">
        <v>5</v>
      </c>
      <c r="I4006" s="26">
        <v>145</v>
      </c>
      <c r="J4006" s="22">
        <v>725</v>
      </c>
    </row>
    <row r="4007" spans="1:10" ht="18" x14ac:dyDescent="0.35">
      <c r="A4007" s="25" t="s">
        <v>7565</v>
      </c>
      <c r="B4007" s="25" t="s">
        <v>4460</v>
      </c>
      <c r="C4007" s="25" t="s">
        <v>3401</v>
      </c>
      <c r="D4007" s="25" t="s">
        <v>3333</v>
      </c>
      <c r="E4007" s="25">
        <v>44012</v>
      </c>
      <c r="F4007" s="25" t="s">
        <v>3434</v>
      </c>
      <c r="G4007" s="25" t="s">
        <v>3321</v>
      </c>
      <c r="H4007" s="26">
        <v>7</v>
      </c>
      <c r="I4007" s="26">
        <v>95</v>
      </c>
      <c r="J4007" s="22">
        <v>665</v>
      </c>
    </row>
    <row r="4008" spans="1:10" ht="18" x14ac:dyDescent="0.35">
      <c r="A4008" s="25" t="s">
        <v>7566</v>
      </c>
      <c r="B4008" s="25" t="s">
        <v>3664</v>
      </c>
      <c r="C4008" s="25" t="s">
        <v>3401</v>
      </c>
      <c r="D4008" s="25" t="s">
        <v>3333</v>
      </c>
      <c r="E4008" s="25">
        <v>44012</v>
      </c>
      <c r="F4008" s="25" t="s">
        <v>3369</v>
      </c>
      <c r="G4008" s="25" t="s">
        <v>3349</v>
      </c>
      <c r="H4008" s="26">
        <v>3</v>
      </c>
      <c r="I4008" s="26">
        <v>135</v>
      </c>
      <c r="J4008" s="22">
        <v>405</v>
      </c>
    </row>
    <row r="4009" spans="1:10" ht="18" x14ac:dyDescent="0.35">
      <c r="A4009" s="25" t="s">
        <v>7567</v>
      </c>
      <c r="B4009" s="25" t="s">
        <v>3664</v>
      </c>
      <c r="C4009" s="25" t="s">
        <v>3401</v>
      </c>
      <c r="D4009" s="25" t="s">
        <v>3333</v>
      </c>
      <c r="E4009" s="25">
        <v>44012</v>
      </c>
      <c r="F4009" s="25" t="s">
        <v>3369</v>
      </c>
      <c r="G4009" s="25" t="s">
        <v>3349</v>
      </c>
      <c r="H4009" s="26">
        <v>2</v>
      </c>
      <c r="I4009" s="26">
        <v>120</v>
      </c>
      <c r="J4009" s="22">
        <v>240</v>
      </c>
    </row>
    <row r="4010" spans="1:10" ht="18" x14ac:dyDescent="0.35">
      <c r="A4010" s="25" t="s">
        <v>7568</v>
      </c>
      <c r="B4010" s="25" t="s">
        <v>3391</v>
      </c>
      <c r="C4010" s="25" t="s">
        <v>3392</v>
      </c>
      <c r="D4010" s="25" t="s">
        <v>3333</v>
      </c>
      <c r="E4010" s="25">
        <v>44012</v>
      </c>
      <c r="F4010" s="25" t="s">
        <v>3348</v>
      </c>
      <c r="G4010" s="25" t="s">
        <v>3321</v>
      </c>
      <c r="H4010" s="26">
        <v>3</v>
      </c>
      <c r="I4010" s="26">
        <v>130</v>
      </c>
      <c r="J4010" s="22">
        <v>390</v>
      </c>
    </row>
    <row r="4011" spans="1:10" ht="18" x14ac:dyDescent="0.35">
      <c r="A4011" s="25" t="s">
        <v>7569</v>
      </c>
      <c r="B4011" s="25" t="s">
        <v>3391</v>
      </c>
      <c r="C4011" s="25" t="s">
        <v>3392</v>
      </c>
      <c r="D4011" s="25" t="s">
        <v>3333</v>
      </c>
      <c r="E4011" s="25">
        <v>44012</v>
      </c>
      <c r="F4011" s="25" t="s">
        <v>3348</v>
      </c>
      <c r="G4011" s="25" t="s">
        <v>3349</v>
      </c>
      <c r="H4011" s="26">
        <v>4</v>
      </c>
      <c r="I4011" s="26">
        <v>90</v>
      </c>
      <c r="J4011" s="22">
        <v>360</v>
      </c>
    </row>
    <row r="4012" spans="1:10" ht="18" x14ac:dyDescent="0.35">
      <c r="A4012" s="25" t="s">
        <v>7570</v>
      </c>
      <c r="B4012" s="25" t="s">
        <v>3391</v>
      </c>
      <c r="C4012" s="25" t="s">
        <v>3392</v>
      </c>
      <c r="D4012" s="25" t="s">
        <v>3333</v>
      </c>
      <c r="E4012" s="25">
        <v>44012</v>
      </c>
      <c r="F4012" s="25" t="s">
        <v>3337</v>
      </c>
      <c r="G4012" s="25" t="s">
        <v>3349</v>
      </c>
      <c r="H4012" s="26">
        <v>6</v>
      </c>
      <c r="I4012" s="26">
        <v>115</v>
      </c>
      <c r="J4012" s="22">
        <v>690</v>
      </c>
    </row>
    <row r="4013" spans="1:10" ht="18" x14ac:dyDescent="0.35">
      <c r="A4013" s="25" t="s">
        <v>7571</v>
      </c>
      <c r="B4013" s="25" t="s">
        <v>3391</v>
      </c>
      <c r="C4013" s="25" t="s">
        <v>3392</v>
      </c>
      <c r="D4013" s="25" t="s">
        <v>3333</v>
      </c>
      <c r="E4013" s="25">
        <v>44012</v>
      </c>
      <c r="F4013" s="25" t="s">
        <v>3406</v>
      </c>
      <c r="G4013" s="25" t="s">
        <v>3321</v>
      </c>
      <c r="H4013" s="26">
        <v>4</v>
      </c>
      <c r="I4013" s="26">
        <v>150</v>
      </c>
      <c r="J4013" s="22">
        <v>600</v>
      </c>
    </row>
    <row r="4014" spans="1:10" ht="18" x14ac:dyDescent="0.35">
      <c r="A4014" s="25" t="s">
        <v>7572</v>
      </c>
      <c r="B4014" s="25" t="s">
        <v>3391</v>
      </c>
      <c r="C4014" s="25" t="s">
        <v>3392</v>
      </c>
      <c r="D4014" s="25" t="s">
        <v>3333</v>
      </c>
      <c r="E4014" s="25">
        <v>44012</v>
      </c>
      <c r="F4014" s="25" t="s">
        <v>3406</v>
      </c>
      <c r="G4014" s="25" t="s">
        <v>3321</v>
      </c>
      <c r="H4014" s="26">
        <v>2</v>
      </c>
      <c r="I4014" s="26">
        <v>125</v>
      </c>
      <c r="J4014" s="22">
        <v>250</v>
      </c>
    </row>
    <row r="4015" spans="1:10" ht="18" x14ac:dyDescent="0.35">
      <c r="A4015" s="25" t="s">
        <v>7573</v>
      </c>
      <c r="B4015" s="25" t="s">
        <v>3391</v>
      </c>
      <c r="C4015" s="25" t="s">
        <v>3392</v>
      </c>
      <c r="D4015" s="25" t="s">
        <v>3333</v>
      </c>
      <c r="E4015" s="25">
        <v>44012</v>
      </c>
      <c r="F4015" s="25" t="s">
        <v>3348</v>
      </c>
      <c r="G4015" s="25" t="s">
        <v>3321</v>
      </c>
      <c r="H4015" s="26">
        <v>3</v>
      </c>
      <c r="I4015" s="26">
        <v>125</v>
      </c>
      <c r="J4015" s="22">
        <v>375</v>
      </c>
    </row>
    <row r="4016" spans="1:10" ht="18" x14ac:dyDescent="0.35">
      <c r="A4016" s="25" t="s">
        <v>7574</v>
      </c>
      <c r="B4016" s="25" t="s">
        <v>3797</v>
      </c>
      <c r="C4016" s="25" t="s">
        <v>3318</v>
      </c>
      <c r="D4016" s="25" t="s">
        <v>3319</v>
      </c>
      <c r="E4016" s="25">
        <v>44012</v>
      </c>
      <c r="F4016" s="25" t="s">
        <v>3348</v>
      </c>
      <c r="G4016" s="25" t="s">
        <v>3349</v>
      </c>
      <c r="H4016" s="26">
        <v>4</v>
      </c>
      <c r="I4016" s="26">
        <v>85</v>
      </c>
      <c r="J4016" s="22">
        <v>340</v>
      </c>
    </row>
    <row r="4017" spans="1:10" ht="18" x14ac:dyDescent="0.35">
      <c r="A4017" s="25" t="s">
        <v>7575</v>
      </c>
      <c r="B4017" s="25" t="s">
        <v>5048</v>
      </c>
      <c r="C4017" s="25" t="s">
        <v>5049</v>
      </c>
      <c r="D4017" s="25" t="s">
        <v>3365</v>
      </c>
      <c r="E4017" s="25">
        <v>44012</v>
      </c>
      <c r="F4017" s="25" t="s">
        <v>3393</v>
      </c>
      <c r="G4017" s="25" t="s">
        <v>3349</v>
      </c>
      <c r="H4017" s="26">
        <v>1</v>
      </c>
      <c r="I4017" s="26">
        <v>35</v>
      </c>
      <c r="J4017" s="22">
        <v>35</v>
      </c>
    </row>
    <row r="4018" spans="1:10" ht="18" x14ac:dyDescent="0.35">
      <c r="A4018" s="25" t="s">
        <v>7576</v>
      </c>
      <c r="B4018" s="25" t="s">
        <v>3630</v>
      </c>
      <c r="C4018" s="25" t="s">
        <v>3401</v>
      </c>
      <c r="D4018" s="25" t="s">
        <v>3333</v>
      </c>
      <c r="E4018" s="25">
        <v>44012</v>
      </c>
      <c r="F4018" s="25" t="s">
        <v>3369</v>
      </c>
      <c r="G4018" s="25" t="s">
        <v>3349</v>
      </c>
      <c r="H4018" s="26">
        <v>2</v>
      </c>
      <c r="I4018" s="26">
        <v>140</v>
      </c>
      <c r="J4018" s="22">
        <v>280</v>
      </c>
    </row>
    <row r="4019" spans="1:10" ht="18" x14ac:dyDescent="0.35">
      <c r="A4019" s="25" t="s">
        <v>7577</v>
      </c>
      <c r="B4019" s="25" t="s">
        <v>3500</v>
      </c>
      <c r="C4019" s="25" t="s">
        <v>3401</v>
      </c>
      <c r="D4019" s="25" t="s">
        <v>3333</v>
      </c>
      <c r="E4019" s="25">
        <v>44012</v>
      </c>
      <c r="F4019" s="25" t="s">
        <v>3369</v>
      </c>
      <c r="G4019" s="25" t="s">
        <v>3349</v>
      </c>
      <c r="H4019" s="26">
        <v>1</v>
      </c>
      <c r="I4019" s="26">
        <v>120</v>
      </c>
      <c r="J4019" s="22">
        <v>120</v>
      </c>
    </row>
    <row r="4020" spans="1:10" ht="18" x14ac:dyDescent="0.35">
      <c r="A4020" s="25" t="s">
        <v>7578</v>
      </c>
      <c r="B4020" s="25" t="s">
        <v>3488</v>
      </c>
      <c r="C4020" s="25" t="s">
        <v>3489</v>
      </c>
      <c r="D4020" s="25" t="s">
        <v>3405</v>
      </c>
      <c r="E4020" s="25">
        <v>44012</v>
      </c>
      <c r="F4020" s="25" t="s">
        <v>3366</v>
      </c>
      <c r="G4020" s="25" t="s">
        <v>3345</v>
      </c>
      <c r="H4020" s="26">
        <v>6</v>
      </c>
      <c r="I4020" s="26">
        <v>50</v>
      </c>
      <c r="J4020" s="22">
        <v>300</v>
      </c>
    </row>
    <row r="4021" spans="1:10" ht="18" x14ac:dyDescent="0.35">
      <c r="A4021" s="25" t="s">
        <v>7579</v>
      </c>
      <c r="B4021" s="25" t="s">
        <v>3559</v>
      </c>
      <c r="C4021" s="25" t="s">
        <v>3489</v>
      </c>
      <c r="D4021" s="25" t="s">
        <v>3405</v>
      </c>
      <c r="E4021" s="25">
        <v>44012</v>
      </c>
      <c r="F4021" s="25" t="s">
        <v>3366</v>
      </c>
      <c r="G4021" s="25" t="s">
        <v>3345</v>
      </c>
      <c r="H4021" s="26">
        <v>1</v>
      </c>
      <c r="I4021" s="26">
        <v>30</v>
      </c>
      <c r="J4021" s="22">
        <v>30</v>
      </c>
    </row>
    <row r="4022" spans="1:10" ht="18" x14ac:dyDescent="0.35">
      <c r="A4022" s="25" t="s">
        <v>7580</v>
      </c>
      <c r="B4022" s="25" t="s">
        <v>3391</v>
      </c>
      <c r="C4022" s="25" t="s">
        <v>3392</v>
      </c>
      <c r="D4022" s="25" t="s">
        <v>3333</v>
      </c>
      <c r="E4022" s="25">
        <v>44012</v>
      </c>
      <c r="F4022" s="25" t="s">
        <v>3337</v>
      </c>
      <c r="G4022" s="25" t="s">
        <v>3349</v>
      </c>
      <c r="H4022" s="26">
        <v>6</v>
      </c>
      <c r="I4022" s="26">
        <v>95</v>
      </c>
      <c r="J4022" s="22">
        <v>570</v>
      </c>
    </row>
    <row r="4023" spans="1:10" ht="18" x14ac:dyDescent="0.35">
      <c r="A4023" s="25" t="s">
        <v>7581</v>
      </c>
      <c r="B4023" s="25" t="s">
        <v>3373</v>
      </c>
      <c r="C4023" s="25" t="s">
        <v>3374</v>
      </c>
      <c r="D4023" s="25" t="s">
        <v>3375</v>
      </c>
      <c r="E4023" s="25">
        <v>44012</v>
      </c>
      <c r="F4023" s="25" t="s">
        <v>3337</v>
      </c>
      <c r="G4023" s="25" t="s">
        <v>3345</v>
      </c>
      <c r="H4023" s="26">
        <v>1</v>
      </c>
      <c r="I4023" s="26">
        <v>120</v>
      </c>
      <c r="J4023" s="22">
        <v>120</v>
      </c>
    </row>
    <row r="4024" spans="1:10" ht="18" x14ac:dyDescent="0.35">
      <c r="A4024" s="25" t="s">
        <v>7582</v>
      </c>
      <c r="B4024" s="25" t="s">
        <v>4295</v>
      </c>
      <c r="C4024" s="25" t="s">
        <v>4296</v>
      </c>
      <c r="D4024" s="25" t="s">
        <v>3375</v>
      </c>
      <c r="E4024" s="25">
        <v>44012</v>
      </c>
      <c r="F4024" s="25" t="s">
        <v>3366</v>
      </c>
      <c r="G4024" s="25" t="s">
        <v>3345</v>
      </c>
      <c r="H4024" s="26">
        <v>3</v>
      </c>
      <c r="I4024" s="26">
        <v>40</v>
      </c>
      <c r="J4024" s="22">
        <v>120</v>
      </c>
    </row>
    <row r="4025" spans="1:10" ht="18" x14ac:dyDescent="0.35">
      <c r="A4025" s="25" t="s">
        <v>7583</v>
      </c>
      <c r="B4025" s="25" t="s">
        <v>3324</v>
      </c>
      <c r="C4025" s="25" t="s">
        <v>3325</v>
      </c>
      <c r="D4025" s="25" t="s">
        <v>3326</v>
      </c>
      <c r="E4025" s="25">
        <v>44012</v>
      </c>
      <c r="F4025" s="25" t="s">
        <v>3427</v>
      </c>
      <c r="G4025" s="25" t="s">
        <v>3345</v>
      </c>
      <c r="H4025" s="26">
        <v>5</v>
      </c>
      <c r="I4025" s="26">
        <v>70</v>
      </c>
      <c r="J4025" s="22">
        <v>350</v>
      </c>
    </row>
    <row r="4026" spans="1:10" ht="18" x14ac:dyDescent="0.35">
      <c r="A4026" s="25" t="s">
        <v>7584</v>
      </c>
      <c r="B4026" s="25" t="s">
        <v>4018</v>
      </c>
      <c r="C4026" s="25" t="s">
        <v>4019</v>
      </c>
      <c r="D4026" s="25" t="s">
        <v>3486</v>
      </c>
      <c r="E4026" s="25">
        <v>44012</v>
      </c>
      <c r="F4026" s="25" t="s">
        <v>3393</v>
      </c>
      <c r="G4026" s="25" t="s">
        <v>3349</v>
      </c>
      <c r="H4026" s="26">
        <v>3</v>
      </c>
      <c r="I4026" s="26">
        <v>35</v>
      </c>
      <c r="J4026" s="22">
        <v>105</v>
      </c>
    </row>
    <row r="4027" spans="1:10" ht="18" x14ac:dyDescent="0.35">
      <c r="A4027" s="25" t="s">
        <v>7585</v>
      </c>
      <c r="B4027" s="25" t="s">
        <v>4018</v>
      </c>
      <c r="C4027" s="25" t="s">
        <v>4019</v>
      </c>
      <c r="D4027" s="25" t="s">
        <v>3486</v>
      </c>
      <c r="E4027" s="25">
        <v>44012</v>
      </c>
      <c r="F4027" s="25" t="s">
        <v>3393</v>
      </c>
      <c r="G4027" s="25" t="s">
        <v>3321</v>
      </c>
      <c r="H4027" s="26">
        <v>4</v>
      </c>
      <c r="I4027" s="26">
        <v>80</v>
      </c>
      <c r="J4027" s="22">
        <v>320</v>
      </c>
    </row>
    <row r="4028" spans="1:10" ht="18" x14ac:dyDescent="0.35">
      <c r="A4028" s="25" t="s">
        <v>7586</v>
      </c>
      <c r="B4028" s="25" t="s">
        <v>3360</v>
      </c>
      <c r="C4028" s="25" t="s">
        <v>3318</v>
      </c>
      <c r="D4028" s="25" t="s">
        <v>3319</v>
      </c>
      <c r="E4028" s="25">
        <v>44015</v>
      </c>
      <c r="F4028" s="25" t="s">
        <v>3348</v>
      </c>
      <c r="G4028" s="25" t="s">
        <v>3349</v>
      </c>
      <c r="H4028" s="26">
        <v>1</v>
      </c>
      <c r="I4028" s="26">
        <v>100</v>
      </c>
      <c r="J4028" s="22">
        <v>100</v>
      </c>
    </row>
    <row r="4029" spans="1:10" ht="18" x14ac:dyDescent="0.35">
      <c r="A4029" s="25" t="s">
        <v>7587</v>
      </c>
      <c r="B4029" s="25" t="s">
        <v>3356</v>
      </c>
      <c r="C4029" s="25" t="s">
        <v>3318</v>
      </c>
      <c r="D4029" s="25" t="s">
        <v>3319</v>
      </c>
      <c r="E4029" s="25">
        <v>44015</v>
      </c>
      <c r="F4029" s="25" t="s">
        <v>3337</v>
      </c>
      <c r="G4029" s="25" t="s">
        <v>3349</v>
      </c>
      <c r="H4029" s="26">
        <v>2</v>
      </c>
      <c r="I4029" s="26">
        <v>95</v>
      </c>
      <c r="J4029" s="22">
        <v>190</v>
      </c>
    </row>
    <row r="4030" spans="1:10" ht="18" x14ac:dyDescent="0.35">
      <c r="A4030" s="25" t="s">
        <v>7588</v>
      </c>
      <c r="B4030" s="25" t="s">
        <v>3352</v>
      </c>
      <c r="C4030" s="25" t="s">
        <v>3318</v>
      </c>
      <c r="D4030" s="25" t="s">
        <v>3319</v>
      </c>
      <c r="E4030" s="25">
        <v>44015</v>
      </c>
      <c r="F4030" s="25" t="s">
        <v>3337</v>
      </c>
      <c r="G4030" s="25" t="s">
        <v>3345</v>
      </c>
      <c r="H4030" s="26">
        <v>3</v>
      </c>
      <c r="I4030" s="26">
        <v>115</v>
      </c>
      <c r="J4030" s="22">
        <v>345</v>
      </c>
    </row>
    <row r="4031" spans="1:10" ht="18" x14ac:dyDescent="0.35">
      <c r="A4031" s="25" t="s">
        <v>7589</v>
      </c>
      <c r="B4031" s="25" t="s">
        <v>4018</v>
      </c>
      <c r="C4031" s="25" t="s">
        <v>4019</v>
      </c>
      <c r="D4031" s="25" t="s">
        <v>3486</v>
      </c>
      <c r="E4031" s="25">
        <v>44015</v>
      </c>
      <c r="F4031" s="25" t="s">
        <v>3348</v>
      </c>
      <c r="G4031" s="25" t="s">
        <v>3321</v>
      </c>
      <c r="H4031" s="26">
        <v>3</v>
      </c>
      <c r="I4031" s="26">
        <v>120</v>
      </c>
      <c r="J4031" s="22">
        <v>360</v>
      </c>
    </row>
    <row r="4032" spans="1:10" ht="18" x14ac:dyDescent="0.35">
      <c r="A4032" s="25" t="s">
        <v>7590</v>
      </c>
      <c r="B4032" s="25" t="s">
        <v>3356</v>
      </c>
      <c r="C4032" s="25" t="s">
        <v>3318</v>
      </c>
      <c r="D4032" s="25" t="s">
        <v>3319</v>
      </c>
      <c r="E4032" s="25">
        <v>44017</v>
      </c>
      <c r="F4032" s="25" t="s">
        <v>3348</v>
      </c>
      <c r="G4032" s="25" t="s">
        <v>3349</v>
      </c>
      <c r="H4032" s="26">
        <v>4</v>
      </c>
      <c r="I4032" s="26">
        <v>100</v>
      </c>
      <c r="J4032" s="22">
        <v>400</v>
      </c>
    </row>
    <row r="4033" spans="1:10" ht="18" x14ac:dyDescent="0.35">
      <c r="A4033" s="25" t="s">
        <v>7591</v>
      </c>
      <c r="B4033" s="25" t="s">
        <v>3352</v>
      </c>
      <c r="C4033" s="25" t="s">
        <v>3318</v>
      </c>
      <c r="D4033" s="25" t="s">
        <v>3319</v>
      </c>
      <c r="E4033" s="25">
        <v>44017</v>
      </c>
      <c r="F4033" s="25" t="s">
        <v>3337</v>
      </c>
      <c r="G4033" s="25" t="s">
        <v>3345</v>
      </c>
      <c r="H4033" s="26">
        <v>4</v>
      </c>
      <c r="I4033" s="26">
        <v>120</v>
      </c>
      <c r="J4033" s="22">
        <v>480</v>
      </c>
    </row>
    <row r="4034" spans="1:10" ht="18" x14ac:dyDescent="0.35">
      <c r="A4034" s="25" t="s">
        <v>7592</v>
      </c>
      <c r="B4034" s="25" t="s">
        <v>3877</v>
      </c>
      <c r="C4034" s="25" t="s">
        <v>3383</v>
      </c>
      <c r="D4034" s="25" t="s">
        <v>3333</v>
      </c>
      <c r="E4034" s="25">
        <v>44017</v>
      </c>
      <c r="F4034" s="25" t="s">
        <v>3509</v>
      </c>
      <c r="G4034" s="25" t="s">
        <v>3345</v>
      </c>
      <c r="H4034" s="26">
        <v>2</v>
      </c>
      <c r="I4034" s="26">
        <v>40</v>
      </c>
      <c r="J4034" s="22">
        <v>80</v>
      </c>
    </row>
    <row r="4035" spans="1:10" ht="18" x14ac:dyDescent="0.35">
      <c r="A4035" s="25" t="s">
        <v>7593</v>
      </c>
      <c r="B4035" s="25" t="s">
        <v>3356</v>
      </c>
      <c r="C4035" s="25" t="s">
        <v>3318</v>
      </c>
      <c r="D4035" s="25" t="s">
        <v>3319</v>
      </c>
      <c r="E4035" s="25">
        <v>44018</v>
      </c>
      <c r="F4035" s="25" t="s">
        <v>3348</v>
      </c>
      <c r="G4035" s="25" t="s">
        <v>3349</v>
      </c>
      <c r="H4035" s="26">
        <v>7</v>
      </c>
      <c r="I4035" s="26">
        <v>75</v>
      </c>
      <c r="J4035" s="22">
        <v>525</v>
      </c>
    </row>
    <row r="4036" spans="1:10" ht="18" x14ac:dyDescent="0.35">
      <c r="A4036" s="25" t="s">
        <v>7594</v>
      </c>
      <c r="B4036" s="25" t="s">
        <v>4186</v>
      </c>
      <c r="C4036" s="25" t="s">
        <v>3551</v>
      </c>
      <c r="D4036" s="25" t="s">
        <v>3486</v>
      </c>
      <c r="E4036" s="25">
        <v>44018</v>
      </c>
      <c r="F4036" s="25" t="s">
        <v>3434</v>
      </c>
      <c r="G4036" s="25" t="s">
        <v>3345</v>
      </c>
      <c r="H4036" s="26">
        <v>5</v>
      </c>
      <c r="I4036" s="26">
        <v>90</v>
      </c>
      <c r="J4036" s="22">
        <v>450</v>
      </c>
    </row>
    <row r="4037" spans="1:10" ht="18" x14ac:dyDescent="0.35">
      <c r="A4037" s="25" t="s">
        <v>7595</v>
      </c>
      <c r="B4037" s="25" t="s">
        <v>3583</v>
      </c>
      <c r="C4037" s="25" t="s">
        <v>3584</v>
      </c>
      <c r="D4037" s="25" t="s">
        <v>3333</v>
      </c>
      <c r="E4037" s="25">
        <v>44019</v>
      </c>
      <c r="F4037" s="25" t="s">
        <v>3327</v>
      </c>
      <c r="G4037" s="25" t="s">
        <v>3321</v>
      </c>
      <c r="H4037" s="26">
        <v>6</v>
      </c>
      <c r="I4037" s="26">
        <v>185</v>
      </c>
      <c r="J4037" s="22">
        <v>1110</v>
      </c>
    </row>
    <row r="4038" spans="1:10" ht="18" x14ac:dyDescent="0.35">
      <c r="A4038" s="25" t="s">
        <v>7596</v>
      </c>
      <c r="B4038" s="25" t="s">
        <v>3391</v>
      </c>
      <c r="C4038" s="25" t="s">
        <v>3392</v>
      </c>
      <c r="D4038" s="25" t="s">
        <v>3333</v>
      </c>
      <c r="E4038" s="25">
        <v>44019</v>
      </c>
      <c r="F4038" s="25" t="s">
        <v>3369</v>
      </c>
      <c r="G4038" s="25" t="s">
        <v>3321</v>
      </c>
      <c r="H4038" s="26">
        <v>4</v>
      </c>
      <c r="I4038" s="26">
        <v>150</v>
      </c>
      <c r="J4038" s="22">
        <v>600</v>
      </c>
    </row>
    <row r="4039" spans="1:10" ht="18" x14ac:dyDescent="0.35">
      <c r="A4039" s="25" t="s">
        <v>7597</v>
      </c>
      <c r="B4039" s="25" t="s">
        <v>3391</v>
      </c>
      <c r="C4039" s="25" t="s">
        <v>3392</v>
      </c>
      <c r="D4039" s="25" t="s">
        <v>3333</v>
      </c>
      <c r="E4039" s="25">
        <v>44019</v>
      </c>
      <c r="F4039" s="25" t="s">
        <v>3348</v>
      </c>
      <c r="G4039" s="25" t="s">
        <v>3349</v>
      </c>
      <c r="H4039" s="26">
        <v>7</v>
      </c>
      <c r="I4039" s="26">
        <v>100</v>
      </c>
      <c r="J4039" s="22">
        <v>700</v>
      </c>
    </row>
    <row r="4040" spans="1:10" ht="18" x14ac:dyDescent="0.35">
      <c r="A4040" s="25" t="s">
        <v>7598</v>
      </c>
      <c r="B4040" s="25" t="s">
        <v>3391</v>
      </c>
      <c r="C4040" s="25" t="s">
        <v>3392</v>
      </c>
      <c r="D4040" s="25" t="s">
        <v>3333</v>
      </c>
      <c r="E4040" s="25">
        <v>44019</v>
      </c>
      <c r="F4040" s="25" t="s">
        <v>3348</v>
      </c>
      <c r="G4040" s="25" t="s">
        <v>3349</v>
      </c>
      <c r="H4040" s="26">
        <v>5</v>
      </c>
      <c r="I4040" s="26">
        <v>80</v>
      </c>
      <c r="J4040" s="22">
        <v>400</v>
      </c>
    </row>
    <row r="4041" spans="1:10" ht="18" x14ac:dyDescent="0.35">
      <c r="A4041" s="25" t="s">
        <v>7599</v>
      </c>
      <c r="B4041" s="25" t="s">
        <v>3398</v>
      </c>
      <c r="C4041" s="25" t="s">
        <v>3392</v>
      </c>
      <c r="D4041" s="25" t="s">
        <v>3333</v>
      </c>
      <c r="E4041" s="25">
        <v>44019</v>
      </c>
      <c r="F4041" s="25" t="s">
        <v>3348</v>
      </c>
      <c r="G4041" s="25" t="s">
        <v>3349</v>
      </c>
      <c r="H4041" s="26">
        <v>1</v>
      </c>
      <c r="I4041" s="26">
        <v>90</v>
      </c>
      <c r="J4041" s="22">
        <v>90</v>
      </c>
    </row>
    <row r="4042" spans="1:10" ht="18" x14ac:dyDescent="0.35">
      <c r="A4042" s="25" t="s">
        <v>7600</v>
      </c>
      <c r="B4042" s="25" t="s">
        <v>3630</v>
      </c>
      <c r="C4042" s="25" t="s">
        <v>3401</v>
      </c>
      <c r="D4042" s="25" t="s">
        <v>3333</v>
      </c>
      <c r="E4042" s="25">
        <v>44019</v>
      </c>
      <c r="F4042" s="25" t="s">
        <v>3393</v>
      </c>
      <c r="G4042" s="25" t="s">
        <v>3345</v>
      </c>
      <c r="H4042" s="26">
        <v>3</v>
      </c>
      <c r="I4042" s="26">
        <v>75</v>
      </c>
      <c r="J4042" s="22">
        <v>225</v>
      </c>
    </row>
    <row r="4043" spans="1:10" ht="18" x14ac:dyDescent="0.35">
      <c r="A4043" s="25" t="s">
        <v>7601</v>
      </c>
      <c r="B4043" s="25" t="s">
        <v>3602</v>
      </c>
      <c r="C4043" s="25" t="s">
        <v>3401</v>
      </c>
      <c r="D4043" s="25" t="s">
        <v>3333</v>
      </c>
      <c r="E4043" s="25">
        <v>44019</v>
      </c>
      <c r="F4043" s="25" t="s">
        <v>3337</v>
      </c>
      <c r="G4043" s="25" t="s">
        <v>3321</v>
      </c>
      <c r="H4043" s="26">
        <v>7</v>
      </c>
      <c r="I4043" s="26">
        <v>140</v>
      </c>
      <c r="J4043" s="22">
        <v>980</v>
      </c>
    </row>
    <row r="4044" spans="1:10" ht="18" x14ac:dyDescent="0.35">
      <c r="A4044" s="25" t="s">
        <v>7602</v>
      </c>
      <c r="B4044" s="25" t="s">
        <v>3476</v>
      </c>
      <c r="C4044" s="25" t="s">
        <v>3445</v>
      </c>
      <c r="D4044" s="25" t="s">
        <v>3405</v>
      </c>
      <c r="E4044" s="25">
        <v>44019</v>
      </c>
      <c r="F4044" s="25" t="s">
        <v>3348</v>
      </c>
      <c r="G4044" s="25" t="s">
        <v>3321</v>
      </c>
      <c r="H4044" s="26">
        <v>3</v>
      </c>
      <c r="I4044" s="26">
        <v>130</v>
      </c>
      <c r="J4044" s="22">
        <v>390</v>
      </c>
    </row>
    <row r="4045" spans="1:10" ht="18" x14ac:dyDescent="0.35">
      <c r="A4045" s="25" t="s">
        <v>7603</v>
      </c>
      <c r="B4045" s="25" t="s">
        <v>3385</v>
      </c>
      <c r="C4045" s="25" t="s">
        <v>3386</v>
      </c>
      <c r="D4045" s="25" t="s">
        <v>3333</v>
      </c>
      <c r="E4045" s="25">
        <v>44019</v>
      </c>
      <c r="F4045" s="25" t="s">
        <v>3327</v>
      </c>
      <c r="G4045" s="25" t="s">
        <v>3321</v>
      </c>
      <c r="H4045" s="26">
        <v>4</v>
      </c>
      <c r="I4045" s="26">
        <v>195</v>
      </c>
      <c r="J4045" s="22">
        <v>780</v>
      </c>
    </row>
    <row r="4046" spans="1:10" ht="18" x14ac:dyDescent="0.35">
      <c r="A4046" s="25" t="s">
        <v>7604</v>
      </c>
      <c r="B4046" s="25" t="s">
        <v>3398</v>
      </c>
      <c r="C4046" s="25" t="s">
        <v>3392</v>
      </c>
      <c r="D4046" s="25" t="s">
        <v>3333</v>
      </c>
      <c r="E4046" s="25">
        <v>44019</v>
      </c>
      <c r="F4046" s="25" t="s">
        <v>3337</v>
      </c>
      <c r="G4046" s="25" t="s">
        <v>3345</v>
      </c>
      <c r="H4046" s="26">
        <v>5</v>
      </c>
      <c r="I4046" s="26">
        <v>130</v>
      </c>
      <c r="J4046" s="22">
        <v>650</v>
      </c>
    </row>
    <row r="4047" spans="1:10" ht="18" x14ac:dyDescent="0.35">
      <c r="A4047" s="25" t="s">
        <v>7605</v>
      </c>
      <c r="B4047" s="25" t="s">
        <v>4193</v>
      </c>
      <c r="C4047" s="25" t="s">
        <v>3401</v>
      </c>
      <c r="D4047" s="25" t="s">
        <v>3333</v>
      </c>
      <c r="E4047" s="25">
        <v>44019</v>
      </c>
      <c r="F4047" s="25" t="s">
        <v>3327</v>
      </c>
      <c r="G4047" s="25" t="s">
        <v>3321</v>
      </c>
      <c r="H4047" s="26">
        <v>2</v>
      </c>
      <c r="I4047" s="26">
        <v>205</v>
      </c>
      <c r="J4047" s="22">
        <v>410</v>
      </c>
    </row>
    <row r="4048" spans="1:10" ht="18" x14ac:dyDescent="0.35">
      <c r="A4048" s="25" t="s">
        <v>7606</v>
      </c>
      <c r="B4048" s="25" t="s">
        <v>3385</v>
      </c>
      <c r="C4048" s="25" t="s">
        <v>3386</v>
      </c>
      <c r="D4048" s="25" t="s">
        <v>3333</v>
      </c>
      <c r="E4048" s="25">
        <v>44019</v>
      </c>
      <c r="F4048" s="25" t="s">
        <v>3327</v>
      </c>
      <c r="G4048" s="25" t="s">
        <v>3321</v>
      </c>
      <c r="H4048" s="26">
        <v>5</v>
      </c>
      <c r="I4048" s="26">
        <v>185</v>
      </c>
      <c r="J4048" s="22">
        <v>925</v>
      </c>
    </row>
    <row r="4049" spans="1:10" ht="18" x14ac:dyDescent="0.35">
      <c r="A4049" s="25" t="s">
        <v>7607</v>
      </c>
      <c r="B4049" s="25" t="s">
        <v>3385</v>
      </c>
      <c r="C4049" s="25" t="s">
        <v>3386</v>
      </c>
      <c r="D4049" s="25" t="s">
        <v>3333</v>
      </c>
      <c r="E4049" s="25">
        <v>44019</v>
      </c>
      <c r="F4049" s="25" t="s">
        <v>3327</v>
      </c>
      <c r="G4049" s="25" t="s">
        <v>3321</v>
      </c>
      <c r="H4049" s="26">
        <v>6</v>
      </c>
      <c r="I4049" s="26">
        <v>190</v>
      </c>
      <c r="J4049" s="22">
        <v>1140</v>
      </c>
    </row>
    <row r="4050" spans="1:10" ht="18" x14ac:dyDescent="0.35">
      <c r="A4050" s="25" t="s">
        <v>7608</v>
      </c>
      <c r="B4050" s="25" t="s">
        <v>3371</v>
      </c>
      <c r="C4050" s="25" t="s">
        <v>3318</v>
      </c>
      <c r="D4050" s="25" t="s">
        <v>3319</v>
      </c>
      <c r="E4050" s="25">
        <v>44022</v>
      </c>
      <c r="F4050" s="25" t="s">
        <v>3320</v>
      </c>
      <c r="G4050" s="25" t="s">
        <v>3321</v>
      </c>
      <c r="H4050" s="26">
        <v>3</v>
      </c>
      <c r="I4050" s="26">
        <v>55</v>
      </c>
      <c r="J4050" s="22">
        <v>165</v>
      </c>
    </row>
    <row r="4051" spans="1:10" ht="18" x14ac:dyDescent="0.35">
      <c r="A4051" s="25" t="s">
        <v>7609</v>
      </c>
      <c r="B4051" s="25" t="s">
        <v>3360</v>
      </c>
      <c r="C4051" s="25" t="s">
        <v>3318</v>
      </c>
      <c r="D4051" s="25" t="s">
        <v>3319</v>
      </c>
      <c r="E4051" s="25">
        <v>44022</v>
      </c>
      <c r="F4051" s="25" t="s">
        <v>3348</v>
      </c>
      <c r="G4051" s="25" t="s">
        <v>3349</v>
      </c>
      <c r="H4051" s="26">
        <v>4</v>
      </c>
      <c r="I4051" s="26">
        <v>80</v>
      </c>
      <c r="J4051" s="22">
        <v>320</v>
      </c>
    </row>
    <row r="4052" spans="1:10" ht="18" x14ac:dyDescent="0.35">
      <c r="A4052" s="25" t="s">
        <v>7610</v>
      </c>
      <c r="B4052" s="25" t="s">
        <v>3356</v>
      </c>
      <c r="C4052" s="25" t="s">
        <v>3318</v>
      </c>
      <c r="D4052" s="25" t="s">
        <v>3319</v>
      </c>
      <c r="E4052" s="25">
        <v>44022</v>
      </c>
      <c r="F4052" s="25" t="s">
        <v>3348</v>
      </c>
      <c r="G4052" s="25" t="s">
        <v>3349</v>
      </c>
      <c r="H4052" s="26">
        <v>4</v>
      </c>
      <c r="I4052" s="26">
        <v>90</v>
      </c>
      <c r="J4052" s="22">
        <v>360</v>
      </c>
    </row>
    <row r="4053" spans="1:10" ht="18" x14ac:dyDescent="0.35">
      <c r="A4053" s="25" t="s">
        <v>7611</v>
      </c>
      <c r="B4053" s="25" t="s">
        <v>5048</v>
      </c>
      <c r="C4053" s="25" t="s">
        <v>5049</v>
      </c>
      <c r="D4053" s="25" t="s">
        <v>3365</v>
      </c>
      <c r="E4053" s="25">
        <v>44022</v>
      </c>
      <c r="F4053" s="25" t="s">
        <v>3410</v>
      </c>
      <c r="G4053" s="25" t="s">
        <v>3349</v>
      </c>
      <c r="H4053" s="26">
        <v>2</v>
      </c>
      <c r="I4053" s="26">
        <v>40</v>
      </c>
      <c r="J4053" s="22">
        <v>80</v>
      </c>
    </row>
    <row r="4054" spans="1:10" ht="18" x14ac:dyDescent="0.35">
      <c r="A4054" s="25" t="s">
        <v>7612</v>
      </c>
      <c r="B4054" s="25" t="s">
        <v>5048</v>
      </c>
      <c r="C4054" s="25" t="s">
        <v>5049</v>
      </c>
      <c r="D4054" s="25" t="s">
        <v>3365</v>
      </c>
      <c r="E4054" s="25">
        <v>44022</v>
      </c>
      <c r="F4054" s="25" t="s">
        <v>3410</v>
      </c>
      <c r="G4054" s="25" t="s">
        <v>3349</v>
      </c>
      <c r="H4054" s="26">
        <v>4</v>
      </c>
      <c r="I4054" s="26">
        <v>25</v>
      </c>
      <c r="J4054" s="22">
        <v>100</v>
      </c>
    </row>
    <row r="4055" spans="1:10" ht="18" x14ac:dyDescent="0.35">
      <c r="A4055" s="25" t="s">
        <v>7613</v>
      </c>
      <c r="B4055" s="25" t="s">
        <v>5048</v>
      </c>
      <c r="C4055" s="25" t="s">
        <v>5049</v>
      </c>
      <c r="D4055" s="25" t="s">
        <v>3365</v>
      </c>
      <c r="E4055" s="25">
        <v>44022</v>
      </c>
      <c r="F4055" s="25" t="s">
        <v>3410</v>
      </c>
      <c r="G4055" s="25" t="s">
        <v>3349</v>
      </c>
      <c r="H4055" s="26">
        <v>6</v>
      </c>
      <c r="I4055" s="26">
        <v>35</v>
      </c>
      <c r="J4055" s="22">
        <v>210</v>
      </c>
    </row>
    <row r="4056" spans="1:10" ht="18" x14ac:dyDescent="0.35">
      <c r="A4056" s="25" t="s">
        <v>7614</v>
      </c>
      <c r="B4056" s="25" t="s">
        <v>3756</v>
      </c>
      <c r="C4056" s="25" t="s">
        <v>3524</v>
      </c>
      <c r="D4056" s="25" t="s">
        <v>3486</v>
      </c>
      <c r="E4056" s="25">
        <v>44022</v>
      </c>
      <c r="F4056" s="25" t="s">
        <v>3337</v>
      </c>
      <c r="G4056" s="25" t="s">
        <v>3345</v>
      </c>
      <c r="H4056" s="26">
        <v>5</v>
      </c>
      <c r="I4056" s="26">
        <v>110</v>
      </c>
      <c r="J4056" s="22">
        <v>550</v>
      </c>
    </row>
    <row r="4057" spans="1:10" ht="18" x14ac:dyDescent="0.35">
      <c r="A4057" s="25" t="s">
        <v>7615</v>
      </c>
      <c r="B4057" s="25" t="s">
        <v>4018</v>
      </c>
      <c r="C4057" s="25" t="s">
        <v>4019</v>
      </c>
      <c r="D4057" s="25" t="s">
        <v>3486</v>
      </c>
      <c r="E4057" s="25">
        <v>44022</v>
      </c>
      <c r="F4057" s="25" t="s">
        <v>3348</v>
      </c>
      <c r="G4057" s="25" t="s">
        <v>3321</v>
      </c>
      <c r="H4057" s="26">
        <v>2</v>
      </c>
      <c r="I4057" s="26">
        <v>125</v>
      </c>
      <c r="J4057" s="22">
        <v>250</v>
      </c>
    </row>
    <row r="4058" spans="1:10" ht="18" x14ac:dyDescent="0.35">
      <c r="A4058" s="25" t="s">
        <v>7616</v>
      </c>
      <c r="B4058" s="25" t="s">
        <v>4018</v>
      </c>
      <c r="C4058" s="25" t="s">
        <v>4019</v>
      </c>
      <c r="D4058" s="25" t="s">
        <v>3486</v>
      </c>
      <c r="E4058" s="25">
        <v>44022</v>
      </c>
      <c r="F4058" s="25" t="s">
        <v>3348</v>
      </c>
      <c r="G4058" s="25" t="s">
        <v>3349</v>
      </c>
      <c r="H4058" s="26">
        <v>4</v>
      </c>
      <c r="I4058" s="26">
        <v>85</v>
      </c>
      <c r="J4058" s="22">
        <v>340</v>
      </c>
    </row>
    <row r="4059" spans="1:10" ht="18" x14ac:dyDescent="0.35">
      <c r="A4059" s="25" t="s">
        <v>7617</v>
      </c>
      <c r="B4059" s="25" t="s">
        <v>3378</v>
      </c>
      <c r="C4059" s="25" t="s">
        <v>3379</v>
      </c>
      <c r="D4059" s="25" t="s">
        <v>3333</v>
      </c>
      <c r="E4059" s="25">
        <v>44022</v>
      </c>
      <c r="F4059" s="25" t="s">
        <v>3327</v>
      </c>
      <c r="G4059" s="25" t="s">
        <v>3345</v>
      </c>
      <c r="H4059" s="26">
        <v>7</v>
      </c>
      <c r="I4059" s="26">
        <v>175</v>
      </c>
      <c r="J4059" s="22">
        <v>1225</v>
      </c>
    </row>
    <row r="4060" spans="1:10" ht="18" x14ac:dyDescent="0.35">
      <c r="A4060" s="25" t="s">
        <v>7618</v>
      </c>
      <c r="B4060" s="25" t="s">
        <v>3450</v>
      </c>
      <c r="C4060" s="25" t="s">
        <v>3383</v>
      </c>
      <c r="D4060" s="25" t="s">
        <v>3333</v>
      </c>
      <c r="E4060" s="25">
        <v>44022</v>
      </c>
      <c r="F4060" s="25" t="s">
        <v>3327</v>
      </c>
      <c r="G4060" s="25" t="s">
        <v>3321</v>
      </c>
      <c r="H4060" s="26">
        <v>1</v>
      </c>
      <c r="I4060" s="26">
        <v>180</v>
      </c>
      <c r="J4060" s="22">
        <v>180</v>
      </c>
    </row>
    <row r="4061" spans="1:10" ht="18" x14ac:dyDescent="0.35">
      <c r="A4061" s="25" t="s">
        <v>7619</v>
      </c>
      <c r="B4061" s="25" t="s">
        <v>3352</v>
      </c>
      <c r="C4061" s="25" t="s">
        <v>3318</v>
      </c>
      <c r="D4061" s="25" t="s">
        <v>3319</v>
      </c>
      <c r="E4061" s="25">
        <v>44023</v>
      </c>
      <c r="F4061" s="25" t="s">
        <v>3337</v>
      </c>
      <c r="G4061" s="25" t="s">
        <v>3345</v>
      </c>
      <c r="H4061" s="26">
        <v>3</v>
      </c>
      <c r="I4061" s="26">
        <v>120</v>
      </c>
      <c r="J4061" s="22">
        <v>360</v>
      </c>
    </row>
    <row r="4062" spans="1:10" ht="18" x14ac:dyDescent="0.35">
      <c r="A4062" s="25" t="s">
        <v>7620</v>
      </c>
      <c r="B4062" s="25" t="s">
        <v>3356</v>
      </c>
      <c r="C4062" s="25" t="s">
        <v>3318</v>
      </c>
      <c r="D4062" s="25" t="s">
        <v>3319</v>
      </c>
      <c r="E4062" s="25">
        <v>44023</v>
      </c>
      <c r="F4062" s="25" t="s">
        <v>3337</v>
      </c>
      <c r="G4062" s="25" t="s">
        <v>3349</v>
      </c>
      <c r="H4062" s="26">
        <v>4</v>
      </c>
      <c r="I4062" s="26">
        <v>110</v>
      </c>
      <c r="J4062" s="22">
        <v>440</v>
      </c>
    </row>
    <row r="4063" spans="1:10" ht="18" x14ac:dyDescent="0.35">
      <c r="A4063" s="25" t="s">
        <v>7621</v>
      </c>
      <c r="B4063" s="25" t="s">
        <v>3391</v>
      </c>
      <c r="C4063" s="25" t="s">
        <v>3392</v>
      </c>
      <c r="D4063" s="25" t="s">
        <v>3333</v>
      </c>
      <c r="E4063" s="25">
        <v>44023</v>
      </c>
      <c r="F4063" s="25" t="s">
        <v>3337</v>
      </c>
      <c r="G4063" s="25" t="s">
        <v>3321</v>
      </c>
      <c r="H4063" s="26">
        <v>1</v>
      </c>
      <c r="I4063" s="26">
        <v>145</v>
      </c>
      <c r="J4063" s="22">
        <v>145</v>
      </c>
    </row>
    <row r="4064" spans="1:10" ht="18" x14ac:dyDescent="0.35">
      <c r="A4064" s="25" t="s">
        <v>7622</v>
      </c>
      <c r="B4064" s="25" t="s">
        <v>3391</v>
      </c>
      <c r="C4064" s="25" t="s">
        <v>3392</v>
      </c>
      <c r="D4064" s="25" t="s">
        <v>3333</v>
      </c>
      <c r="E4064" s="25">
        <v>44023</v>
      </c>
      <c r="F4064" s="25" t="s">
        <v>3337</v>
      </c>
      <c r="G4064" s="25" t="s">
        <v>3349</v>
      </c>
      <c r="H4064" s="26">
        <v>4</v>
      </c>
      <c r="I4064" s="26">
        <v>105</v>
      </c>
      <c r="J4064" s="22">
        <v>420</v>
      </c>
    </row>
    <row r="4065" spans="1:10" ht="18" x14ac:dyDescent="0.35">
      <c r="A4065" s="25" t="s">
        <v>7623</v>
      </c>
      <c r="B4065" s="25" t="s">
        <v>3391</v>
      </c>
      <c r="C4065" s="25" t="s">
        <v>3392</v>
      </c>
      <c r="D4065" s="25" t="s">
        <v>3333</v>
      </c>
      <c r="E4065" s="25">
        <v>44023</v>
      </c>
      <c r="F4065" s="25" t="s">
        <v>3337</v>
      </c>
      <c r="G4065" s="25" t="s">
        <v>3349</v>
      </c>
      <c r="H4065" s="26">
        <v>6</v>
      </c>
      <c r="I4065" s="26">
        <v>115</v>
      </c>
      <c r="J4065" s="22">
        <v>690</v>
      </c>
    </row>
    <row r="4066" spans="1:10" ht="18" x14ac:dyDescent="0.35">
      <c r="A4066" s="25" t="s">
        <v>7624</v>
      </c>
      <c r="B4066" s="25" t="s">
        <v>3391</v>
      </c>
      <c r="C4066" s="25" t="s">
        <v>3392</v>
      </c>
      <c r="D4066" s="25" t="s">
        <v>3333</v>
      </c>
      <c r="E4066" s="25">
        <v>44023</v>
      </c>
      <c r="F4066" s="25" t="s">
        <v>3406</v>
      </c>
      <c r="G4066" s="25" t="s">
        <v>3321</v>
      </c>
      <c r="H4066" s="26">
        <v>5</v>
      </c>
      <c r="I4066" s="26">
        <v>150</v>
      </c>
      <c r="J4066" s="22">
        <v>750</v>
      </c>
    </row>
    <row r="4067" spans="1:10" ht="18" x14ac:dyDescent="0.35">
      <c r="A4067" s="25" t="s">
        <v>7625</v>
      </c>
      <c r="B4067" s="25" t="s">
        <v>3583</v>
      </c>
      <c r="C4067" s="25" t="s">
        <v>3584</v>
      </c>
      <c r="D4067" s="25" t="s">
        <v>3333</v>
      </c>
      <c r="E4067" s="25">
        <v>44023</v>
      </c>
      <c r="F4067" s="25" t="s">
        <v>3327</v>
      </c>
      <c r="G4067" s="25" t="s">
        <v>3321</v>
      </c>
      <c r="H4067" s="26">
        <v>2</v>
      </c>
      <c r="I4067" s="26">
        <v>180</v>
      </c>
      <c r="J4067" s="22">
        <v>360</v>
      </c>
    </row>
    <row r="4068" spans="1:10" ht="18" x14ac:dyDescent="0.35">
      <c r="A4068" s="25" t="s">
        <v>7626</v>
      </c>
      <c r="B4068" s="25" t="s">
        <v>3391</v>
      </c>
      <c r="C4068" s="25" t="s">
        <v>3392</v>
      </c>
      <c r="D4068" s="25" t="s">
        <v>3333</v>
      </c>
      <c r="E4068" s="25">
        <v>44023</v>
      </c>
      <c r="F4068" s="25" t="s">
        <v>3548</v>
      </c>
      <c r="G4068" s="25" t="s">
        <v>3321</v>
      </c>
      <c r="H4068" s="26">
        <v>4</v>
      </c>
      <c r="I4068" s="26">
        <v>150</v>
      </c>
      <c r="J4068" s="22">
        <v>600</v>
      </c>
    </row>
    <row r="4069" spans="1:10" ht="18" x14ac:dyDescent="0.35">
      <c r="A4069" s="25" t="s">
        <v>7627</v>
      </c>
      <c r="B4069" s="25" t="s">
        <v>3336</v>
      </c>
      <c r="C4069" s="25" t="s">
        <v>3318</v>
      </c>
      <c r="D4069" s="25" t="s">
        <v>3319</v>
      </c>
      <c r="E4069" s="25">
        <v>44024</v>
      </c>
      <c r="F4069" s="25" t="s">
        <v>3327</v>
      </c>
      <c r="G4069" s="25" t="s">
        <v>3321</v>
      </c>
      <c r="H4069" s="26">
        <v>7</v>
      </c>
      <c r="I4069" s="26">
        <v>200</v>
      </c>
      <c r="J4069" s="22">
        <v>1400</v>
      </c>
    </row>
    <row r="4070" spans="1:10" ht="18" x14ac:dyDescent="0.35">
      <c r="A4070" s="25" t="s">
        <v>7628</v>
      </c>
      <c r="B4070" s="25" t="s">
        <v>3336</v>
      </c>
      <c r="C4070" s="25" t="s">
        <v>3318</v>
      </c>
      <c r="D4070" s="25" t="s">
        <v>3319</v>
      </c>
      <c r="E4070" s="25">
        <v>44024</v>
      </c>
      <c r="F4070" s="25" t="s">
        <v>3337</v>
      </c>
      <c r="G4070" s="25" t="s">
        <v>3321</v>
      </c>
      <c r="H4070" s="26">
        <v>6</v>
      </c>
      <c r="I4070" s="26">
        <v>165</v>
      </c>
      <c r="J4070" s="22">
        <v>990</v>
      </c>
    </row>
    <row r="4071" spans="1:10" ht="18" x14ac:dyDescent="0.35">
      <c r="A4071" s="25" t="s">
        <v>7629</v>
      </c>
      <c r="B4071" s="25" t="s">
        <v>3462</v>
      </c>
      <c r="C4071" s="25" t="s">
        <v>3463</v>
      </c>
      <c r="D4071" s="25" t="s">
        <v>3464</v>
      </c>
      <c r="E4071" s="25">
        <v>44024</v>
      </c>
      <c r="F4071" s="25" t="s">
        <v>3334</v>
      </c>
      <c r="G4071" s="25" t="s">
        <v>3321</v>
      </c>
      <c r="H4071" s="26">
        <v>7</v>
      </c>
      <c r="I4071" s="26">
        <v>65</v>
      </c>
      <c r="J4071" s="22">
        <v>455</v>
      </c>
    </row>
    <row r="4072" spans="1:10" ht="18" x14ac:dyDescent="0.35">
      <c r="A4072" s="25" t="s">
        <v>7630</v>
      </c>
      <c r="B4072" s="25" t="s">
        <v>3324</v>
      </c>
      <c r="C4072" s="25" t="s">
        <v>3325</v>
      </c>
      <c r="D4072" s="25" t="s">
        <v>3326</v>
      </c>
      <c r="E4072" s="25">
        <v>44024</v>
      </c>
      <c r="F4072" s="25" t="s">
        <v>3410</v>
      </c>
      <c r="G4072" s="25" t="s">
        <v>3321</v>
      </c>
      <c r="H4072" s="26">
        <v>4</v>
      </c>
      <c r="I4072" s="26">
        <v>80</v>
      </c>
      <c r="J4072" s="22">
        <v>320</v>
      </c>
    </row>
    <row r="4073" spans="1:10" ht="18" x14ac:dyDescent="0.35">
      <c r="A4073" s="25" t="s">
        <v>7631</v>
      </c>
      <c r="B4073" s="25" t="s">
        <v>3398</v>
      </c>
      <c r="C4073" s="25" t="s">
        <v>3392</v>
      </c>
      <c r="D4073" s="25" t="s">
        <v>3333</v>
      </c>
      <c r="E4073" s="25">
        <v>44024</v>
      </c>
      <c r="F4073" s="25" t="s">
        <v>3434</v>
      </c>
      <c r="G4073" s="25" t="s">
        <v>3321</v>
      </c>
      <c r="H4073" s="26">
        <v>5</v>
      </c>
      <c r="I4073" s="26">
        <v>110</v>
      </c>
      <c r="J4073" s="22">
        <v>550</v>
      </c>
    </row>
    <row r="4074" spans="1:10" ht="18" x14ac:dyDescent="0.35">
      <c r="A4074" s="25" t="s">
        <v>7632</v>
      </c>
      <c r="B4074" s="25" t="s">
        <v>3398</v>
      </c>
      <c r="C4074" s="25" t="s">
        <v>3392</v>
      </c>
      <c r="D4074" s="25" t="s">
        <v>3333</v>
      </c>
      <c r="E4074" s="25">
        <v>44024</v>
      </c>
      <c r="F4074" s="25" t="s">
        <v>3348</v>
      </c>
      <c r="G4074" s="25" t="s">
        <v>3349</v>
      </c>
      <c r="H4074" s="26">
        <v>2</v>
      </c>
      <c r="I4074" s="26">
        <v>75</v>
      </c>
      <c r="J4074" s="22">
        <v>150</v>
      </c>
    </row>
    <row r="4075" spans="1:10" ht="18" x14ac:dyDescent="0.35">
      <c r="A4075" s="25" t="s">
        <v>7633</v>
      </c>
      <c r="B4075" s="25" t="s">
        <v>3398</v>
      </c>
      <c r="C4075" s="25" t="s">
        <v>3392</v>
      </c>
      <c r="D4075" s="25" t="s">
        <v>3333</v>
      </c>
      <c r="E4075" s="25">
        <v>44024</v>
      </c>
      <c r="F4075" s="25" t="s">
        <v>3337</v>
      </c>
      <c r="G4075" s="25" t="s">
        <v>3349</v>
      </c>
      <c r="H4075" s="26">
        <v>6</v>
      </c>
      <c r="I4075" s="26">
        <v>110</v>
      </c>
      <c r="J4075" s="22">
        <v>660</v>
      </c>
    </row>
    <row r="4076" spans="1:10" ht="18" x14ac:dyDescent="0.35">
      <c r="A4076" s="25" t="s">
        <v>7634</v>
      </c>
      <c r="B4076" s="25" t="s">
        <v>3532</v>
      </c>
      <c r="C4076" s="25" t="s">
        <v>3463</v>
      </c>
      <c r="D4076" s="25" t="s">
        <v>3464</v>
      </c>
      <c r="E4076" s="25">
        <v>44024</v>
      </c>
      <c r="F4076" s="25" t="s">
        <v>3434</v>
      </c>
      <c r="G4076" s="25" t="s">
        <v>3321</v>
      </c>
      <c r="H4076" s="26">
        <v>5</v>
      </c>
      <c r="I4076" s="26">
        <v>95</v>
      </c>
      <c r="J4076" s="22">
        <v>475</v>
      </c>
    </row>
    <row r="4077" spans="1:10" ht="18" x14ac:dyDescent="0.35">
      <c r="A4077" s="25" t="s">
        <v>7635</v>
      </c>
      <c r="B4077" s="25" t="s">
        <v>4160</v>
      </c>
      <c r="C4077" s="25" t="s">
        <v>3383</v>
      </c>
      <c r="D4077" s="25" t="s">
        <v>3333</v>
      </c>
      <c r="E4077" s="25">
        <v>44024</v>
      </c>
      <c r="F4077" s="25" t="s">
        <v>3348</v>
      </c>
      <c r="G4077" s="25" t="s">
        <v>3345</v>
      </c>
      <c r="H4077" s="26">
        <v>6</v>
      </c>
      <c r="I4077" s="26">
        <v>105</v>
      </c>
      <c r="J4077" s="22">
        <v>630</v>
      </c>
    </row>
    <row r="4078" spans="1:10" ht="18" x14ac:dyDescent="0.35">
      <c r="A4078" s="25" t="s">
        <v>7636</v>
      </c>
      <c r="B4078" s="25" t="s">
        <v>3867</v>
      </c>
      <c r="C4078" s="25" t="s">
        <v>3318</v>
      </c>
      <c r="D4078" s="25" t="s">
        <v>3319</v>
      </c>
      <c r="E4078" s="25">
        <v>44024</v>
      </c>
      <c r="F4078" s="25" t="s">
        <v>3427</v>
      </c>
      <c r="G4078" s="25" t="s">
        <v>3349</v>
      </c>
      <c r="H4078" s="26">
        <v>2</v>
      </c>
      <c r="I4078" s="26">
        <v>60</v>
      </c>
      <c r="J4078" s="22">
        <v>120</v>
      </c>
    </row>
    <row r="4079" spans="1:10" ht="18" x14ac:dyDescent="0.35">
      <c r="A4079" s="25" t="s">
        <v>7637</v>
      </c>
      <c r="B4079" s="25" t="s">
        <v>3797</v>
      </c>
      <c r="C4079" s="25" t="s">
        <v>3318</v>
      </c>
      <c r="D4079" s="25" t="s">
        <v>3319</v>
      </c>
      <c r="E4079" s="25">
        <v>44024</v>
      </c>
      <c r="F4079" s="25" t="s">
        <v>3393</v>
      </c>
      <c r="G4079" s="25" t="s">
        <v>3349</v>
      </c>
      <c r="H4079" s="26">
        <v>1</v>
      </c>
      <c r="I4079" s="26">
        <v>60</v>
      </c>
      <c r="J4079" s="22">
        <v>60</v>
      </c>
    </row>
    <row r="4080" spans="1:10" ht="18" x14ac:dyDescent="0.35">
      <c r="A4080" s="25" t="s">
        <v>7638</v>
      </c>
      <c r="B4080" s="25" t="s">
        <v>3356</v>
      </c>
      <c r="C4080" s="25" t="s">
        <v>3318</v>
      </c>
      <c r="D4080" s="25" t="s">
        <v>3319</v>
      </c>
      <c r="E4080" s="25">
        <v>44025</v>
      </c>
      <c r="F4080" s="25" t="s">
        <v>3348</v>
      </c>
      <c r="G4080" s="25" t="s">
        <v>3349</v>
      </c>
      <c r="H4080" s="26">
        <v>7</v>
      </c>
      <c r="I4080" s="26">
        <v>80</v>
      </c>
      <c r="J4080" s="22">
        <v>560</v>
      </c>
    </row>
    <row r="4081" spans="1:10" ht="18" x14ac:dyDescent="0.35">
      <c r="A4081" s="25" t="s">
        <v>7639</v>
      </c>
      <c r="B4081" s="25" t="s">
        <v>3877</v>
      </c>
      <c r="C4081" s="25" t="s">
        <v>3383</v>
      </c>
      <c r="D4081" s="25" t="s">
        <v>3333</v>
      </c>
      <c r="E4081" s="25">
        <v>44025</v>
      </c>
      <c r="F4081" s="25" t="s">
        <v>3509</v>
      </c>
      <c r="G4081" s="25" t="s">
        <v>3345</v>
      </c>
      <c r="H4081" s="26">
        <v>2</v>
      </c>
      <c r="I4081" s="26">
        <v>30</v>
      </c>
      <c r="J4081" s="22">
        <v>60</v>
      </c>
    </row>
    <row r="4082" spans="1:10" ht="18" x14ac:dyDescent="0.35">
      <c r="A4082" s="25" t="s">
        <v>7640</v>
      </c>
      <c r="B4082" s="25" t="s">
        <v>4567</v>
      </c>
      <c r="C4082" s="25" t="s">
        <v>3383</v>
      </c>
      <c r="D4082" s="25" t="s">
        <v>3333</v>
      </c>
      <c r="E4082" s="25">
        <v>44025</v>
      </c>
      <c r="F4082" s="25" t="s">
        <v>3327</v>
      </c>
      <c r="G4082" s="25" t="s">
        <v>3321</v>
      </c>
      <c r="H4082" s="26">
        <v>4</v>
      </c>
      <c r="I4082" s="26">
        <v>190</v>
      </c>
      <c r="J4082" s="22">
        <v>760</v>
      </c>
    </row>
    <row r="4083" spans="1:10" ht="18" x14ac:dyDescent="0.35">
      <c r="A4083" s="25" t="s">
        <v>7641</v>
      </c>
      <c r="B4083" s="25" t="s">
        <v>3378</v>
      </c>
      <c r="C4083" s="25" t="s">
        <v>3379</v>
      </c>
      <c r="D4083" s="25" t="s">
        <v>3333</v>
      </c>
      <c r="E4083" s="25">
        <v>44025</v>
      </c>
      <c r="F4083" s="25" t="s">
        <v>3327</v>
      </c>
      <c r="G4083" s="25" t="s">
        <v>3345</v>
      </c>
      <c r="H4083" s="26">
        <v>5</v>
      </c>
      <c r="I4083" s="26">
        <v>165</v>
      </c>
      <c r="J4083" s="22">
        <v>825</v>
      </c>
    </row>
    <row r="4084" spans="1:10" ht="18" x14ac:dyDescent="0.35">
      <c r="A4084" s="25" t="s">
        <v>7642</v>
      </c>
      <c r="B4084" s="25" t="s">
        <v>3530</v>
      </c>
      <c r="C4084" s="25" t="s">
        <v>3489</v>
      </c>
      <c r="D4084" s="25" t="s">
        <v>3405</v>
      </c>
      <c r="E4084" s="25">
        <v>44025</v>
      </c>
      <c r="F4084" s="25" t="s">
        <v>3348</v>
      </c>
      <c r="G4084" s="25" t="s">
        <v>3349</v>
      </c>
      <c r="H4084" s="26">
        <v>7</v>
      </c>
      <c r="I4084" s="26">
        <v>85</v>
      </c>
      <c r="J4084" s="22">
        <v>595</v>
      </c>
    </row>
    <row r="4085" spans="1:10" ht="18" x14ac:dyDescent="0.35">
      <c r="A4085" s="25" t="s">
        <v>7643</v>
      </c>
      <c r="B4085" s="25" t="s">
        <v>3797</v>
      </c>
      <c r="C4085" s="25" t="s">
        <v>3318</v>
      </c>
      <c r="D4085" s="25" t="s">
        <v>3319</v>
      </c>
      <c r="E4085" s="25">
        <v>44026</v>
      </c>
      <c r="F4085" s="25" t="s">
        <v>3348</v>
      </c>
      <c r="G4085" s="25" t="s">
        <v>3349</v>
      </c>
      <c r="H4085" s="26">
        <v>6</v>
      </c>
      <c r="I4085" s="26">
        <v>80</v>
      </c>
      <c r="J4085" s="22">
        <v>480</v>
      </c>
    </row>
    <row r="4086" spans="1:10" ht="18" x14ac:dyDescent="0.35">
      <c r="A4086" s="25" t="s">
        <v>7644</v>
      </c>
      <c r="B4086" s="25" t="s">
        <v>3658</v>
      </c>
      <c r="C4086" s="25" t="s">
        <v>3318</v>
      </c>
      <c r="D4086" s="25" t="s">
        <v>3319</v>
      </c>
      <c r="E4086" s="25">
        <v>44026</v>
      </c>
      <c r="F4086" s="25" t="s">
        <v>3348</v>
      </c>
      <c r="G4086" s="25" t="s">
        <v>3349</v>
      </c>
      <c r="H4086" s="26">
        <v>7</v>
      </c>
      <c r="I4086" s="26">
        <v>85</v>
      </c>
      <c r="J4086" s="22">
        <v>595</v>
      </c>
    </row>
    <row r="4087" spans="1:10" ht="18" x14ac:dyDescent="0.35">
      <c r="A4087" s="25" t="s">
        <v>7645</v>
      </c>
      <c r="B4087" s="25" t="s">
        <v>3658</v>
      </c>
      <c r="C4087" s="25" t="s">
        <v>3318</v>
      </c>
      <c r="D4087" s="25" t="s">
        <v>3319</v>
      </c>
      <c r="E4087" s="25">
        <v>44026</v>
      </c>
      <c r="F4087" s="25" t="s">
        <v>3348</v>
      </c>
      <c r="G4087" s="25" t="s">
        <v>3349</v>
      </c>
      <c r="H4087" s="26">
        <v>6</v>
      </c>
      <c r="I4087" s="26">
        <v>80</v>
      </c>
      <c r="J4087" s="22">
        <v>480</v>
      </c>
    </row>
    <row r="4088" spans="1:10" ht="18" x14ac:dyDescent="0.35">
      <c r="A4088" s="25" t="s">
        <v>7646</v>
      </c>
      <c r="B4088" s="25" t="s">
        <v>3317</v>
      </c>
      <c r="C4088" s="25" t="s">
        <v>3318</v>
      </c>
      <c r="D4088" s="25" t="s">
        <v>3319</v>
      </c>
      <c r="E4088" s="25">
        <v>44026</v>
      </c>
      <c r="F4088" s="25" t="s">
        <v>3320</v>
      </c>
      <c r="G4088" s="25" t="s">
        <v>3321</v>
      </c>
      <c r="H4088" s="26">
        <v>4</v>
      </c>
      <c r="I4088" s="26">
        <v>65</v>
      </c>
      <c r="J4088" s="22">
        <v>260</v>
      </c>
    </row>
    <row r="4089" spans="1:10" ht="18" x14ac:dyDescent="0.35">
      <c r="A4089" s="25" t="s">
        <v>7647</v>
      </c>
      <c r="B4089" s="25" t="s">
        <v>3628</v>
      </c>
      <c r="C4089" s="25" t="s">
        <v>3404</v>
      </c>
      <c r="D4089" s="25" t="s">
        <v>3405</v>
      </c>
      <c r="E4089" s="25">
        <v>44026</v>
      </c>
      <c r="F4089" s="25" t="s">
        <v>3348</v>
      </c>
      <c r="G4089" s="25" t="s">
        <v>3349</v>
      </c>
      <c r="H4089" s="26">
        <v>1</v>
      </c>
      <c r="I4089" s="26">
        <v>90</v>
      </c>
      <c r="J4089" s="22">
        <v>90</v>
      </c>
    </row>
    <row r="4090" spans="1:10" ht="18" x14ac:dyDescent="0.35">
      <c r="A4090" s="25" t="s">
        <v>7648</v>
      </c>
      <c r="B4090" s="25" t="s">
        <v>3523</v>
      </c>
      <c r="C4090" s="25" t="s">
        <v>3524</v>
      </c>
      <c r="D4090" s="25" t="s">
        <v>3486</v>
      </c>
      <c r="E4090" s="25">
        <v>44026</v>
      </c>
      <c r="F4090" s="25" t="s">
        <v>3369</v>
      </c>
      <c r="G4090" s="25" t="s">
        <v>3321</v>
      </c>
      <c r="H4090" s="26">
        <v>4</v>
      </c>
      <c r="I4090" s="26">
        <v>145</v>
      </c>
      <c r="J4090" s="22">
        <v>580</v>
      </c>
    </row>
    <row r="4091" spans="1:10" ht="18" x14ac:dyDescent="0.35">
      <c r="A4091" s="25" t="s">
        <v>7649</v>
      </c>
      <c r="B4091" s="25" t="s">
        <v>3797</v>
      </c>
      <c r="C4091" s="25" t="s">
        <v>3318</v>
      </c>
      <c r="D4091" s="25" t="s">
        <v>3319</v>
      </c>
      <c r="E4091" s="25">
        <v>44026</v>
      </c>
      <c r="F4091" s="25" t="s">
        <v>3348</v>
      </c>
      <c r="G4091" s="25" t="s">
        <v>3349</v>
      </c>
      <c r="H4091" s="26">
        <v>5</v>
      </c>
      <c r="I4091" s="26">
        <v>95</v>
      </c>
      <c r="J4091" s="22">
        <v>475</v>
      </c>
    </row>
    <row r="4092" spans="1:10" ht="18" x14ac:dyDescent="0.35">
      <c r="A4092" s="25" t="s">
        <v>7650</v>
      </c>
      <c r="B4092" s="25" t="s">
        <v>3511</v>
      </c>
      <c r="C4092" s="25" t="s">
        <v>3318</v>
      </c>
      <c r="D4092" s="25" t="s">
        <v>3319</v>
      </c>
      <c r="E4092" s="25">
        <v>44026</v>
      </c>
      <c r="F4092" s="25" t="s">
        <v>3337</v>
      </c>
      <c r="G4092" s="25" t="s">
        <v>3345</v>
      </c>
      <c r="H4092" s="26">
        <v>4</v>
      </c>
      <c r="I4092" s="26">
        <v>115</v>
      </c>
      <c r="J4092" s="22">
        <v>460</v>
      </c>
    </row>
    <row r="4093" spans="1:10" ht="18" x14ac:dyDescent="0.35">
      <c r="A4093" s="25" t="s">
        <v>7651</v>
      </c>
      <c r="B4093" s="25" t="s">
        <v>3431</v>
      </c>
      <c r="C4093" s="25" t="s">
        <v>3318</v>
      </c>
      <c r="D4093" s="25" t="s">
        <v>3319</v>
      </c>
      <c r="E4093" s="25">
        <v>44029</v>
      </c>
      <c r="F4093" s="25" t="s">
        <v>3320</v>
      </c>
      <c r="G4093" s="25" t="s">
        <v>3321</v>
      </c>
      <c r="H4093" s="26">
        <v>2</v>
      </c>
      <c r="I4093" s="26">
        <v>75</v>
      </c>
      <c r="J4093" s="22">
        <v>150</v>
      </c>
    </row>
    <row r="4094" spans="1:10" ht="18" x14ac:dyDescent="0.35">
      <c r="A4094" s="30" t="s">
        <v>7652</v>
      </c>
      <c r="B4094" s="30" t="s">
        <v>3356</v>
      </c>
      <c r="C4094" s="30" t="s">
        <v>3318</v>
      </c>
      <c r="D4094" s="30" t="s">
        <v>3319</v>
      </c>
      <c r="E4094" s="30">
        <v>44029</v>
      </c>
      <c r="F4094" s="30" t="s">
        <v>3348</v>
      </c>
      <c r="G4094" s="30" t="s">
        <v>3349</v>
      </c>
      <c r="H4094" s="28">
        <v>3</v>
      </c>
      <c r="I4094" s="28">
        <v>100</v>
      </c>
      <c r="J4094" s="29">
        <v>300</v>
      </c>
    </row>
    <row r="4095" spans="1:10" ht="18" x14ac:dyDescent="0.35">
      <c r="A4095" s="25" t="s">
        <v>7653</v>
      </c>
      <c r="B4095" s="25" t="s">
        <v>3352</v>
      </c>
      <c r="C4095" s="25" t="s">
        <v>3318</v>
      </c>
      <c r="D4095" s="25" t="s">
        <v>3319</v>
      </c>
      <c r="E4095" s="25">
        <v>44029</v>
      </c>
      <c r="F4095" s="25" t="s">
        <v>3337</v>
      </c>
      <c r="G4095" s="25" t="s">
        <v>3345</v>
      </c>
      <c r="H4095" s="26">
        <v>4</v>
      </c>
      <c r="I4095" s="26">
        <v>110</v>
      </c>
      <c r="J4095" s="22">
        <v>440</v>
      </c>
    </row>
    <row r="4096" spans="1:10" ht="18" x14ac:dyDescent="0.35">
      <c r="A4096" s="25" t="s">
        <v>7654</v>
      </c>
      <c r="B4096" s="25" t="s">
        <v>3352</v>
      </c>
      <c r="C4096" s="25" t="s">
        <v>3318</v>
      </c>
      <c r="D4096" s="25" t="s">
        <v>3319</v>
      </c>
      <c r="E4096" s="25">
        <v>44029</v>
      </c>
      <c r="F4096" s="25" t="s">
        <v>3337</v>
      </c>
      <c r="G4096" s="25" t="s">
        <v>3345</v>
      </c>
      <c r="H4096" s="26">
        <v>1</v>
      </c>
      <c r="I4096" s="26">
        <v>130</v>
      </c>
      <c r="J4096" s="22">
        <v>130</v>
      </c>
    </row>
    <row r="4097" spans="1:10" ht="18" x14ac:dyDescent="0.35">
      <c r="A4097" s="25" t="s">
        <v>7655</v>
      </c>
      <c r="B4097" s="25" t="s">
        <v>3587</v>
      </c>
      <c r="C4097" s="25" t="s">
        <v>3374</v>
      </c>
      <c r="D4097" s="25" t="s">
        <v>3375</v>
      </c>
      <c r="E4097" s="25">
        <v>44029</v>
      </c>
      <c r="F4097" s="25" t="s">
        <v>3348</v>
      </c>
      <c r="G4097" s="25" t="s">
        <v>3349</v>
      </c>
      <c r="H4097" s="26">
        <v>6</v>
      </c>
      <c r="I4097" s="26">
        <v>90</v>
      </c>
      <c r="J4097" s="22">
        <v>540</v>
      </c>
    </row>
    <row r="4098" spans="1:10" ht="18" x14ac:dyDescent="0.35">
      <c r="A4098" s="25" t="s">
        <v>7656</v>
      </c>
      <c r="B4098" s="25" t="s">
        <v>3518</v>
      </c>
      <c r="C4098" s="25" t="s">
        <v>3383</v>
      </c>
      <c r="D4098" s="25" t="s">
        <v>3333</v>
      </c>
      <c r="E4098" s="25">
        <v>44029</v>
      </c>
      <c r="F4098" s="25" t="s">
        <v>3320</v>
      </c>
      <c r="G4098" s="25" t="s">
        <v>3321</v>
      </c>
      <c r="H4098" s="26">
        <v>6</v>
      </c>
      <c r="I4098" s="26">
        <v>65</v>
      </c>
      <c r="J4098" s="22">
        <v>390</v>
      </c>
    </row>
    <row r="4099" spans="1:10" ht="18" x14ac:dyDescent="0.35">
      <c r="A4099" s="25" t="s">
        <v>7657</v>
      </c>
      <c r="B4099" s="25" t="s">
        <v>3378</v>
      </c>
      <c r="C4099" s="25" t="s">
        <v>3379</v>
      </c>
      <c r="D4099" s="25" t="s">
        <v>3333</v>
      </c>
      <c r="E4099" s="25">
        <v>44029</v>
      </c>
      <c r="F4099" s="25" t="s">
        <v>3327</v>
      </c>
      <c r="G4099" s="25" t="s">
        <v>3345</v>
      </c>
      <c r="H4099" s="26">
        <v>2</v>
      </c>
      <c r="I4099" s="26">
        <v>170</v>
      </c>
      <c r="J4099" s="22">
        <v>340</v>
      </c>
    </row>
    <row r="4100" spans="1:10" ht="18" x14ac:dyDescent="0.35">
      <c r="A4100" s="25" t="s">
        <v>7658</v>
      </c>
      <c r="B4100" s="25" t="s">
        <v>3450</v>
      </c>
      <c r="C4100" s="25" t="s">
        <v>3383</v>
      </c>
      <c r="D4100" s="25" t="s">
        <v>3333</v>
      </c>
      <c r="E4100" s="25">
        <v>44029</v>
      </c>
      <c r="F4100" s="25" t="s">
        <v>3327</v>
      </c>
      <c r="G4100" s="25" t="s">
        <v>3321</v>
      </c>
      <c r="H4100" s="26">
        <v>4</v>
      </c>
      <c r="I4100" s="26">
        <v>185</v>
      </c>
      <c r="J4100" s="22">
        <v>740</v>
      </c>
    </row>
    <row r="4101" spans="1:10" ht="18" x14ac:dyDescent="0.35">
      <c r="A4101" s="25" t="s">
        <v>7659</v>
      </c>
      <c r="B4101" s="25" t="s">
        <v>3425</v>
      </c>
      <c r="C4101" s="25" t="s">
        <v>3318</v>
      </c>
      <c r="D4101" s="25" t="s">
        <v>3319</v>
      </c>
      <c r="E4101" s="25">
        <v>44030</v>
      </c>
      <c r="F4101" s="25" t="s">
        <v>3471</v>
      </c>
      <c r="G4101" s="25" t="s">
        <v>3321</v>
      </c>
      <c r="H4101" s="26">
        <v>7</v>
      </c>
      <c r="I4101" s="26">
        <v>65</v>
      </c>
      <c r="J4101" s="22">
        <v>455</v>
      </c>
    </row>
    <row r="4102" spans="1:10" ht="18" x14ac:dyDescent="0.35">
      <c r="A4102" s="25" t="s">
        <v>7660</v>
      </c>
      <c r="B4102" s="25" t="s">
        <v>3572</v>
      </c>
      <c r="C4102" s="25" t="s">
        <v>3318</v>
      </c>
      <c r="D4102" s="25" t="s">
        <v>3319</v>
      </c>
      <c r="E4102" s="25">
        <v>44030</v>
      </c>
      <c r="F4102" s="25" t="s">
        <v>3337</v>
      </c>
      <c r="G4102" s="25" t="s">
        <v>3349</v>
      </c>
      <c r="H4102" s="26">
        <v>6</v>
      </c>
      <c r="I4102" s="26">
        <v>110</v>
      </c>
      <c r="J4102" s="22">
        <v>660</v>
      </c>
    </row>
    <row r="4103" spans="1:10" ht="18" x14ac:dyDescent="0.35">
      <c r="A4103" s="25" t="s">
        <v>7661</v>
      </c>
      <c r="B4103" s="25" t="s">
        <v>3797</v>
      </c>
      <c r="C4103" s="25" t="s">
        <v>3318</v>
      </c>
      <c r="D4103" s="25" t="s">
        <v>3319</v>
      </c>
      <c r="E4103" s="25">
        <v>44030</v>
      </c>
      <c r="F4103" s="25" t="s">
        <v>3337</v>
      </c>
      <c r="G4103" s="25" t="s">
        <v>3349</v>
      </c>
      <c r="H4103" s="26">
        <v>3</v>
      </c>
      <c r="I4103" s="26">
        <v>115</v>
      </c>
      <c r="J4103" s="22">
        <v>345</v>
      </c>
    </row>
    <row r="4104" spans="1:10" ht="18" x14ac:dyDescent="0.35">
      <c r="A4104" s="25" t="s">
        <v>7662</v>
      </c>
      <c r="B4104" s="25" t="s">
        <v>3797</v>
      </c>
      <c r="C4104" s="25" t="s">
        <v>3318</v>
      </c>
      <c r="D4104" s="25" t="s">
        <v>3319</v>
      </c>
      <c r="E4104" s="25">
        <v>44030</v>
      </c>
      <c r="F4104" s="25" t="s">
        <v>3337</v>
      </c>
      <c r="G4104" s="25" t="s">
        <v>3349</v>
      </c>
      <c r="H4104" s="26">
        <v>4</v>
      </c>
      <c r="I4104" s="26">
        <v>120</v>
      </c>
      <c r="J4104" s="22">
        <v>480</v>
      </c>
    </row>
    <row r="4105" spans="1:10" ht="18" x14ac:dyDescent="0.35">
      <c r="A4105" s="25" t="s">
        <v>7663</v>
      </c>
      <c r="B4105" s="25" t="s">
        <v>3425</v>
      </c>
      <c r="C4105" s="25" t="s">
        <v>3318</v>
      </c>
      <c r="D4105" s="25" t="s">
        <v>3319</v>
      </c>
      <c r="E4105" s="25">
        <v>44030</v>
      </c>
      <c r="F4105" s="25" t="s">
        <v>3320</v>
      </c>
      <c r="G4105" s="25" t="s">
        <v>3321</v>
      </c>
      <c r="H4105" s="26">
        <v>5</v>
      </c>
      <c r="I4105" s="26">
        <v>55</v>
      </c>
      <c r="J4105" s="22">
        <v>275</v>
      </c>
    </row>
    <row r="4106" spans="1:10" ht="18" x14ac:dyDescent="0.35">
      <c r="A4106" s="25" t="s">
        <v>7664</v>
      </c>
      <c r="B4106" s="25" t="s">
        <v>3352</v>
      </c>
      <c r="C4106" s="25" t="s">
        <v>3318</v>
      </c>
      <c r="D4106" s="25" t="s">
        <v>3319</v>
      </c>
      <c r="E4106" s="25">
        <v>44030</v>
      </c>
      <c r="F4106" s="25" t="s">
        <v>3337</v>
      </c>
      <c r="G4106" s="25" t="s">
        <v>3345</v>
      </c>
      <c r="H4106" s="26">
        <v>2</v>
      </c>
      <c r="I4106" s="26">
        <v>115</v>
      </c>
      <c r="J4106" s="22">
        <v>230</v>
      </c>
    </row>
    <row r="4107" spans="1:10" ht="18" x14ac:dyDescent="0.35">
      <c r="A4107" s="25" t="s">
        <v>7665</v>
      </c>
      <c r="B4107" s="25" t="s">
        <v>3575</v>
      </c>
      <c r="C4107" s="25" t="s">
        <v>3551</v>
      </c>
      <c r="D4107" s="25" t="s">
        <v>3486</v>
      </c>
      <c r="E4107" s="25">
        <v>44030</v>
      </c>
      <c r="F4107" s="25" t="s">
        <v>3320</v>
      </c>
      <c r="G4107" s="25" t="s">
        <v>3321</v>
      </c>
      <c r="H4107" s="26">
        <v>7</v>
      </c>
      <c r="I4107" s="26">
        <v>65</v>
      </c>
      <c r="J4107" s="22">
        <v>455</v>
      </c>
    </row>
    <row r="4108" spans="1:10" ht="18" x14ac:dyDescent="0.35">
      <c r="A4108" s="25" t="s">
        <v>7666</v>
      </c>
      <c r="B4108" s="25" t="s">
        <v>3378</v>
      </c>
      <c r="C4108" s="25" t="s">
        <v>3379</v>
      </c>
      <c r="D4108" s="25" t="s">
        <v>3333</v>
      </c>
      <c r="E4108" s="25">
        <v>44030</v>
      </c>
      <c r="F4108" s="25" t="s">
        <v>3327</v>
      </c>
      <c r="G4108" s="25" t="s">
        <v>3321</v>
      </c>
      <c r="H4108" s="26">
        <v>6</v>
      </c>
      <c r="I4108" s="26">
        <v>195</v>
      </c>
      <c r="J4108" s="22">
        <v>1170</v>
      </c>
    </row>
    <row r="4109" spans="1:10" ht="18" x14ac:dyDescent="0.35">
      <c r="A4109" s="25" t="s">
        <v>7667</v>
      </c>
      <c r="B4109" s="25" t="s">
        <v>5048</v>
      </c>
      <c r="C4109" s="25" t="s">
        <v>5049</v>
      </c>
      <c r="D4109" s="25" t="s">
        <v>3365</v>
      </c>
      <c r="E4109" s="25">
        <v>44030</v>
      </c>
      <c r="F4109" s="25" t="s">
        <v>3410</v>
      </c>
      <c r="G4109" s="25" t="s">
        <v>3349</v>
      </c>
      <c r="H4109" s="26">
        <v>5</v>
      </c>
      <c r="I4109" s="26">
        <v>40</v>
      </c>
      <c r="J4109" s="22">
        <v>200</v>
      </c>
    </row>
    <row r="4110" spans="1:10" ht="18" x14ac:dyDescent="0.35">
      <c r="A4110" s="25" t="s">
        <v>7668</v>
      </c>
      <c r="B4110" s="25" t="s">
        <v>5048</v>
      </c>
      <c r="C4110" s="25" t="s">
        <v>5049</v>
      </c>
      <c r="D4110" s="25" t="s">
        <v>3365</v>
      </c>
      <c r="E4110" s="25">
        <v>44030</v>
      </c>
      <c r="F4110" s="25" t="s">
        <v>3410</v>
      </c>
      <c r="G4110" s="25" t="s">
        <v>3349</v>
      </c>
      <c r="H4110" s="26">
        <v>2</v>
      </c>
      <c r="I4110" s="26">
        <v>45</v>
      </c>
      <c r="J4110" s="22">
        <v>90</v>
      </c>
    </row>
    <row r="4111" spans="1:10" ht="18" x14ac:dyDescent="0.35">
      <c r="A4111" s="25" t="s">
        <v>7669</v>
      </c>
      <c r="B4111" s="25" t="s">
        <v>3568</v>
      </c>
      <c r="C4111" s="25" t="s">
        <v>3401</v>
      </c>
      <c r="D4111" s="25" t="s">
        <v>3333</v>
      </c>
      <c r="E4111" s="25">
        <v>44030</v>
      </c>
      <c r="F4111" s="25" t="s">
        <v>3327</v>
      </c>
      <c r="G4111" s="25" t="s">
        <v>3321</v>
      </c>
      <c r="H4111" s="26">
        <v>1</v>
      </c>
      <c r="I4111" s="26">
        <v>180</v>
      </c>
      <c r="J4111" s="22">
        <v>180</v>
      </c>
    </row>
    <row r="4112" spans="1:10" ht="18" x14ac:dyDescent="0.35">
      <c r="A4112" s="25" t="s">
        <v>7670</v>
      </c>
      <c r="B4112" s="25" t="s">
        <v>3523</v>
      </c>
      <c r="C4112" s="25" t="s">
        <v>3524</v>
      </c>
      <c r="D4112" s="25" t="s">
        <v>3486</v>
      </c>
      <c r="E4112" s="25">
        <v>44031</v>
      </c>
      <c r="F4112" s="25" t="s">
        <v>3369</v>
      </c>
      <c r="G4112" s="25" t="s">
        <v>3321</v>
      </c>
      <c r="H4112" s="26">
        <v>2</v>
      </c>
      <c r="I4112" s="26">
        <v>130</v>
      </c>
      <c r="J4112" s="22">
        <v>260</v>
      </c>
    </row>
    <row r="4113" spans="1:10" ht="18" x14ac:dyDescent="0.35">
      <c r="A4113" s="25" t="s">
        <v>7671</v>
      </c>
      <c r="B4113" s="25" t="s">
        <v>3827</v>
      </c>
      <c r="C4113" s="25" t="s">
        <v>3485</v>
      </c>
      <c r="D4113" s="25" t="s">
        <v>3486</v>
      </c>
      <c r="E4113" s="25">
        <v>44031</v>
      </c>
      <c r="F4113" s="25" t="s">
        <v>3320</v>
      </c>
      <c r="G4113" s="25" t="s">
        <v>3321</v>
      </c>
      <c r="H4113" s="26">
        <v>3</v>
      </c>
      <c r="I4113" s="26">
        <v>65</v>
      </c>
      <c r="J4113" s="22">
        <v>195</v>
      </c>
    </row>
    <row r="4114" spans="1:10" ht="18" x14ac:dyDescent="0.35">
      <c r="A4114" s="25" t="s">
        <v>7672</v>
      </c>
      <c r="B4114" s="25" t="s">
        <v>3484</v>
      </c>
      <c r="C4114" s="25" t="s">
        <v>3485</v>
      </c>
      <c r="D4114" s="25" t="s">
        <v>3486</v>
      </c>
      <c r="E4114" s="25">
        <v>44031</v>
      </c>
      <c r="F4114" s="25" t="s">
        <v>3334</v>
      </c>
      <c r="G4114" s="25" t="s">
        <v>3321</v>
      </c>
      <c r="H4114" s="26">
        <v>2</v>
      </c>
      <c r="I4114" s="26">
        <v>80</v>
      </c>
      <c r="J4114" s="22">
        <v>160</v>
      </c>
    </row>
    <row r="4115" spans="1:10" ht="18" x14ac:dyDescent="0.35">
      <c r="A4115" s="25" t="s">
        <v>7673</v>
      </c>
      <c r="B4115" s="25" t="s">
        <v>7674</v>
      </c>
      <c r="C4115" s="25" t="s">
        <v>3318</v>
      </c>
      <c r="D4115" s="25" t="s">
        <v>3319</v>
      </c>
      <c r="E4115" s="25">
        <v>44032</v>
      </c>
      <c r="F4115" s="25" t="s">
        <v>3434</v>
      </c>
      <c r="G4115" s="25" t="s">
        <v>3345</v>
      </c>
      <c r="H4115" s="26">
        <v>6</v>
      </c>
      <c r="I4115" s="26">
        <v>65</v>
      </c>
      <c r="J4115" s="22">
        <v>390</v>
      </c>
    </row>
    <row r="4116" spans="1:10" ht="18" x14ac:dyDescent="0.35">
      <c r="A4116" s="25" t="s">
        <v>7675</v>
      </c>
      <c r="B4116" s="25" t="s">
        <v>3572</v>
      </c>
      <c r="C4116" s="25" t="s">
        <v>3318</v>
      </c>
      <c r="D4116" s="25" t="s">
        <v>3319</v>
      </c>
      <c r="E4116" s="25">
        <v>44032</v>
      </c>
      <c r="F4116" s="25" t="s">
        <v>3410</v>
      </c>
      <c r="G4116" s="25" t="s">
        <v>3321</v>
      </c>
      <c r="H4116" s="26">
        <v>4</v>
      </c>
      <c r="I4116" s="26">
        <v>65</v>
      </c>
      <c r="J4116" s="22">
        <v>260</v>
      </c>
    </row>
    <row r="4117" spans="1:10" ht="18" x14ac:dyDescent="0.35">
      <c r="A4117" s="25" t="s">
        <v>7676</v>
      </c>
      <c r="B4117" s="25" t="s">
        <v>3317</v>
      </c>
      <c r="C4117" s="25" t="s">
        <v>3318</v>
      </c>
      <c r="D4117" s="25" t="s">
        <v>3319</v>
      </c>
      <c r="E4117" s="25">
        <v>44032</v>
      </c>
      <c r="F4117" s="25" t="s">
        <v>3320</v>
      </c>
      <c r="G4117" s="25" t="s">
        <v>3321</v>
      </c>
      <c r="H4117" s="26">
        <v>3</v>
      </c>
      <c r="I4117" s="26">
        <v>70</v>
      </c>
      <c r="J4117" s="22">
        <v>210</v>
      </c>
    </row>
    <row r="4118" spans="1:10" ht="18" x14ac:dyDescent="0.35">
      <c r="A4118" s="25" t="s">
        <v>7677</v>
      </c>
      <c r="B4118" s="25" t="s">
        <v>3827</v>
      </c>
      <c r="C4118" s="25" t="s">
        <v>3485</v>
      </c>
      <c r="D4118" s="25" t="s">
        <v>3486</v>
      </c>
      <c r="E4118" s="25">
        <v>44032</v>
      </c>
      <c r="F4118" s="25" t="s">
        <v>3320</v>
      </c>
      <c r="G4118" s="25" t="s">
        <v>3321</v>
      </c>
      <c r="H4118" s="26">
        <v>5</v>
      </c>
      <c r="I4118" s="26">
        <v>55</v>
      </c>
      <c r="J4118" s="22">
        <v>275</v>
      </c>
    </row>
    <row r="4119" spans="1:10" ht="18" x14ac:dyDescent="0.35">
      <c r="A4119" s="25" t="s">
        <v>7678</v>
      </c>
      <c r="B4119" s="25" t="s">
        <v>3324</v>
      </c>
      <c r="C4119" s="25" t="s">
        <v>3325</v>
      </c>
      <c r="D4119" s="25" t="s">
        <v>3326</v>
      </c>
      <c r="E4119" s="25">
        <v>44032</v>
      </c>
      <c r="F4119" s="25" t="s">
        <v>3410</v>
      </c>
      <c r="G4119" s="25" t="s">
        <v>3321</v>
      </c>
      <c r="H4119" s="26">
        <v>1</v>
      </c>
      <c r="I4119" s="26">
        <v>75</v>
      </c>
      <c r="J4119" s="22">
        <v>75</v>
      </c>
    </row>
    <row r="4120" spans="1:10" ht="18" x14ac:dyDescent="0.35">
      <c r="A4120" s="25" t="s">
        <v>7679</v>
      </c>
      <c r="B4120" s="25" t="s">
        <v>3324</v>
      </c>
      <c r="C4120" s="25" t="s">
        <v>3325</v>
      </c>
      <c r="D4120" s="25" t="s">
        <v>3326</v>
      </c>
      <c r="E4120" s="25">
        <v>44032</v>
      </c>
      <c r="F4120" s="25" t="s">
        <v>3320</v>
      </c>
      <c r="G4120" s="25" t="s">
        <v>3321</v>
      </c>
      <c r="H4120" s="26">
        <v>2</v>
      </c>
      <c r="I4120" s="26">
        <v>65</v>
      </c>
      <c r="J4120" s="22">
        <v>130</v>
      </c>
    </row>
    <row r="4121" spans="1:10" ht="18" x14ac:dyDescent="0.35">
      <c r="A4121" s="25" t="s">
        <v>7680</v>
      </c>
      <c r="B4121" s="25" t="s">
        <v>3685</v>
      </c>
      <c r="C4121" s="25" t="s">
        <v>3392</v>
      </c>
      <c r="D4121" s="25" t="s">
        <v>3333</v>
      </c>
      <c r="E4121" s="25">
        <v>44032</v>
      </c>
      <c r="F4121" s="25" t="s">
        <v>3348</v>
      </c>
      <c r="G4121" s="25" t="s">
        <v>3349</v>
      </c>
      <c r="H4121" s="26">
        <v>1</v>
      </c>
      <c r="I4121" s="26">
        <v>90</v>
      </c>
      <c r="J4121" s="22">
        <v>90</v>
      </c>
    </row>
    <row r="4122" spans="1:10" ht="18" x14ac:dyDescent="0.35">
      <c r="A4122" s="25" t="s">
        <v>7681</v>
      </c>
      <c r="B4122" s="25" t="s">
        <v>3398</v>
      </c>
      <c r="C4122" s="25" t="s">
        <v>3392</v>
      </c>
      <c r="D4122" s="25" t="s">
        <v>3333</v>
      </c>
      <c r="E4122" s="25">
        <v>44032</v>
      </c>
      <c r="F4122" s="25" t="s">
        <v>3320</v>
      </c>
      <c r="G4122" s="25" t="s">
        <v>3321</v>
      </c>
      <c r="H4122" s="26">
        <v>4</v>
      </c>
      <c r="I4122" s="26">
        <v>80</v>
      </c>
      <c r="J4122" s="22">
        <v>320</v>
      </c>
    </row>
    <row r="4123" spans="1:10" ht="18" x14ac:dyDescent="0.35">
      <c r="A4123" s="25" t="s">
        <v>7682</v>
      </c>
      <c r="B4123" s="25" t="s">
        <v>3398</v>
      </c>
      <c r="C4123" s="25" t="s">
        <v>3392</v>
      </c>
      <c r="D4123" s="25" t="s">
        <v>3333</v>
      </c>
      <c r="E4123" s="25">
        <v>44032</v>
      </c>
      <c r="F4123" s="25" t="s">
        <v>3337</v>
      </c>
      <c r="G4123" s="25" t="s">
        <v>3345</v>
      </c>
      <c r="H4123" s="26">
        <v>7</v>
      </c>
      <c r="I4123" s="26">
        <v>110</v>
      </c>
      <c r="J4123" s="22">
        <v>770</v>
      </c>
    </row>
    <row r="4124" spans="1:10" ht="18" x14ac:dyDescent="0.35">
      <c r="A4124" s="25" t="s">
        <v>7683</v>
      </c>
      <c r="B4124" s="25" t="s">
        <v>3398</v>
      </c>
      <c r="C4124" s="25" t="s">
        <v>3392</v>
      </c>
      <c r="D4124" s="25" t="s">
        <v>3333</v>
      </c>
      <c r="E4124" s="25">
        <v>44032</v>
      </c>
      <c r="F4124" s="25" t="s">
        <v>3337</v>
      </c>
      <c r="G4124" s="25" t="s">
        <v>3345</v>
      </c>
      <c r="H4124" s="26">
        <v>3</v>
      </c>
      <c r="I4124" s="26">
        <v>120</v>
      </c>
      <c r="J4124" s="22">
        <v>360</v>
      </c>
    </row>
    <row r="4125" spans="1:10" ht="18" x14ac:dyDescent="0.35">
      <c r="A4125" s="25" t="s">
        <v>7684</v>
      </c>
      <c r="B4125" s="25" t="s">
        <v>3398</v>
      </c>
      <c r="C4125" s="25" t="s">
        <v>3392</v>
      </c>
      <c r="D4125" s="25" t="s">
        <v>3333</v>
      </c>
      <c r="E4125" s="25">
        <v>44032</v>
      </c>
      <c r="F4125" s="25" t="s">
        <v>3320</v>
      </c>
      <c r="G4125" s="25" t="s">
        <v>3321</v>
      </c>
      <c r="H4125" s="26">
        <v>4</v>
      </c>
      <c r="I4125" s="26">
        <v>70</v>
      </c>
      <c r="J4125" s="22">
        <v>280</v>
      </c>
    </row>
    <row r="4126" spans="1:10" ht="18" x14ac:dyDescent="0.35">
      <c r="A4126" s="25" t="s">
        <v>7685</v>
      </c>
      <c r="B4126" s="25" t="s">
        <v>3391</v>
      </c>
      <c r="C4126" s="25" t="s">
        <v>3392</v>
      </c>
      <c r="D4126" s="25" t="s">
        <v>3333</v>
      </c>
      <c r="E4126" s="25">
        <v>44032</v>
      </c>
      <c r="F4126" s="25" t="s">
        <v>3369</v>
      </c>
      <c r="G4126" s="25" t="s">
        <v>3321</v>
      </c>
      <c r="H4126" s="26">
        <v>5</v>
      </c>
      <c r="I4126" s="26">
        <v>150</v>
      </c>
      <c r="J4126" s="22">
        <v>750</v>
      </c>
    </row>
    <row r="4127" spans="1:10" ht="18" x14ac:dyDescent="0.35">
      <c r="A4127" s="25" t="s">
        <v>7686</v>
      </c>
      <c r="B4127" s="25" t="s">
        <v>3391</v>
      </c>
      <c r="C4127" s="25" t="s">
        <v>3392</v>
      </c>
      <c r="D4127" s="25" t="s">
        <v>3333</v>
      </c>
      <c r="E4127" s="25">
        <v>44032</v>
      </c>
      <c r="F4127" s="25" t="s">
        <v>3369</v>
      </c>
      <c r="G4127" s="25" t="s">
        <v>3321</v>
      </c>
      <c r="H4127" s="26">
        <v>2</v>
      </c>
      <c r="I4127" s="26">
        <v>155</v>
      </c>
      <c r="J4127" s="22">
        <v>310</v>
      </c>
    </row>
    <row r="4128" spans="1:10" ht="18" x14ac:dyDescent="0.35">
      <c r="A4128" s="25" t="s">
        <v>7687</v>
      </c>
      <c r="B4128" s="25" t="s">
        <v>3391</v>
      </c>
      <c r="C4128" s="25" t="s">
        <v>3392</v>
      </c>
      <c r="D4128" s="25" t="s">
        <v>3333</v>
      </c>
      <c r="E4128" s="25">
        <v>44032</v>
      </c>
      <c r="F4128" s="25" t="s">
        <v>3348</v>
      </c>
      <c r="G4128" s="25" t="s">
        <v>3321</v>
      </c>
      <c r="H4128" s="26">
        <v>4</v>
      </c>
      <c r="I4128" s="26">
        <v>120</v>
      </c>
      <c r="J4128" s="22">
        <v>480</v>
      </c>
    </row>
    <row r="4129" spans="1:10" ht="18" x14ac:dyDescent="0.35">
      <c r="A4129" s="25" t="s">
        <v>7688</v>
      </c>
      <c r="B4129" s="25" t="s">
        <v>3391</v>
      </c>
      <c r="C4129" s="25" t="s">
        <v>3392</v>
      </c>
      <c r="D4129" s="25" t="s">
        <v>3333</v>
      </c>
      <c r="E4129" s="25">
        <v>44032</v>
      </c>
      <c r="F4129" s="25" t="s">
        <v>3348</v>
      </c>
      <c r="G4129" s="25" t="s">
        <v>3321</v>
      </c>
      <c r="H4129" s="26">
        <v>6</v>
      </c>
      <c r="I4129" s="26">
        <v>130</v>
      </c>
      <c r="J4129" s="22">
        <v>780</v>
      </c>
    </row>
    <row r="4130" spans="1:10" ht="18" x14ac:dyDescent="0.35">
      <c r="A4130" s="25" t="s">
        <v>7689</v>
      </c>
      <c r="B4130" s="25" t="s">
        <v>3391</v>
      </c>
      <c r="C4130" s="25" t="s">
        <v>3392</v>
      </c>
      <c r="D4130" s="25" t="s">
        <v>3333</v>
      </c>
      <c r="E4130" s="25">
        <v>44032</v>
      </c>
      <c r="F4130" s="25" t="s">
        <v>3348</v>
      </c>
      <c r="G4130" s="25" t="s">
        <v>3321</v>
      </c>
      <c r="H4130" s="26">
        <v>7</v>
      </c>
      <c r="I4130" s="26">
        <v>135</v>
      </c>
      <c r="J4130" s="22">
        <v>945</v>
      </c>
    </row>
    <row r="4131" spans="1:10" ht="18" x14ac:dyDescent="0.35">
      <c r="A4131" s="25" t="s">
        <v>7690</v>
      </c>
      <c r="B4131" s="25" t="s">
        <v>3391</v>
      </c>
      <c r="C4131" s="25" t="s">
        <v>3392</v>
      </c>
      <c r="D4131" s="25" t="s">
        <v>3333</v>
      </c>
      <c r="E4131" s="25">
        <v>44032</v>
      </c>
      <c r="F4131" s="25" t="s">
        <v>3369</v>
      </c>
      <c r="G4131" s="25" t="s">
        <v>3321</v>
      </c>
      <c r="H4131" s="26">
        <v>1</v>
      </c>
      <c r="I4131" s="26">
        <v>150</v>
      </c>
      <c r="J4131" s="22">
        <v>150</v>
      </c>
    </row>
    <row r="4132" spans="1:10" ht="18" x14ac:dyDescent="0.35">
      <c r="A4132" s="25" t="s">
        <v>7691</v>
      </c>
      <c r="B4132" s="25" t="s">
        <v>3391</v>
      </c>
      <c r="C4132" s="25" t="s">
        <v>3392</v>
      </c>
      <c r="D4132" s="25" t="s">
        <v>3333</v>
      </c>
      <c r="E4132" s="25">
        <v>44032</v>
      </c>
      <c r="F4132" s="25" t="s">
        <v>3337</v>
      </c>
      <c r="G4132" s="25" t="s">
        <v>3349</v>
      </c>
      <c r="H4132" s="26">
        <v>2</v>
      </c>
      <c r="I4132" s="26">
        <v>120</v>
      </c>
      <c r="J4132" s="22">
        <v>240</v>
      </c>
    </row>
    <row r="4133" spans="1:10" ht="18" x14ac:dyDescent="0.35">
      <c r="A4133" s="25" t="s">
        <v>7692</v>
      </c>
      <c r="B4133" s="25" t="s">
        <v>3583</v>
      </c>
      <c r="C4133" s="25" t="s">
        <v>3584</v>
      </c>
      <c r="D4133" s="25" t="s">
        <v>3333</v>
      </c>
      <c r="E4133" s="25">
        <v>44032</v>
      </c>
      <c r="F4133" s="25" t="s">
        <v>3327</v>
      </c>
      <c r="G4133" s="25" t="s">
        <v>3321</v>
      </c>
      <c r="H4133" s="26">
        <v>3</v>
      </c>
      <c r="I4133" s="26">
        <v>180</v>
      </c>
      <c r="J4133" s="22">
        <v>540</v>
      </c>
    </row>
    <row r="4134" spans="1:10" ht="18" x14ac:dyDescent="0.35">
      <c r="A4134" s="25" t="s">
        <v>7693</v>
      </c>
      <c r="B4134" s="25" t="s">
        <v>3583</v>
      </c>
      <c r="C4134" s="25" t="s">
        <v>3584</v>
      </c>
      <c r="D4134" s="25" t="s">
        <v>3333</v>
      </c>
      <c r="E4134" s="25">
        <v>44032</v>
      </c>
      <c r="F4134" s="25" t="s">
        <v>3327</v>
      </c>
      <c r="G4134" s="25" t="s">
        <v>3321</v>
      </c>
      <c r="H4134" s="26">
        <v>4</v>
      </c>
      <c r="I4134" s="26">
        <v>195</v>
      </c>
      <c r="J4134" s="22">
        <v>780</v>
      </c>
    </row>
    <row r="4135" spans="1:10" ht="18" x14ac:dyDescent="0.35">
      <c r="A4135" s="25" t="s">
        <v>7694</v>
      </c>
      <c r="B4135" s="25" t="s">
        <v>3714</v>
      </c>
      <c r="C4135" s="25" t="s">
        <v>3401</v>
      </c>
      <c r="D4135" s="25" t="s">
        <v>3333</v>
      </c>
      <c r="E4135" s="25">
        <v>44032</v>
      </c>
      <c r="F4135" s="25" t="s">
        <v>3369</v>
      </c>
      <c r="G4135" s="25" t="s">
        <v>3321</v>
      </c>
      <c r="H4135" s="26">
        <v>5</v>
      </c>
      <c r="I4135" s="26">
        <v>135</v>
      </c>
      <c r="J4135" s="22">
        <v>675</v>
      </c>
    </row>
    <row r="4136" spans="1:10" ht="18" x14ac:dyDescent="0.35">
      <c r="A4136" s="25" t="s">
        <v>7695</v>
      </c>
      <c r="B4136" s="25" t="s">
        <v>3675</v>
      </c>
      <c r="C4136" s="25" t="s">
        <v>3401</v>
      </c>
      <c r="D4136" s="25" t="s">
        <v>3333</v>
      </c>
      <c r="E4136" s="25">
        <v>44032</v>
      </c>
      <c r="F4136" s="25" t="s">
        <v>3369</v>
      </c>
      <c r="G4136" s="25" t="s">
        <v>3321</v>
      </c>
      <c r="H4136" s="26">
        <v>6</v>
      </c>
      <c r="I4136" s="26">
        <v>140</v>
      </c>
      <c r="J4136" s="22">
        <v>840</v>
      </c>
    </row>
    <row r="4137" spans="1:10" ht="18" x14ac:dyDescent="0.35">
      <c r="A4137" s="25" t="s">
        <v>7696</v>
      </c>
      <c r="B4137" s="25" t="s">
        <v>3602</v>
      </c>
      <c r="C4137" s="25" t="s">
        <v>3401</v>
      </c>
      <c r="D4137" s="25" t="s">
        <v>3333</v>
      </c>
      <c r="E4137" s="25">
        <v>44032</v>
      </c>
      <c r="F4137" s="25" t="s">
        <v>3327</v>
      </c>
      <c r="G4137" s="25" t="s">
        <v>3321</v>
      </c>
      <c r="H4137" s="26">
        <v>2</v>
      </c>
      <c r="I4137" s="26">
        <v>195</v>
      </c>
      <c r="J4137" s="22">
        <v>390</v>
      </c>
    </row>
    <row r="4138" spans="1:10" ht="18" x14ac:dyDescent="0.35">
      <c r="A4138" s="25" t="s">
        <v>7697</v>
      </c>
      <c r="B4138" s="25" t="s">
        <v>7443</v>
      </c>
      <c r="C4138" s="25" t="s">
        <v>3401</v>
      </c>
      <c r="D4138" s="25" t="s">
        <v>3333</v>
      </c>
      <c r="E4138" s="25">
        <v>44032</v>
      </c>
      <c r="F4138" s="25" t="s">
        <v>3434</v>
      </c>
      <c r="G4138" s="25" t="s">
        <v>3321</v>
      </c>
      <c r="H4138" s="26">
        <v>1</v>
      </c>
      <c r="I4138" s="26">
        <v>105</v>
      </c>
      <c r="J4138" s="22">
        <v>105</v>
      </c>
    </row>
    <row r="4139" spans="1:10" ht="18" x14ac:dyDescent="0.35">
      <c r="A4139" s="25" t="s">
        <v>7698</v>
      </c>
      <c r="B4139" s="25" t="s">
        <v>3664</v>
      </c>
      <c r="C4139" s="25" t="s">
        <v>3401</v>
      </c>
      <c r="D4139" s="25" t="s">
        <v>3333</v>
      </c>
      <c r="E4139" s="25">
        <v>44032</v>
      </c>
      <c r="F4139" s="25" t="s">
        <v>3434</v>
      </c>
      <c r="G4139" s="25" t="s">
        <v>3345</v>
      </c>
      <c r="H4139" s="26">
        <v>3</v>
      </c>
      <c r="I4139" s="26">
        <v>90</v>
      </c>
      <c r="J4139" s="22">
        <v>270</v>
      </c>
    </row>
    <row r="4140" spans="1:10" ht="18" x14ac:dyDescent="0.35">
      <c r="A4140" s="25" t="s">
        <v>7699</v>
      </c>
      <c r="B4140" s="25" t="s">
        <v>5048</v>
      </c>
      <c r="C4140" s="25" t="s">
        <v>5049</v>
      </c>
      <c r="D4140" s="25" t="s">
        <v>3365</v>
      </c>
      <c r="E4140" s="25">
        <v>44032</v>
      </c>
      <c r="F4140" s="25" t="s">
        <v>3348</v>
      </c>
      <c r="G4140" s="25" t="s">
        <v>3321</v>
      </c>
      <c r="H4140" s="26">
        <v>3</v>
      </c>
      <c r="I4140" s="26">
        <v>130</v>
      </c>
      <c r="J4140" s="22">
        <v>390</v>
      </c>
    </row>
    <row r="4141" spans="1:10" ht="18" x14ac:dyDescent="0.35">
      <c r="A4141" s="25" t="s">
        <v>7700</v>
      </c>
      <c r="B4141" s="25" t="s">
        <v>3356</v>
      </c>
      <c r="C4141" s="25" t="s">
        <v>3318</v>
      </c>
      <c r="D4141" s="25" t="s">
        <v>3319</v>
      </c>
      <c r="E4141" s="25">
        <v>44033</v>
      </c>
      <c r="F4141" s="25" t="s">
        <v>3348</v>
      </c>
      <c r="G4141" s="25" t="s">
        <v>3349</v>
      </c>
      <c r="H4141" s="26">
        <v>2</v>
      </c>
      <c r="I4141" s="26">
        <v>100</v>
      </c>
      <c r="J4141" s="22">
        <v>200</v>
      </c>
    </row>
    <row r="4142" spans="1:10" ht="18" x14ac:dyDescent="0.35">
      <c r="A4142" s="25" t="s">
        <v>7701</v>
      </c>
      <c r="B4142" s="25" t="s">
        <v>4193</v>
      </c>
      <c r="C4142" s="25" t="s">
        <v>3401</v>
      </c>
      <c r="D4142" s="25" t="s">
        <v>3333</v>
      </c>
      <c r="E4142" s="25">
        <v>44033</v>
      </c>
      <c r="F4142" s="25" t="s">
        <v>3327</v>
      </c>
      <c r="G4142" s="25" t="s">
        <v>3321</v>
      </c>
      <c r="H4142" s="26">
        <v>5</v>
      </c>
      <c r="I4142" s="26">
        <v>190</v>
      </c>
      <c r="J4142" s="22">
        <v>950</v>
      </c>
    </row>
    <row r="4143" spans="1:10" ht="18" x14ac:dyDescent="0.35">
      <c r="A4143" s="25" t="s">
        <v>7702</v>
      </c>
      <c r="B4143" s="25" t="s">
        <v>4193</v>
      </c>
      <c r="C4143" s="25" t="s">
        <v>3401</v>
      </c>
      <c r="D4143" s="25" t="s">
        <v>3333</v>
      </c>
      <c r="E4143" s="25">
        <v>44033</v>
      </c>
      <c r="F4143" s="25" t="s">
        <v>3327</v>
      </c>
      <c r="G4143" s="25" t="s">
        <v>3321</v>
      </c>
      <c r="H4143" s="26">
        <v>6</v>
      </c>
      <c r="I4143" s="26">
        <v>195</v>
      </c>
      <c r="J4143" s="22">
        <v>1170</v>
      </c>
    </row>
    <row r="4144" spans="1:10" ht="18" x14ac:dyDescent="0.35">
      <c r="A4144" s="25" t="s">
        <v>7703</v>
      </c>
      <c r="B4144" s="25" t="s">
        <v>3797</v>
      </c>
      <c r="C4144" s="25" t="s">
        <v>3318</v>
      </c>
      <c r="D4144" s="25" t="s">
        <v>3319</v>
      </c>
      <c r="E4144" s="25">
        <v>44033</v>
      </c>
      <c r="F4144" s="25" t="s">
        <v>3348</v>
      </c>
      <c r="G4144" s="25" t="s">
        <v>3349</v>
      </c>
      <c r="H4144" s="26">
        <v>7</v>
      </c>
      <c r="I4144" s="26">
        <v>95</v>
      </c>
      <c r="J4144" s="22">
        <v>665</v>
      </c>
    </row>
    <row r="4145" spans="1:10" ht="18" x14ac:dyDescent="0.35">
      <c r="A4145" s="25" t="s">
        <v>7704</v>
      </c>
      <c r="B4145" s="25" t="s">
        <v>3624</v>
      </c>
      <c r="C4145" s="25" t="s">
        <v>3401</v>
      </c>
      <c r="D4145" s="25" t="s">
        <v>3333</v>
      </c>
      <c r="E4145" s="25">
        <v>44033</v>
      </c>
      <c r="F4145" s="25" t="s">
        <v>3327</v>
      </c>
      <c r="G4145" s="25" t="s">
        <v>3321</v>
      </c>
      <c r="H4145" s="26">
        <v>1</v>
      </c>
      <c r="I4145" s="26">
        <v>205</v>
      </c>
      <c r="J4145" s="22">
        <v>205</v>
      </c>
    </row>
    <row r="4146" spans="1:10" ht="18" x14ac:dyDescent="0.35">
      <c r="A4146" s="25" t="s">
        <v>7705</v>
      </c>
      <c r="B4146" s="25" t="s">
        <v>3408</v>
      </c>
      <c r="C4146" s="25" t="s">
        <v>3401</v>
      </c>
      <c r="D4146" s="25" t="s">
        <v>3333</v>
      </c>
      <c r="E4146" s="25">
        <v>44033</v>
      </c>
      <c r="F4146" s="25" t="s">
        <v>3369</v>
      </c>
      <c r="G4146" s="25" t="s">
        <v>3349</v>
      </c>
      <c r="H4146" s="26">
        <v>6</v>
      </c>
      <c r="I4146" s="26">
        <v>130</v>
      </c>
      <c r="J4146" s="22">
        <v>780</v>
      </c>
    </row>
    <row r="4147" spans="1:10" ht="18" x14ac:dyDescent="0.35">
      <c r="A4147" s="25" t="s">
        <v>7706</v>
      </c>
      <c r="B4147" s="25" t="s">
        <v>3797</v>
      </c>
      <c r="C4147" s="25" t="s">
        <v>3318</v>
      </c>
      <c r="D4147" s="25" t="s">
        <v>3319</v>
      </c>
      <c r="E4147" s="25">
        <v>44033</v>
      </c>
      <c r="F4147" s="25" t="s">
        <v>3348</v>
      </c>
      <c r="G4147" s="25" t="s">
        <v>3349</v>
      </c>
      <c r="H4147" s="26">
        <v>4</v>
      </c>
      <c r="I4147" s="26">
        <v>95</v>
      </c>
      <c r="J4147" s="22">
        <v>380</v>
      </c>
    </row>
    <row r="4148" spans="1:10" ht="18" x14ac:dyDescent="0.35">
      <c r="A4148" s="25" t="s">
        <v>7707</v>
      </c>
      <c r="B4148" s="25" t="s">
        <v>3378</v>
      </c>
      <c r="C4148" s="25" t="s">
        <v>3379</v>
      </c>
      <c r="D4148" s="25" t="s">
        <v>3333</v>
      </c>
      <c r="E4148" s="25">
        <v>44033</v>
      </c>
      <c r="F4148" s="25" t="s">
        <v>3369</v>
      </c>
      <c r="G4148" s="25" t="s">
        <v>3349</v>
      </c>
      <c r="H4148" s="26">
        <v>7</v>
      </c>
      <c r="I4148" s="26">
        <v>120</v>
      </c>
      <c r="J4148" s="22">
        <v>840</v>
      </c>
    </row>
    <row r="4149" spans="1:10" ht="18" x14ac:dyDescent="0.35">
      <c r="A4149" s="25" t="s">
        <v>7708</v>
      </c>
      <c r="B4149" s="25" t="s">
        <v>4591</v>
      </c>
      <c r="C4149" s="25" t="s">
        <v>3551</v>
      </c>
      <c r="D4149" s="25" t="s">
        <v>3486</v>
      </c>
      <c r="E4149" s="25">
        <v>44033</v>
      </c>
      <c r="F4149" s="25" t="s">
        <v>3327</v>
      </c>
      <c r="G4149" s="25" t="s">
        <v>3321</v>
      </c>
      <c r="H4149" s="26">
        <v>3</v>
      </c>
      <c r="I4149" s="26">
        <v>180</v>
      </c>
      <c r="J4149" s="22">
        <v>540</v>
      </c>
    </row>
    <row r="4150" spans="1:10" ht="18" x14ac:dyDescent="0.35">
      <c r="A4150" s="25" t="s">
        <v>7709</v>
      </c>
      <c r="B4150" s="25" t="s">
        <v>3677</v>
      </c>
      <c r="C4150" s="25" t="s">
        <v>3401</v>
      </c>
      <c r="D4150" s="25" t="s">
        <v>3333</v>
      </c>
      <c r="E4150" s="25">
        <v>44033</v>
      </c>
      <c r="F4150" s="25" t="s">
        <v>3369</v>
      </c>
      <c r="G4150" s="25" t="s">
        <v>3349</v>
      </c>
      <c r="H4150" s="26">
        <v>4</v>
      </c>
      <c r="I4150" s="26">
        <v>140</v>
      </c>
      <c r="J4150" s="22">
        <v>560</v>
      </c>
    </row>
    <row r="4151" spans="1:10" ht="18" x14ac:dyDescent="0.35">
      <c r="A4151" s="25" t="s">
        <v>7710</v>
      </c>
      <c r="B4151" s="25" t="s">
        <v>3555</v>
      </c>
      <c r="C4151" s="25" t="s">
        <v>3404</v>
      </c>
      <c r="D4151" s="25" t="s">
        <v>3405</v>
      </c>
      <c r="E4151" s="25">
        <v>44033</v>
      </c>
      <c r="F4151" s="25" t="s">
        <v>3410</v>
      </c>
      <c r="G4151" s="25" t="s">
        <v>3321</v>
      </c>
      <c r="H4151" s="26">
        <v>4</v>
      </c>
      <c r="I4151" s="26">
        <v>70</v>
      </c>
      <c r="J4151" s="22">
        <v>280</v>
      </c>
    </row>
    <row r="4152" spans="1:10" ht="18" x14ac:dyDescent="0.35">
      <c r="A4152" s="25" t="s">
        <v>7711</v>
      </c>
      <c r="B4152" s="25" t="s">
        <v>3476</v>
      </c>
      <c r="C4152" s="25" t="s">
        <v>3445</v>
      </c>
      <c r="D4152" s="25" t="s">
        <v>3405</v>
      </c>
      <c r="E4152" s="25">
        <v>44033</v>
      </c>
      <c r="F4152" s="25" t="s">
        <v>3348</v>
      </c>
      <c r="G4152" s="25" t="s">
        <v>3321</v>
      </c>
      <c r="H4152" s="26">
        <v>7</v>
      </c>
      <c r="I4152" s="26">
        <v>145</v>
      </c>
      <c r="J4152" s="22">
        <v>1015</v>
      </c>
    </row>
    <row r="4153" spans="1:10" ht="18" x14ac:dyDescent="0.35">
      <c r="A4153" s="25" t="s">
        <v>7712</v>
      </c>
      <c r="B4153" s="25" t="s">
        <v>3636</v>
      </c>
      <c r="C4153" s="25" t="s">
        <v>3318</v>
      </c>
      <c r="D4153" s="25" t="s">
        <v>3319</v>
      </c>
      <c r="E4153" s="25">
        <v>44033</v>
      </c>
      <c r="F4153" s="25" t="s">
        <v>3337</v>
      </c>
      <c r="G4153" s="25" t="s">
        <v>3345</v>
      </c>
      <c r="H4153" s="26">
        <v>4</v>
      </c>
      <c r="I4153" s="26">
        <v>125</v>
      </c>
      <c r="J4153" s="22">
        <v>500</v>
      </c>
    </row>
    <row r="4154" spans="1:10" ht="18" x14ac:dyDescent="0.35">
      <c r="A4154" s="25" t="s">
        <v>7713</v>
      </c>
      <c r="B4154" s="25" t="s">
        <v>3667</v>
      </c>
      <c r="C4154" s="25" t="s">
        <v>3445</v>
      </c>
      <c r="D4154" s="25" t="s">
        <v>3405</v>
      </c>
      <c r="E4154" s="25">
        <v>44033</v>
      </c>
      <c r="F4154" s="25" t="s">
        <v>3348</v>
      </c>
      <c r="G4154" s="25" t="s">
        <v>3349</v>
      </c>
      <c r="H4154" s="26">
        <v>4</v>
      </c>
      <c r="I4154" s="26">
        <v>85</v>
      </c>
      <c r="J4154" s="22">
        <v>340</v>
      </c>
    </row>
    <row r="4155" spans="1:10" ht="18" x14ac:dyDescent="0.35">
      <c r="A4155" s="25" t="s">
        <v>7714</v>
      </c>
      <c r="B4155" s="25" t="s">
        <v>3667</v>
      </c>
      <c r="C4155" s="25" t="s">
        <v>3445</v>
      </c>
      <c r="D4155" s="25" t="s">
        <v>3405</v>
      </c>
      <c r="E4155" s="25">
        <v>44033</v>
      </c>
      <c r="F4155" s="25" t="s">
        <v>3320</v>
      </c>
      <c r="G4155" s="25" t="s">
        <v>3321</v>
      </c>
      <c r="H4155" s="26">
        <v>1</v>
      </c>
      <c r="I4155" s="26">
        <v>60</v>
      </c>
      <c r="J4155" s="22">
        <v>60</v>
      </c>
    </row>
    <row r="4156" spans="1:10" ht="18" x14ac:dyDescent="0.35">
      <c r="A4156" s="25" t="s">
        <v>7715</v>
      </c>
      <c r="B4156" s="25" t="s">
        <v>3523</v>
      </c>
      <c r="C4156" s="25" t="s">
        <v>3524</v>
      </c>
      <c r="D4156" s="25" t="s">
        <v>3486</v>
      </c>
      <c r="E4156" s="25">
        <v>44033</v>
      </c>
      <c r="F4156" s="25" t="s">
        <v>3406</v>
      </c>
      <c r="G4156" s="25" t="s">
        <v>3321</v>
      </c>
      <c r="H4156" s="26">
        <v>4</v>
      </c>
      <c r="I4156" s="26">
        <v>145</v>
      </c>
      <c r="J4156" s="22">
        <v>580</v>
      </c>
    </row>
    <row r="4157" spans="1:10" ht="18" x14ac:dyDescent="0.35">
      <c r="A4157" s="25" t="s">
        <v>7716</v>
      </c>
      <c r="B4157" s="25" t="s">
        <v>3356</v>
      </c>
      <c r="C4157" s="25" t="s">
        <v>3318</v>
      </c>
      <c r="D4157" s="25" t="s">
        <v>3319</v>
      </c>
      <c r="E4157" s="25">
        <v>44036</v>
      </c>
      <c r="F4157" s="25" t="s">
        <v>3337</v>
      </c>
      <c r="G4157" s="25" t="s">
        <v>3349</v>
      </c>
      <c r="H4157" s="26">
        <v>2</v>
      </c>
      <c r="I4157" s="26">
        <v>95</v>
      </c>
      <c r="J4157" s="22">
        <v>190</v>
      </c>
    </row>
    <row r="4158" spans="1:10" ht="18" x14ac:dyDescent="0.35">
      <c r="A4158" s="25" t="s">
        <v>7717</v>
      </c>
      <c r="B4158" s="25" t="s">
        <v>3336</v>
      </c>
      <c r="C4158" s="25" t="s">
        <v>3318</v>
      </c>
      <c r="D4158" s="25" t="s">
        <v>3319</v>
      </c>
      <c r="E4158" s="25">
        <v>44036</v>
      </c>
      <c r="F4158" s="25" t="s">
        <v>3337</v>
      </c>
      <c r="G4158" s="25" t="s">
        <v>3321</v>
      </c>
      <c r="H4158" s="26">
        <v>1</v>
      </c>
      <c r="I4158" s="26">
        <v>145</v>
      </c>
      <c r="J4158" s="22">
        <v>145</v>
      </c>
    </row>
    <row r="4159" spans="1:10" ht="18" x14ac:dyDescent="0.35">
      <c r="A4159" s="25" t="s">
        <v>7718</v>
      </c>
      <c r="B4159" s="25" t="s">
        <v>3336</v>
      </c>
      <c r="C4159" s="25" t="s">
        <v>3318</v>
      </c>
      <c r="D4159" s="25" t="s">
        <v>3319</v>
      </c>
      <c r="E4159" s="25">
        <v>44036</v>
      </c>
      <c r="F4159" s="25" t="s">
        <v>3337</v>
      </c>
      <c r="G4159" s="25" t="s">
        <v>3321</v>
      </c>
      <c r="H4159" s="26">
        <v>3</v>
      </c>
      <c r="I4159" s="26">
        <v>150</v>
      </c>
      <c r="J4159" s="22">
        <v>450</v>
      </c>
    </row>
    <row r="4160" spans="1:10" ht="18" x14ac:dyDescent="0.35">
      <c r="A4160" s="25" t="s">
        <v>7719</v>
      </c>
      <c r="B4160" s="25" t="s">
        <v>3371</v>
      </c>
      <c r="C4160" s="25" t="s">
        <v>3318</v>
      </c>
      <c r="D4160" s="25" t="s">
        <v>3319</v>
      </c>
      <c r="E4160" s="25">
        <v>44036</v>
      </c>
      <c r="F4160" s="25" t="s">
        <v>3320</v>
      </c>
      <c r="G4160" s="25" t="s">
        <v>3321</v>
      </c>
      <c r="H4160" s="26">
        <v>4</v>
      </c>
      <c r="I4160" s="26">
        <v>70</v>
      </c>
      <c r="J4160" s="22">
        <v>280</v>
      </c>
    </row>
    <row r="4161" spans="1:10" ht="18" x14ac:dyDescent="0.35">
      <c r="A4161" s="25" t="s">
        <v>7720</v>
      </c>
      <c r="B4161" s="25" t="s">
        <v>3352</v>
      </c>
      <c r="C4161" s="25" t="s">
        <v>3318</v>
      </c>
      <c r="D4161" s="25" t="s">
        <v>3319</v>
      </c>
      <c r="E4161" s="25">
        <v>44036</v>
      </c>
      <c r="F4161" s="25" t="s">
        <v>3337</v>
      </c>
      <c r="G4161" s="25" t="s">
        <v>3345</v>
      </c>
      <c r="H4161" s="26">
        <v>7</v>
      </c>
      <c r="I4161" s="26">
        <v>130</v>
      </c>
      <c r="J4161" s="22">
        <v>910</v>
      </c>
    </row>
    <row r="4162" spans="1:10" ht="18" x14ac:dyDescent="0.35">
      <c r="A4162" s="25" t="s">
        <v>7721</v>
      </c>
      <c r="B4162" s="25" t="s">
        <v>3317</v>
      </c>
      <c r="C4162" s="25" t="s">
        <v>3318</v>
      </c>
      <c r="D4162" s="25" t="s">
        <v>3319</v>
      </c>
      <c r="E4162" s="25">
        <v>44036</v>
      </c>
      <c r="F4162" s="25" t="s">
        <v>3320</v>
      </c>
      <c r="G4162" s="25" t="s">
        <v>3321</v>
      </c>
      <c r="H4162" s="26">
        <v>3</v>
      </c>
      <c r="I4162" s="26">
        <v>55</v>
      </c>
      <c r="J4162" s="22">
        <v>165</v>
      </c>
    </row>
    <row r="4163" spans="1:10" ht="18" x14ac:dyDescent="0.35">
      <c r="A4163" s="25" t="s">
        <v>7722</v>
      </c>
      <c r="B4163" s="25" t="s">
        <v>3488</v>
      </c>
      <c r="C4163" s="25" t="s">
        <v>3489</v>
      </c>
      <c r="D4163" s="25" t="s">
        <v>3405</v>
      </c>
      <c r="E4163" s="25">
        <v>44036</v>
      </c>
      <c r="F4163" s="25" t="s">
        <v>3348</v>
      </c>
      <c r="G4163" s="25" t="s">
        <v>3349</v>
      </c>
      <c r="H4163" s="26">
        <v>4</v>
      </c>
      <c r="I4163" s="26">
        <v>90</v>
      </c>
      <c r="J4163" s="22">
        <v>360</v>
      </c>
    </row>
    <row r="4164" spans="1:10" ht="18" x14ac:dyDescent="0.35">
      <c r="A4164" s="25" t="s">
        <v>7723</v>
      </c>
      <c r="B4164" s="25" t="s">
        <v>3324</v>
      </c>
      <c r="C4164" s="25" t="s">
        <v>3325</v>
      </c>
      <c r="D4164" s="25" t="s">
        <v>3326</v>
      </c>
      <c r="E4164" s="25">
        <v>44036</v>
      </c>
      <c r="F4164" s="25" t="s">
        <v>3427</v>
      </c>
      <c r="G4164" s="25" t="s">
        <v>3321</v>
      </c>
      <c r="H4164" s="26">
        <v>2</v>
      </c>
      <c r="I4164" s="26">
        <v>95</v>
      </c>
      <c r="J4164" s="22">
        <v>190</v>
      </c>
    </row>
    <row r="4165" spans="1:10" ht="18" x14ac:dyDescent="0.35">
      <c r="A4165" s="25" t="s">
        <v>7724</v>
      </c>
      <c r="B4165" s="25" t="s">
        <v>3324</v>
      </c>
      <c r="C4165" s="25" t="s">
        <v>3325</v>
      </c>
      <c r="D4165" s="25" t="s">
        <v>3326</v>
      </c>
      <c r="E4165" s="25">
        <v>44036</v>
      </c>
      <c r="F4165" s="25" t="s">
        <v>3427</v>
      </c>
      <c r="G4165" s="25" t="s">
        <v>3321</v>
      </c>
      <c r="H4165" s="26">
        <v>3</v>
      </c>
      <c r="I4165" s="26">
        <v>100</v>
      </c>
      <c r="J4165" s="22">
        <v>300</v>
      </c>
    </row>
    <row r="4166" spans="1:10" ht="18" x14ac:dyDescent="0.35">
      <c r="A4166" s="25" t="s">
        <v>7725</v>
      </c>
      <c r="B4166" s="25" t="s">
        <v>3324</v>
      </c>
      <c r="C4166" s="25" t="s">
        <v>3325</v>
      </c>
      <c r="D4166" s="25" t="s">
        <v>3326</v>
      </c>
      <c r="E4166" s="25">
        <v>44036</v>
      </c>
      <c r="F4166" s="25" t="s">
        <v>3427</v>
      </c>
      <c r="G4166" s="25" t="s">
        <v>3321</v>
      </c>
      <c r="H4166" s="26">
        <v>4</v>
      </c>
      <c r="I4166" s="26">
        <v>105</v>
      </c>
      <c r="J4166" s="22">
        <v>420</v>
      </c>
    </row>
    <row r="4167" spans="1:10" ht="18" x14ac:dyDescent="0.35">
      <c r="A4167" s="25" t="s">
        <v>7726</v>
      </c>
      <c r="B4167" s="25" t="s">
        <v>3324</v>
      </c>
      <c r="C4167" s="25" t="s">
        <v>3325</v>
      </c>
      <c r="D4167" s="25" t="s">
        <v>3326</v>
      </c>
      <c r="E4167" s="25">
        <v>44036</v>
      </c>
      <c r="F4167" s="25" t="s">
        <v>3427</v>
      </c>
      <c r="G4167" s="25" t="s">
        <v>3321</v>
      </c>
      <c r="H4167" s="26">
        <v>5</v>
      </c>
      <c r="I4167" s="26">
        <v>80</v>
      </c>
      <c r="J4167" s="22">
        <v>400</v>
      </c>
    </row>
    <row r="4168" spans="1:10" ht="18" x14ac:dyDescent="0.35">
      <c r="A4168" s="25" t="s">
        <v>7727</v>
      </c>
      <c r="B4168" s="25" t="s">
        <v>3352</v>
      </c>
      <c r="C4168" s="25" t="s">
        <v>3318</v>
      </c>
      <c r="D4168" s="25" t="s">
        <v>3319</v>
      </c>
      <c r="E4168" s="25">
        <v>44037</v>
      </c>
      <c r="F4168" s="25" t="s">
        <v>3337</v>
      </c>
      <c r="G4168" s="25" t="s">
        <v>3345</v>
      </c>
      <c r="H4168" s="26">
        <v>6</v>
      </c>
      <c r="I4168" s="26">
        <v>115</v>
      </c>
      <c r="J4168" s="22">
        <v>690</v>
      </c>
    </row>
    <row r="4169" spans="1:10" ht="18" x14ac:dyDescent="0.35">
      <c r="A4169" s="25" t="s">
        <v>7728</v>
      </c>
      <c r="B4169" s="25" t="s">
        <v>3797</v>
      </c>
      <c r="C4169" s="25" t="s">
        <v>3318</v>
      </c>
      <c r="D4169" s="25" t="s">
        <v>3319</v>
      </c>
      <c r="E4169" s="25">
        <v>44037</v>
      </c>
      <c r="F4169" s="25" t="s">
        <v>3337</v>
      </c>
      <c r="G4169" s="25" t="s">
        <v>3349</v>
      </c>
      <c r="H4169" s="26">
        <v>2</v>
      </c>
      <c r="I4169" s="26">
        <v>105</v>
      </c>
      <c r="J4169" s="22">
        <v>210</v>
      </c>
    </row>
    <row r="4170" spans="1:10" ht="18" x14ac:dyDescent="0.35">
      <c r="A4170" s="25" t="s">
        <v>7729</v>
      </c>
      <c r="B4170" s="25" t="s">
        <v>3317</v>
      </c>
      <c r="C4170" s="25" t="s">
        <v>3318</v>
      </c>
      <c r="D4170" s="25" t="s">
        <v>3319</v>
      </c>
      <c r="E4170" s="25">
        <v>44037</v>
      </c>
      <c r="F4170" s="25" t="s">
        <v>3320</v>
      </c>
      <c r="G4170" s="25" t="s">
        <v>3321</v>
      </c>
      <c r="H4170" s="26">
        <v>7</v>
      </c>
      <c r="I4170" s="26">
        <v>80</v>
      </c>
      <c r="J4170" s="22">
        <v>560</v>
      </c>
    </row>
    <row r="4171" spans="1:10" ht="18" x14ac:dyDescent="0.35">
      <c r="A4171" s="25" t="s">
        <v>7730</v>
      </c>
      <c r="B4171" s="25" t="s">
        <v>3827</v>
      </c>
      <c r="C4171" s="25" t="s">
        <v>3485</v>
      </c>
      <c r="D4171" s="25" t="s">
        <v>3486</v>
      </c>
      <c r="E4171" s="25">
        <v>44037</v>
      </c>
      <c r="F4171" s="25" t="s">
        <v>3348</v>
      </c>
      <c r="G4171" s="25" t="s">
        <v>3349</v>
      </c>
      <c r="H4171" s="26">
        <v>7</v>
      </c>
      <c r="I4171" s="26">
        <v>80</v>
      </c>
      <c r="J4171" s="22">
        <v>560</v>
      </c>
    </row>
    <row r="4172" spans="1:10" ht="18" x14ac:dyDescent="0.35">
      <c r="A4172" s="25" t="s">
        <v>7731</v>
      </c>
      <c r="B4172" s="25" t="s">
        <v>3391</v>
      </c>
      <c r="C4172" s="25" t="s">
        <v>3392</v>
      </c>
      <c r="D4172" s="25" t="s">
        <v>3333</v>
      </c>
      <c r="E4172" s="25">
        <v>44037</v>
      </c>
      <c r="F4172" s="25" t="s">
        <v>3393</v>
      </c>
      <c r="G4172" s="25" t="s">
        <v>3345</v>
      </c>
      <c r="H4172" s="26">
        <v>4</v>
      </c>
      <c r="I4172" s="26">
        <v>60</v>
      </c>
      <c r="J4172" s="22">
        <v>240</v>
      </c>
    </row>
    <row r="4173" spans="1:10" ht="18" x14ac:dyDescent="0.35">
      <c r="A4173" s="25" t="s">
        <v>7732</v>
      </c>
      <c r="B4173" s="25" t="s">
        <v>3391</v>
      </c>
      <c r="C4173" s="25" t="s">
        <v>3392</v>
      </c>
      <c r="D4173" s="25" t="s">
        <v>3333</v>
      </c>
      <c r="E4173" s="25">
        <v>44037</v>
      </c>
      <c r="F4173" s="25" t="s">
        <v>3393</v>
      </c>
      <c r="G4173" s="25" t="s">
        <v>3345</v>
      </c>
      <c r="H4173" s="26">
        <v>6</v>
      </c>
      <c r="I4173" s="26">
        <v>70</v>
      </c>
      <c r="J4173" s="22">
        <v>420</v>
      </c>
    </row>
    <row r="4174" spans="1:10" ht="18" x14ac:dyDescent="0.35">
      <c r="A4174" s="25" t="s">
        <v>7733</v>
      </c>
      <c r="B4174" s="25" t="s">
        <v>3468</v>
      </c>
      <c r="C4174" s="25" t="s">
        <v>3392</v>
      </c>
      <c r="D4174" s="25" t="s">
        <v>3333</v>
      </c>
      <c r="E4174" s="25">
        <v>44037</v>
      </c>
      <c r="F4174" s="25" t="s">
        <v>3410</v>
      </c>
      <c r="G4174" s="25" t="s">
        <v>3321</v>
      </c>
      <c r="H4174" s="26">
        <v>3</v>
      </c>
      <c r="I4174" s="26">
        <v>65</v>
      </c>
      <c r="J4174" s="22">
        <v>195</v>
      </c>
    </row>
    <row r="4175" spans="1:10" ht="18" x14ac:dyDescent="0.35">
      <c r="A4175" s="25" t="s">
        <v>7734</v>
      </c>
      <c r="B4175" s="25" t="s">
        <v>3391</v>
      </c>
      <c r="C4175" s="25" t="s">
        <v>3392</v>
      </c>
      <c r="D4175" s="25" t="s">
        <v>3333</v>
      </c>
      <c r="E4175" s="25">
        <v>44038</v>
      </c>
      <c r="F4175" s="25" t="s">
        <v>3393</v>
      </c>
      <c r="G4175" s="25" t="s">
        <v>3345</v>
      </c>
      <c r="H4175" s="26">
        <v>4</v>
      </c>
      <c r="I4175" s="26">
        <v>75</v>
      </c>
      <c r="J4175" s="22">
        <v>300</v>
      </c>
    </row>
    <row r="4176" spans="1:10" ht="18" x14ac:dyDescent="0.35">
      <c r="A4176" s="25" t="s">
        <v>7735</v>
      </c>
      <c r="B4176" s="25" t="s">
        <v>3391</v>
      </c>
      <c r="C4176" s="25" t="s">
        <v>3392</v>
      </c>
      <c r="D4176" s="25" t="s">
        <v>3333</v>
      </c>
      <c r="E4176" s="25">
        <v>44038</v>
      </c>
      <c r="F4176" s="25" t="s">
        <v>3337</v>
      </c>
      <c r="G4176" s="25" t="s">
        <v>3349</v>
      </c>
      <c r="H4176" s="26">
        <v>6</v>
      </c>
      <c r="I4176" s="26">
        <v>95</v>
      </c>
      <c r="J4176" s="22">
        <v>570</v>
      </c>
    </row>
    <row r="4177" spans="1:10" ht="18" x14ac:dyDescent="0.35">
      <c r="A4177" s="25" t="s">
        <v>7736</v>
      </c>
      <c r="B4177" s="25" t="s">
        <v>3391</v>
      </c>
      <c r="C4177" s="25" t="s">
        <v>3392</v>
      </c>
      <c r="D4177" s="25" t="s">
        <v>3333</v>
      </c>
      <c r="E4177" s="25">
        <v>44038</v>
      </c>
      <c r="F4177" s="25" t="s">
        <v>3369</v>
      </c>
      <c r="G4177" s="25" t="s">
        <v>3321</v>
      </c>
      <c r="H4177" s="26">
        <v>2</v>
      </c>
      <c r="I4177" s="26">
        <v>135</v>
      </c>
      <c r="J4177" s="22">
        <v>270</v>
      </c>
    </row>
    <row r="4178" spans="1:10" ht="18" x14ac:dyDescent="0.35">
      <c r="A4178" s="25" t="s">
        <v>7737</v>
      </c>
      <c r="B4178" s="25" t="s">
        <v>3391</v>
      </c>
      <c r="C4178" s="25" t="s">
        <v>3392</v>
      </c>
      <c r="D4178" s="25" t="s">
        <v>3333</v>
      </c>
      <c r="E4178" s="25">
        <v>44038</v>
      </c>
      <c r="F4178" s="25" t="s">
        <v>3348</v>
      </c>
      <c r="G4178" s="25" t="s">
        <v>3349</v>
      </c>
      <c r="H4178" s="26">
        <v>1</v>
      </c>
      <c r="I4178" s="26">
        <v>85</v>
      </c>
      <c r="J4178" s="22">
        <v>85</v>
      </c>
    </row>
    <row r="4179" spans="1:10" ht="18" x14ac:dyDescent="0.35">
      <c r="A4179" s="25" t="s">
        <v>7738</v>
      </c>
      <c r="B4179" s="25" t="s">
        <v>3391</v>
      </c>
      <c r="C4179" s="25" t="s">
        <v>3392</v>
      </c>
      <c r="D4179" s="25" t="s">
        <v>3333</v>
      </c>
      <c r="E4179" s="25">
        <v>44038</v>
      </c>
      <c r="F4179" s="25" t="s">
        <v>3393</v>
      </c>
      <c r="G4179" s="25" t="s">
        <v>3345</v>
      </c>
      <c r="H4179" s="26">
        <v>7</v>
      </c>
      <c r="I4179" s="26">
        <v>75</v>
      </c>
      <c r="J4179" s="22">
        <v>525</v>
      </c>
    </row>
    <row r="4180" spans="1:10" ht="18" x14ac:dyDescent="0.35">
      <c r="A4180" s="25" t="s">
        <v>7739</v>
      </c>
      <c r="B4180" s="25" t="s">
        <v>3391</v>
      </c>
      <c r="C4180" s="25" t="s">
        <v>3392</v>
      </c>
      <c r="D4180" s="25" t="s">
        <v>3333</v>
      </c>
      <c r="E4180" s="25">
        <v>44038</v>
      </c>
      <c r="F4180" s="25" t="s">
        <v>3348</v>
      </c>
      <c r="G4180" s="25" t="s">
        <v>3321</v>
      </c>
      <c r="H4180" s="26">
        <v>6</v>
      </c>
      <c r="I4180" s="26">
        <v>145</v>
      </c>
      <c r="J4180" s="22">
        <v>870</v>
      </c>
    </row>
    <row r="4181" spans="1:10" ht="18" x14ac:dyDescent="0.35">
      <c r="A4181" s="25" t="s">
        <v>7740</v>
      </c>
      <c r="B4181" s="25" t="s">
        <v>3550</v>
      </c>
      <c r="C4181" s="25" t="s">
        <v>3551</v>
      </c>
      <c r="D4181" s="25" t="s">
        <v>3486</v>
      </c>
      <c r="E4181" s="25">
        <v>44038</v>
      </c>
      <c r="F4181" s="25" t="s">
        <v>3327</v>
      </c>
      <c r="G4181" s="25" t="s">
        <v>3321</v>
      </c>
      <c r="H4181" s="26">
        <v>2</v>
      </c>
      <c r="I4181" s="26">
        <v>200</v>
      </c>
      <c r="J4181" s="22">
        <v>400</v>
      </c>
    </row>
    <row r="4182" spans="1:10" ht="18" x14ac:dyDescent="0.35">
      <c r="A4182" s="25" t="s">
        <v>7741</v>
      </c>
      <c r="B4182" s="25" t="s">
        <v>3391</v>
      </c>
      <c r="C4182" s="25" t="s">
        <v>3392</v>
      </c>
      <c r="D4182" s="25" t="s">
        <v>3333</v>
      </c>
      <c r="E4182" s="25">
        <v>44038</v>
      </c>
      <c r="F4182" s="25" t="s">
        <v>3410</v>
      </c>
      <c r="G4182" s="25" t="s">
        <v>3321</v>
      </c>
      <c r="H4182" s="26">
        <v>2</v>
      </c>
      <c r="I4182" s="26">
        <v>80</v>
      </c>
      <c r="J4182" s="22">
        <v>160</v>
      </c>
    </row>
    <row r="4183" spans="1:10" ht="18" x14ac:dyDescent="0.35">
      <c r="A4183" s="25" t="s">
        <v>7742</v>
      </c>
      <c r="B4183" s="25" t="s">
        <v>3391</v>
      </c>
      <c r="C4183" s="25" t="s">
        <v>3392</v>
      </c>
      <c r="D4183" s="25" t="s">
        <v>3333</v>
      </c>
      <c r="E4183" s="25">
        <v>44038</v>
      </c>
      <c r="F4183" s="25" t="s">
        <v>3348</v>
      </c>
      <c r="G4183" s="25" t="s">
        <v>3321</v>
      </c>
      <c r="H4183" s="26">
        <v>2</v>
      </c>
      <c r="I4183" s="26">
        <v>135</v>
      </c>
      <c r="J4183" s="22">
        <v>270</v>
      </c>
    </row>
    <row r="4184" spans="1:10" ht="18" x14ac:dyDescent="0.35">
      <c r="A4184" s="25" t="s">
        <v>7743</v>
      </c>
      <c r="B4184" s="25" t="s">
        <v>7744</v>
      </c>
      <c r="C4184" s="25" t="s">
        <v>3318</v>
      </c>
      <c r="D4184" s="25" t="s">
        <v>3319</v>
      </c>
      <c r="E4184" s="25">
        <v>44038</v>
      </c>
      <c r="F4184" s="25" t="s">
        <v>3369</v>
      </c>
      <c r="G4184" s="25" t="s">
        <v>3321</v>
      </c>
      <c r="H4184" s="26">
        <v>3</v>
      </c>
      <c r="I4184" s="26">
        <v>150</v>
      </c>
      <c r="J4184" s="22">
        <v>450</v>
      </c>
    </row>
    <row r="4185" spans="1:10" ht="18" x14ac:dyDescent="0.35">
      <c r="A4185" s="25" t="s">
        <v>7745</v>
      </c>
      <c r="B4185" s="25" t="s">
        <v>3636</v>
      </c>
      <c r="C4185" s="25" t="s">
        <v>3318</v>
      </c>
      <c r="D4185" s="25" t="s">
        <v>3319</v>
      </c>
      <c r="E4185" s="25">
        <v>44038</v>
      </c>
      <c r="F4185" s="25" t="s">
        <v>3327</v>
      </c>
      <c r="G4185" s="25" t="s">
        <v>3321</v>
      </c>
      <c r="H4185" s="26">
        <v>7</v>
      </c>
      <c r="I4185" s="26">
        <v>205</v>
      </c>
      <c r="J4185" s="22">
        <v>1435</v>
      </c>
    </row>
    <row r="4186" spans="1:10" ht="18" x14ac:dyDescent="0.35">
      <c r="A4186" s="25" t="s">
        <v>7746</v>
      </c>
      <c r="B4186" s="25" t="s">
        <v>4854</v>
      </c>
      <c r="C4186" s="25" t="s">
        <v>3383</v>
      </c>
      <c r="D4186" s="25" t="s">
        <v>3333</v>
      </c>
      <c r="E4186" s="25">
        <v>44038</v>
      </c>
      <c r="F4186" s="25" t="s">
        <v>3434</v>
      </c>
      <c r="G4186" s="25" t="s">
        <v>3321</v>
      </c>
      <c r="H4186" s="26">
        <v>3</v>
      </c>
      <c r="I4186" s="26">
        <v>105</v>
      </c>
      <c r="J4186" s="22">
        <v>315</v>
      </c>
    </row>
    <row r="4187" spans="1:10" ht="18" x14ac:dyDescent="0.35">
      <c r="A4187" s="25" t="s">
        <v>7747</v>
      </c>
      <c r="B4187" s="25" t="s">
        <v>3797</v>
      </c>
      <c r="C4187" s="25" t="s">
        <v>3318</v>
      </c>
      <c r="D4187" s="25" t="s">
        <v>3319</v>
      </c>
      <c r="E4187" s="25">
        <v>44038</v>
      </c>
      <c r="F4187" s="25" t="s">
        <v>3348</v>
      </c>
      <c r="G4187" s="25" t="s">
        <v>3349</v>
      </c>
      <c r="H4187" s="26">
        <v>4</v>
      </c>
      <c r="I4187" s="26">
        <v>100</v>
      </c>
      <c r="J4187" s="22">
        <v>400</v>
      </c>
    </row>
    <row r="4188" spans="1:10" ht="18" x14ac:dyDescent="0.35">
      <c r="A4188" s="25" t="s">
        <v>7748</v>
      </c>
      <c r="B4188" s="25" t="s">
        <v>3572</v>
      </c>
      <c r="C4188" s="25" t="s">
        <v>3318</v>
      </c>
      <c r="D4188" s="25" t="s">
        <v>3319</v>
      </c>
      <c r="E4188" s="25">
        <v>44039</v>
      </c>
      <c r="F4188" s="25" t="s">
        <v>3337</v>
      </c>
      <c r="G4188" s="25" t="s">
        <v>3349</v>
      </c>
      <c r="H4188" s="26">
        <v>7</v>
      </c>
      <c r="I4188" s="26">
        <v>95</v>
      </c>
      <c r="J4188" s="22">
        <v>665</v>
      </c>
    </row>
    <row r="4189" spans="1:10" ht="18" x14ac:dyDescent="0.35">
      <c r="A4189" s="25" t="s">
        <v>7749</v>
      </c>
      <c r="B4189" s="25" t="s">
        <v>3583</v>
      </c>
      <c r="C4189" s="25" t="s">
        <v>3584</v>
      </c>
      <c r="D4189" s="25" t="s">
        <v>3333</v>
      </c>
      <c r="E4189" s="25">
        <v>44039</v>
      </c>
      <c r="F4189" s="25" t="s">
        <v>3327</v>
      </c>
      <c r="G4189" s="25" t="s">
        <v>3321</v>
      </c>
      <c r="H4189" s="26">
        <v>4</v>
      </c>
      <c r="I4189" s="26">
        <v>205</v>
      </c>
      <c r="J4189" s="22">
        <v>820</v>
      </c>
    </row>
    <row r="4190" spans="1:10" ht="18" x14ac:dyDescent="0.35">
      <c r="A4190" s="25" t="s">
        <v>7750</v>
      </c>
      <c r="B4190" s="25" t="s">
        <v>3324</v>
      </c>
      <c r="C4190" s="25" t="s">
        <v>3325</v>
      </c>
      <c r="D4190" s="25" t="s">
        <v>3326</v>
      </c>
      <c r="E4190" s="25">
        <v>44039</v>
      </c>
      <c r="F4190" s="25" t="s">
        <v>3410</v>
      </c>
      <c r="G4190" s="25" t="s">
        <v>3321</v>
      </c>
      <c r="H4190" s="26">
        <v>4</v>
      </c>
      <c r="I4190" s="26">
        <v>70</v>
      </c>
      <c r="J4190" s="22">
        <v>280</v>
      </c>
    </row>
    <row r="4191" spans="1:10" ht="18" x14ac:dyDescent="0.35">
      <c r="A4191" s="25" t="s">
        <v>7751</v>
      </c>
      <c r="B4191" s="25" t="s">
        <v>3373</v>
      </c>
      <c r="C4191" s="25" t="s">
        <v>3374</v>
      </c>
      <c r="D4191" s="25" t="s">
        <v>3375</v>
      </c>
      <c r="E4191" s="25">
        <v>44039</v>
      </c>
      <c r="F4191" s="25" t="s">
        <v>3337</v>
      </c>
      <c r="G4191" s="25" t="s">
        <v>3345</v>
      </c>
      <c r="H4191" s="26">
        <v>5</v>
      </c>
      <c r="I4191" s="26">
        <v>125</v>
      </c>
      <c r="J4191" s="22">
        <v>625</v>
      </c>
    </row>
    <row r="4192" spans="1:10" ht="18" x14ac:dyDescent="0.35">
      <c r="A4192" s="25" t="s">
        <v>7752</v>
      </c>
      <c r="B4192" s="25" t="s">
        <v>3324</v>
      </c>
      <c r="C4192" s="25" t="s">
        <v>3325</v>
      </c>
      <c r="D4192" s="25" t="s">
        <v>3326</v>
      </c>
      <c r="E4192" s="25">
        <v>44039</v>
      </c>
      <c r="F4192" s="25" t="s">
        <v>3427</v>
      </c>
      <c r="G4192" s="25" t="s">
        <v>3321</v>
      </c>
      <c r="H4192" s="26">
        <v>6</v>
      </c>
      <c r="I4192" s="26">
        <v>100</v>
      </c>
      <c r="J4192" s="22">
        <v>600</v>
      </c>
    </row>
    <row r="4193" spans="1:10" ht="18" x14ac:dyDescent="0.35">
      <c r="A4193" s="25" t="s">
        <v>7753</v>
      </c>
      <c r="B4193" s="25" t="s">
        <v>3444</v>
      </c>
      <c r="C4193" s="25" t="s">
        <v>3445</v>
      </c>
      <c r="D4193" s="25" t="s">
        <v>3405</v>
      </c>
      <c r="E4193" s="25">
        <v>44039</v>
      </c>
      <c r="F4193" s="25" t="s">
        <v>3337</v>
      </c>
      <c r="G4193" s="25" t="s">
        <v>3321</v>
      </c>
      <c r="H4193" s="26">
        <v>7</v>
      </c>
      <c r="I4193" s="26">
        <v>155</v>
      </c>
      <c r="J4193" s="22">
        <v>1085</v>
      </c>
    </row>
    <row r="4194" spans="1:10" ht="18" x14ac:dyDescent="0.35">
      <c r="A4194" s="25" t="s">
        <v>7754</v>
      </c>
      <c r="B4194" s="25" t="s">
        <v>3867</v>
      </c>
      <c r="C4194" s="25" t="s">
        <v>3318</v>
      </c>
      <c r="D4194" s="25" t="s">
        <v>3319</v>
      </c>
      <c r="E4194" s="25">
        <v>44039</v>
      </c>
      <c r="F4194" s="25" t="s">
        <v>3393</v>
      </c>
      <c r="G4194" s="25" t="s">
        <v>3321</v>
      </c>
      <c r="H4194" s="26">
        <v>2</v>
      </c>
      <c r="I4194" s="26">
        <v>85</v>
      </c>
      <c r="J4194" s="22">
        <v>170</v>
      </c>
    </row>
    <row r="4195" spans="1:10" ht="18" x14ac:dyDescent="0.35">
      <c r="A4195" s="25" t="s">
        <v>7755</v>
      </c>
      <c r="B4195" s="25" t="s">
        <v>3495</v>
      </c>
      <c r="C4195" s="25" t="s">
        <v>3318</v>
      </c>
      <c r="D4195" s="25" t="s">
        <v>3319</v>
      </c>
      <c r="E4195" s="25">
        <v>44039</v>
      </c>
      <c r="F4195" s="25" t="s">
        <v>3393</v>
      </c>
      <c r="G4195" s="25" t="s">
        <v>3321</v>
      </c>
      <c r="H4195" s="26">
        <v>6</v>
      </c>
      <c r="I4195" s="26">
        <v>100</v>
      </c>
      <c r="J4195" s="22">
        <v>600</v>
      </c>
    </row>
    <row r="4196" spans="1:10" ht="18" x14ac:dyDescent="0.35">
      <c r="A4196" s="25" t="s">
        <v>7756</v>
      </c>
      <c r="B4196" s="25" t="s">
        <v>3495</v>
      </c>
      <c r="C4196" s="25" t="s">
        <v>3318</v>
      </c>
      <c r="D4196" s="25" t="s">
        <v>3319</v>
      </c>
      <c r="E4196" s="25">
        <v>44039</v>
      </c>
      <c r="F4196" s="25" t="s">
        <v>3393</v>
      </c>
      <c r="G4196" s="25" t="s">
        <v>3321</v>
      </c>
      <c r="H4196" s="26">
        <v>4</v>
      </c>
      <c r="I4196" s="26">
        <v>75</v>
      </c>
      <c r="J4196" s="22">
        <v>300</v>
      </c>
    </row>
    <row r="4197" spans="1:10" ht="18" x14ac:dyDescent="0.35">
      <c r="A4197" s="25" t="s">
        <v>7757</v>
      </c>
      <c r="B4197" s="25" t="s">
        <v>3444</v>
      </c>
      <c r="C4197" s="25" t="s">
        <v>3445</v>
      </c>
      <c r="D4197" s="25" t="s">
        <v>3405</v>
      </c>
      <c r="E4197" s="25">
        <v>44039</v>
      </c>
      <c r="F4197" s="25" t="s">
        <v>3327</v>
      </c>
      <c r="G4197" s="25" t="s">
        <v>3321</v>
      </c>
      <c r="H4197" s="26">
        <v>4</v>
      </c>
      <c r="I4197" s="26">
        <v>185</v>
      </c>
      <c r="J4197" s="22">
        <v>740</v>
      </c>
    </row>
    <row r="4198" spans="1:10" ht="18" x14ac:dyDescent="0.35">
      <c r="A4198" s="25" t="s">
        <v>7758</v>
      </c>
      <c r="B4198" s="25" t="s">
        <v>3658</v>
      </c>
      <c r="C4198" s="25" t="s">
        <v>3318</v>
      </c>
      <c r="D4198" s="25" t="s">
        <v>3319</v>
      </c>
      <c r="E4198" s="25">
        <v>44040</v>
      </c>
      <c r="F4198" s="25" t="s">
        <v>3348</v>
      </c>
      <c r="G4198" s="25" t="s">
        <v>3349</v>
      </c>
      <c r="H4198" s="26">
        <v>6</v>
      </c>
      <c r="I4198" s="26">
        <v>90</v>
      </c>
      <c r="J4198" s="22">
        <v>540</v>
      </c>
    </row>
    <row r="4199" spans="1:10" ht="18" x14ac:dyDescent="0.35">
      <c r="A4199" s="25" t="s">
        <v>7759</v>
      </c>
      <c r="B4199" s="25" t="s">
        <v>3797</v>
      </c>
      <c r="C4199" s="25" t="s">
        <v>3318</v>
      </c>
      <c r="D4199" s="25" t="s">
        <v>3319</v>
      </c>
      <c r="E4199" s="25">
        <v>44040</v>
      </c>
      <c r="F4199" s="25" t="s">
        <v>3337</v>
      </c>
      <c r="G4199" s="25" t="s">
        <v>3349</v>
      </c>
      <c r="H4199" s="26">
        <v>1</v>
      </c>
      <c r="I4199" s="26">
        <v>95</v>
      </c>
      <c r="J4199" s="22">
        <v>95</v>
      </c>
    </row>
    <row r="4200" spans="1:10" ht="18" x14ac:dyDescent="0.35">
      <c r="A4200" s="25" t="s">
        <v>7760</v>
      </c>
      <c r="B4200" s="25" t="s">
        <v>3572</v>
      </c>
      <c r="C4200" s="25" t="s">
        <v>3318</v>
      </c>
      <c r="D4200" s="25" t="s">
        <v>3319</v>
      </c>
      <c r="E4200" s="25">
        <v>44040</v>
      </c>
      <c r="F4200" s="25" t="s">
        <v>3337</v>
      </c>
      <c r="G4200" s="25" t="s">
        <v>3349</v>
      </c>
      <c r="H4200" s="26">
        <v>3</v>
      </c>
      <c r="I4200" s="26">
        <v>100</v>
      </c>
      <c r="J4200" s="22">
        <v>300</v>
      </c>
    </row>
    <row r="4201" spans="1:10" ht="18" x14ac:dyDescent="0.35">
      <c r="A4201" s="25" t="s">
        <v>7761</v>
      </c>
      <c r="B4201" s="25" t="s">
        <v>3356</v>
      </c>
      <c r="C4201" s="25" t="s">
        <v>3318</v>
      </c>
      <c r="D4201" s="25" t="s">
        <v>3319</v>
      </c>
      <c r="E4201" s="25">
        <v>44040</v>
      </c>
      <c r="F4201" s="25" t="s">
        <v>3348</v>
      </c>
      <c r="G4201" s="25" t="s">
        <v>3349</v>
      </c>
      <c r="H4201" s="26">
        <v>4</v>
      </c>
      <c r="I4201" s="26">
        <v>85</v>
      </c>
      <c r="J4201" s="22">
        <v>340</v>
      </c>
    </row>
    <row r="4202" spans="1:10" ht="18" x14ac:dyDescent="0.35">
      <c r="A4202" s="25" t="s">
        <v>7762</v>
      </c>
      <c r="B4202" s="25" t="s">
        <v>3425</v>
      </c>
      <c r="C4202" s="25" t="s">
        <v>3318</v>
      </c>
      <c r="D4202" s="25" t="s">
        <v>3319</v>
      </c>
      <c r="E4202" s="25">
        <v>44040</v>
      </c>
      <c r="F4202" s="25" t="s">
        <v>3320</v>
      </c>
      <c r="G4202" s="25" t="s">
        <v>3321</v>
      </c>
      <c r="H4202" s="26">
        <v>3</v>
      </c>
      <c r="I4202" s="26">
        <v>80</v>
      </c>
      <c r="J4202" s="22">
        <v>240</v>
      </c>
    </row>
    <row r="4203" spans="1:10" ht="18" x14ac:dyDescent="0.35">
      <c r="A4203" s="25" t="s">
        <v>7763</v>
      </c>
      <c r="B4203" s="25" t="s">
        <v>3398</v>
      </c>
      <c r="C4203" s="25" t="s">
        <v>3392</v>
      </c>
      <c r="D4203" s="25" t="s">
        <v>3333</v>
      </c>
      <c r="E4203" s="25">
        <v>44040</v>
      </c>
      <c r="F4203" s="25" t="s">
        <v>3393</v>
      </c>
      <c r="G4203" s="25" t="s">
        <v>3321</v>
      </c>
      <c r="H4203" s="26">
        <v>4</v>
      </c>
      <c r="I4203" s="26">
        <v>85</v>
      </c>
      <c r="J4203" s="22">
        <v>340</v>
      </c>
    </row>
    <row r="4204" spans="1:10" ht="18" x14ac:dyDescent="0.35">
      <c r="A4204" s="25" t="s">
        <v>7764</v>
      </c>
      <c r="B4204" s="25" t="s">
        <v>3591</v>
      </c>
      <c r="C4204" s="25" t="s">
        <v>3318</v>
      </c>
      <c r="D4204" s="25" t="s">
        <v>3319</v>
      </c>
      <c r="E4204" s="25">
        <v>44040</v>
      </c>
      <c r="F4204" s="25" t="s">
        <v>3327</v>
      </c>
      <c r="G4204" s="25" t="s">
        <v>3321</v>
      </c>
      <c r="H4204" s="26">
        <v>2</v>
      </c>
      <c r="I4204" s="26">
        <v>200</v>
      </c>
      <c r="J4204" s="22">
        <v>400</v>
      </c>
    </row>
    <row r="4205" spans="1:10" ht="18" x14ac:dyDescent="0.35">
      <c r="A4205" s="25" t="s">
        <v>7765</v>
      </c>
      <c r="B4205" s="25" t="s">
        <v>3398</v>
      </c>
      <c r="C4205" s="25" t="s">
        <v>3392</v>
      </c>
      <c r="D4205" s="25" t="s">
        <v>3333</v>
      </c>
      <c r="E4205" s="25">
        <v>44040</v>
      </c>
      <c r="F4205" s="25" t="s">
        <v>3348</v>
      </c>
      <c r="G4205" s="25" t="s">
        <v>3321</v>
      </c>
      <c r="H4205" s="26">
        <v>3</v>
      </c>
      <c r="I4205" s="26">
        <v>145</v>
      </c>
      <c r="J4205" s="22">
        <v>435</v>
      </c>
    </row>
    <row r="4206" spans="1:10" ht="18" x14ac:dyDescent="0.35">
      <c r="A4206" s="25" t="s">
        <v>7766</v>
      </c>
      <c r="B4206" s="25" t="s">
        <v>3398</v>
      </c>
      <c r="C4206" s="25" t="s">
        <v>3392</v>
      </c>
      <c r="D4206" s="25" t="s">
        <v>3333</v>
      </c>
      <c r="E4206" s="25">
        <v>44040</v>
      </c>
      <c r="F4206" s="25" t="s">
        <v>3393</v>
      </c>
      <c r="G4206" s="25" t="s">
        <v>3321</v>
      </c>
      <c r="H4206" s="26">
        <v>4</v>
      </c>
      <c r="I4206" s="26">
        <v>75</v>
      </c>
      <c r="J4206" s="22">
        <v>300</v>
      </c>
    </row>
    <row r="4207" spans="1:10" ht="18" x14ac:dyDescent="0.35">
      <c r="A4207" s="25" t="s">
        <v>7767</v>
      </c>
      <c r="B4207" s="25" t="s">
        <v>3378</v>
      </c>
      <c r="C4207" s="25" t="s">
        <v>3379</v>
      </c>
      <c r="D4207" s="25" t="s">
        <v>3333</v>
      </c>
      <c r="E4207" s="25">
        <v>44040</v>
      </c>
      <c r="F4207" s="25" t="s">
        <v>3327</v>
      </c>
      <c r="G4207" s="25" t="s">
        <v>3321</v>
      </c>
      <c r="H4207" s="26">
        <v>6</v>
      </c>
      <c r="I4207" s="26">
        <v>185</v>
      </c>
      <c r="J4207" s="22">
        <v>1110</v>
      </c>
    </row>
    <row r="4208" spans="1:10" ht="18" x14ac:dyDescent="0.35">
      <c r="A4208" s="25" t="s">
        <v>7768</v>
      </c>
      <c r="B4208" s="25" t="s">
        <v>3398</v>
      </c>
      <c r="C4208" s="25" t="s">
        <v>3392</v>
      </c>
      <c r="D4208" s="25" t="s">
        <v>3333</v>
      </c>
      <c r="E4208" s="25">
        <v>44040</v>
      </c>
      <c r="F4208" s="25" t="s">
        <v>3410</v>
      </c>
      <c r="G4208" s="25" t="s">
        <v>3345</v>
      </c>
      <c r="H4208" s="26">
        <v>4</v>
      </c>
      <c r="I4208" s="26">
        <v>50</v>
      </c>
      <c r="J4208" s="22">
        <v>200</v>
      </c>
    </row>
    <row r="4209" spans="1:10" ht="18" x14ac:dyDescent="0.35">
      <c r="A4209" s="25" t="s">
        <v>7769</v>
      </c>
      <c r="B4209" s="25" t="s">
        <v>3398</v>
      </c>
      <c r="C4209" s="25" t="s">
        <v>3392</v>
      </c>
      <c r="D4209" s="25" t="s">
        <v>3333</v>
      </c>
      <c r="E4209" s="25">
        <v>44040</v>
      </c>
      <c r="F4209" s="25" t="s">
        <v>3369</v>
      </c>
      <c r="G4209" s="25" t="s">
        <v>3321</v>
      </c>
      <c r="H4209" s="26">
        <v>2</v>
      </c>
      <c r="I4209" s="26">
        <v>145</v>
      </c>
      <c r="J4209" s="22">
        <v>290</v>
      </c>
    </row>
    <row r="4210" spans="1:10" ht="18" x14ac:dyDescent="0.35">
      <c r="A4210" s="25" t="s">
        <v>7770</v>
      </c>
      <c r="B4210" s="25" t="s">
        <v>4026</v>
      </c>
      <c r="C4210" s="25" t="s">
        <v>3332</v>
      </c>
      <c r="D4210" s="25" t="s">
        <v>3333</v>
      </c>
      <c r="E4210" s="25">
        <v>44040</v>
      </c>
      <c r="F4210" s="25" t="s">
        <v>3327</v>
      </c>
      <c r="G4210" s="25" t="s">
        <v>3321</v>
      </c>
      <c r="H4210" s="26">
        <v>5</v>
      </c>
      <c r="I4210" s="26">
        <v>185</v>
      </c>
      <c r="J4210" s="22">
        <v>925</v>
      </c>
    </row>
    <row r="4211" spans="1:10" ht="18" x14ac:dyDescent="0.35">
      <c r="A4211" s="25" t="s">
        <v>7771</v>
      </c>
      <c r="B4211" s="25" t="s">
        <v>3577</v>
      </c>
      <c r="C4211" s="25" t="s">
        <v>3489</v>
      </c>
      <c r="D4211" s="25" t="s">
        <v>3405</v>
      </c>
      <c r="E4211" s="25">
        <v>44040</v>
      </c>
      <c r="F4211" s="25" t="s">
        <v>3348</v>
      </c>
      <c r="G4211" s="25" t="s">
        <v>3349</v>
      </c>
      <c r="H4211" s="26">
        <v>2</v>
      </c>
      <c r="I4211" s="26">
        <v>100</v>
      </c>
      <c r="J4211" s="22">
        <v>200</v>
      </c>
    </row>
    <row r="4212" spans="1:10" ht="18" x14ac:dyDescent="0.35">
      <c r="A4212" s="25" t="s">
        <v>7772</v>
      </c>
      <c r="B4212" s="25" t="s">
        <v>3324</v>
      </c>
      <c r="C4212" s="25" t="s">
        <v>3325</v>
      </c>
      <c r="D4212" s="25" t="s">
        <v>3326</v>
      </c>
      <c r="E4212" s="25">
        <v>44040</v>
      </c>
      <c r="F4212" s="25" t="s">
        <v>3410</v>
      </c>
      <c r="G4212" s="25" t="s">
        <v>3321</v>
      </c>
      <c r="H4212" s="26">
        <v>2</v>
      </c>
      <c r="I4212" s="26">
        <v>75</v>
      </c>
      <c r="J4212" s="22">
        <v>150</v>
      </c>
    </row>
    <row r="4213" spans="1:10" ht="18" x14ac:dyDescent="0.35">
      <c r="A4213" s="25" t="s">
        <v>7773</v>
      </c>
      <c r="B4213" s="25" t="s">
        <v>3797</v>
      </c>
      <c r="C4213" s="25" t="s">
        <v>3318</v>
      </c>
      <c r="D4213" s="25" t="s">
        <v>3319</v>
      </c>
      <c r="E4213" s="25">
        <v>44040</v>
      </c>
      <c r="F4213" s="25" t="s">
        <v>3348</v>
      </c>
      <c r="G4213" s="25" t="s">
        <v>3349</v>
      </c>
      <c r="H4213" s="26">
        <v>1</v>
      </c>
      <c r="I4213" s="26">
        <v>100</v>
      </c>
      <c r="J4213" s="22">
        <v>100</v>
      </c>
    </row>
    <row r="4214" spans="1:10" ht="18" x14ac:dyDescent="0.35">
      <c r="A4214" s="25" t="s">
        <v>7774</v>
      </c>
      <c r="B4214" s="25" t="s">
        <v>3877</v>
      </c>
      <c r="C4214" s="25" t="s">
        <v>3383</v>
      </c>
      <c r="D4214" s="25" t="s">
        <v>3333</v>
      </c>
      <c r="E4214" s="25">
        <v>44041</v>
      </c>
      <c r="F4214" s="25" t="s">
        <v>3434</v>
      </c>
      <c r="G4214" s="25" t="s">
        <v>3349</v>
      </c>
      <c r="H4214" s="26">
        <v>1</v>
      </c>
      <c r="I4214" s="26">
        <v>60</v>
      </c>
      <c r="J4214" s="22">
        <v>60</v>
      </c>
    </row>
    <row r="4215" spans="1:10" ht="18" x14ac:dyDescent="0.35">
      <c r="A4215" s="25" t="s">
        <v>7775</v>
      </c>
      <c r="B4215" s="25" t="s">
        <v>4160</v>
      </c>
      <c r="C4215" s="25" t="s">
        <v>3383</v>
      </c>
      <c r="D4215" s="25" t="s">
        <v>3333</v>
      </c>
      <c r="E4215" s="25">
        <v>44041</v>
      </c>
      <c r="F4215" s="25" t="s">
        <v>3348</v>
      </c>
      <c r="G4215" s="25" t="s">
        <v>3345</v>
      </c>
      <c r="H4215" s="26">
        <v>2</v>
      </c>
      <c r="I4215" s="26">
        <v>110</v>
      </c>
      <c r="J4215" s="22">
        <v>220</v>
      </c>
    </row>
    <row r="4216" spans="1:10" ht="18" x14ac:dyDescent="0.35">
      <c r="A4216" s="25" t="s">
        <v>7776</v>
      </c>
      <c r="B4216" s="25" t="s">
        <v>3317</v>
      </c>
      <c r="C4216" s="25" t="s">
        <v>3318</v>
      </c>
      <c r="D4216" s="25" t="s">
        <v>3319</v>
      </c>
      <c r="E4216" s="25">
        <v>44043</v>
      </c>
      <c r="F4216" s="25" t="s">
        <v>3320</v>
      </c>
      <c r="G4216" s="25" t="s">
        <v>3321</v>
      </c>
      <c r="H4216" s="26">
        <v>4</v>
      </c>
      <c r="I4216" s="26">
        <v>75</v>
      </c>
      <c r="J4216" s="22">
        <v>300</v>
      </c>
    </row>
    <row r="4217" spans="1:10" ht="18" x14ac:dyDescent="0.35">
      <c r="A4217" s="25" t="s">
        <v>7777</v>
      </c>
      <c r="B4217" s="25" t="s">
        <v>3484</v>
      </c>
      <c r="C4217" s="25" t="s">
        <v>3485</v>
      </c>
      <c r="D4217" s="25" t="s">
        <v>3486</v>
      </c>
      <c r="E4217" s="25">
        <v>44043</v>
      </c>
      <c r="F4217" s="25" t="s">
        <v>3334</v>
      </c>
      <c r="G4217" s="25" t="s">
        <v>3321</v>
      </c>
      <c r="H4217" s="26">
        <v>5</v>
      </c>
      <c r="I4217" s="26">
        <v>70</v>
      </c>
      <c r="J4217" s="22">
        <v>350</v>
      </c>
    </row>
    <row r="4218" spans="1:10" ht="18" x14ac:dyDescent="0.35">
      <c r="A4218" s="25" t="s">
        <v>7778</v>
      </c>
      <c r="B4218" s="25" t="s">
        <v>3398</v>
      </c>
      <c r="C4218" s="25" t="s">
        <v>3392</v>
      </c>
      <c r="D4218" s="25" t="s">
        <v>3333</v>
      </c>
      <c r="E4218" s="25">
        <v>44043</v>
      </c>
      <c r="F4218" s="25" t="s">
        <v>3366</v>
      </c>
      <c r="G4218" s="25" t="s">
        <v>3345</v>
      </c>
      <c r="H4218" s="26">
        <v>6</v>
      </c>
      <c r="I4218" s="26">
        <v>50</v>
      </c>
      <c r="J4218" s="22">
        <v>300</v>
      </c>
    </row>
    <row r="4219" spans="1:10" ht="18" x14ac:dyDescent="0.35">
      <c r="A4219" s="25" t="s">
        <v>7779</v>
      </c>
      <c r="B4219" s="25" t="s">
        <v>3324</v>
      </c>
      <c r="C4219" s="25" t="s">
        <v>3325</v>
      </c>
      <c r="D4219" s="25" t="s">
        <v>3326</v>
      </c>
      <c r="E4219" s="25">
        <v>44043</v>
      </c>
      <c r="F4219" s="25" t="s">
        <v>3393</v>
      </c>
      <c r="G4219" s="25" t="s">
        <v>3321</v>
      </c>
      <c r="H4219" s="26">
        <v>4</v>
      </c>
      <c r="I4219" s="26">
        <v>100</v>
      </c>
      <c r="J4219" s="22">
        <v>400</v>
      </c>
    </row>
    <row r="4220" spans="1:10" ht="18" x14ac:dyDescent="0.35">
      <c r="A4220" s="25" t="s">
        <v>7780</v>
      </c>
      <c r="B4220" s="25" t="s">
        <v>3476</v>
      </c>
      <c r="C4220" s="25" t="s">
        <v>3445</v>
      </c>
      <c r="D4220" s="25" t="s">
        <v>3405</v>
      </c>
      <c r="E4220" s="25">
        <v>44043</v>
      </c>
      <c r="F4220" s="25" t="s">
        <v>3337</v>
      </c>
      <c r="G4220" s="25" t="s">
        <v>3345</v>
      </c>
      <c r="H4220" s="26">
        <v>6</v>
      </c>
      <c r="I4220" s="26">
        <v>115</v>
      </c>
      <c r="J4220" s="22">
        <v>690</v>
      </c>
    </row>
    <row r="4221" spans="1:10" ht="18" x14ac:dyDescent="0.35">
      <c r="A4221" s="25" t="s">
        <v>7781</v>
      </c>
      <c r="B4221" s="25" t="s">
        <v>3476</v>
      </c>
      <c r="C4221" s="25" t="s">
        <v>3445</v>
      </c>
      <c r="D4221" s="25" t="s">
        <v>3405</v>
      </c>
      <c r="E4221" s="25">
        <v>44043</v>
      </c>
      <c r="F4221" s="25" t="s">
        <v>3348</v>
      </c>
      <c r="G4221" s="25" t="s">
        <v>3321</v>
      </c>
      <c r="H4221" s="26">
        <v>1</v>
      </c>
      <c r="I4221" s="26">
        <v>135</v>
      </c>
      <c r="J4221" s="22">
        <v>135</v>
      </c>
    </row>
    <row r="4222" spans="1:10" ht="18" x14ac:dyDescent="0.35">
      <c r="A4222" s="25" t="s">
        <v>7782</v>
      </c>
      <c r="B4222" s="25" t="s">
        <v>3476</v>
      </c>
      <c r="C4222" s="25" t="s">
        <v>3445</v>
      </c>
      <c r="D4222" s="25" t="s">
        <v>3405</v>
      </c>
      <c r="E4222" s="25">
        <v>44043</v>
      </c>
      <c r="F4222" s="25" t="s">
        <v>3337</v>
      </c>
      <c r="G4222" s="25" t="s">
        <v>3345</v>
      </c>
      <c r="H4222" s="26">
        <v>4</v>
      </c>
      <c r="I4222" s="26">
        <v>120</v>
      </c>
      <c r="J4222" s="22">
        <v>480</v>
      </c>
    </row>
    <row r="4223" spans="1:10" ht="18" x14ac:dyDescent="0.35">
      <c r="A4223" s="25" t="s">
        <v>7783</v>
      </c>
      <c r="B4223" s="25" t="s">
        <v>3661</v>
      </c>
      <c r="C4223" s="25" t="s">
        <v>3662</v>
      </c>
      <c r="D4223" s="25" t="s">
        <v>3405</v>
      </c>
      <c r="E4223" s="25">
        <v>44043</v>
      </c>
      <c r="F4223" s="25" t="s">
        <v>3348</v>
      </c>
      <c r="G4223" s="25" t="s">
        <v>3349</v>
      </c>
      <c r="H4223" s="26">
        <v>4</v>
      </c>
      <c r="I4223" s="26">
        <v>100</v>
      </c>
      <c r="J4223" s="22">
        <v>400</v>
      </c>
    </row>
    <row r="4224" spans="1:10" ht="18" x14ac:dyDescent="0.35">
      <c r="A4224" s="25" t="s">
        <v>7784</v>
      </c>
      <c r="B4224" s="25" t="s">
        <v>3378</v>
      </c>
      <c r="C4224" s="25" t="s">
        <v>3379</v>
      </c>
      <c r="D4224" s="25" t="s">
        <v>3333</v>
      </c>
      <c r="E4224" s="25">
        <v>44043</v>
      </c>
      <c r="F4224" s="25" t="s">
        <v>3327</v>
      </c>
      <c r="G4224" s="25" t="s">
        <v>3321</v>
      </c>
      <c r="H4224" s="26">
        <v>5</v>
      </c>
      <c r="I4224" s="26">
        <v>185</v>
      </c>
      <c r="J4224" s="22">
        <v>925</v>
      </c>
    </row>
    <row r="4225" spans="1:10" ht="18" x14ac:dyDescent="0.35">
      <c r="A4225" s="25" t="s">
        <v>7785</v>
      </c>
      <c r="B4225" s="25" t="s">
        <v>3391</v>
      </c>
      <c r="C4225" s="25" t="s">
        <v>3392</v>
      </c>
      <c r="D4225" s="25" t="s">
        <v>3333</v>
      </c>
      <c r="E4225" s="25">
        <v>44043</v>
      </c>
      <c r="F4225" s="25" t="s">
        <v>3348</v>
      </c>
      <c r="G4225" s="25" t="s">
        <v>3321</v>
      </c>
      <c r="H4225" s="26">
        <v>4</v>
      </c>
      <c r="I4225" s="26">
        <v>145</v>
      </c>
      <c r="J4225" s="22">
        <v>580</v>
      </c>
    </row>
    <row r="4226" spans="1:10" ht="18" x14ac:dyDescent="0.35">
      <c r="A4226" s="25" t="s">
        <v>7786</v>
      </c>
      <c r="B4226" s="25" t="s">
        <v>3391</v>
      </c>
      <c r="C4226" s="25" t="s">
        <v>3392</v>
      </c>
      <c r="D4226" s="25" t="s">
        <v>3333</v>
      </c>
      <c r="E4226" s="25">
        <v>44043</v>
      </c>
      <c r="F4226" s="25" t="s">
        <v>3348</v>
      </c>
      <c r="G4226" s="25" t="s">
        <v>3321</v>
      </c>
      <c r="H4226" s="26">
        <v>7</v>
      </c>
      <c r="I4226" s="26">
        <v>120</v>
      </c>
      <c r="J4226" s="22">
        <v>840</v>
      </c>
    </row>
    <row r="4227" spans="1:10" ht="18" x14ac:dyDescent="0.35">
      <c r="A4227" s="25" t="s">
        <v>7787</v>
      </c>
      <c r="B4227" s="25" t="s">
        <v>3391</v>
      </c>
      <c r="C4227" s="25" t="s">
        <v>3392</v>
      </c>
      <c r="D4227" s="25" t="s">
        <v>3333</v>
      </c>
      <c r="E4227" s="25">
        <v>44043</v>
      </c>
      <c r="F4227" s="25" t="s">
        <v>3348</v>
      </c>
      <c r="G4227" s="25" t="s">
        <v>3321</v>
      </c>
      <c r="H4227" s="26">
        <v>6</v>
      </c>
      <c r="I4227" s="26">
        <v>125</v>
      </c>
      <c r="J4227" s="22">
        <v>750</v>
      </c>
    </row>
    <row r="4228" spans="1:10" ht="18" x14ac:dyDescent="0.35">
      <c r="A4228" s="25" t="s">
        <v>7788</v>
      </c>
      <c r="B4228" s="25" t="s">
        <v>3391</v>
      </c>
      <c r="C4228" s="25" t="s">
        <v>3392</v>
      </c>
      <c r="D4228" s="25" t="s">
        <v>3333</v>
      </c>
      <c r="E4228" s="25">
        <v>44043</v>
      </c>
      <c r="F4228" s="25" t="s">
        <v>3406</v>
      </c>
      <c r="G4228" s="25" t="s">
        <v>3321</v>
      </c>
      <c r="H4228" s="26">
        <v>4</v>
      </c>
      <c r="I4228" s="26">
        <v>140</v>
      </c>
      <c r="J4228" s="22">
        <v>560</v>
      </c>
    </row>
    <row r="4229" spans="1:10" ht="18" x14ac:dyDescent="0.35">
      <c r="A4229" s="25" t="s">
        <v>7789</v>
      </c>
      <c r="B4229" s="25" t="s">
        <v>3609</v>
      </c>
      <c r="C4229" s="25" t="s">
        <v>3383</v>
      </c>
      <c r="D4229" s="25" t="s">
        <v>3333</v>
      </c>
      <c r="E4229" s="25">
        <v>44043</v>
      </c>
      <c r="F4229" s="25" t="s">
        <v>3320</v>
      </c>
      <c r="G4229" s="25" t="s">
        <v>3349</v>
      </c>
      <c r="H4229" s="26">
        <v>5</v>
      </c>
      <c r="I4229" s="26">
        <v>20</v>
      </c>
      <c r="J4229" s="22">
        <v>100</v>
      </c>
    </row>
    <row r="4230" spans="1:10" ht="18" x14ac:dyDescent="0.35">
      <c r="A4230" s="25" t="s">
        <v>7790</v>
      </c>
      <c r="B4230" s="25" t="s">
        <v>3324</v>
      </c>
      <c r="C4230" s="25" t="s">
        <v>3325</v>
      </c>
      <c r="D4230" s="25" t="s">
        <v>3326</v>
      </c>
      <c r="E4230" s="25">
        <v>44043</v>
      </c>
      <c r="F4230" s="25" t="s">
        <v>3327</v>
      </c>
      <c r="G4230" s="25" t="s">
        <v>3321</v>
      </c>
      <c r="H4230" s="26">
        <v>1</v>
      </c>
      <c r="I4230" s="26">
        <v>205</v>
      </c>
      <c r="J4230" s="22">
        <v>205</v>
      </c>
    </row>
    <row r="4231" spans="1:10" ht="18" x14ac:dyDescent="0.35">
      <c r="A4231" s="25" t="s">
        <v>7791</v>
      </c>
      <c r="B4231" s="25" t="s">
        <v>3324</v>
      </c>
      <c r="C4231" s="25" t="s">
        <v>3325</v>
      </c>
      <c r="D4231" s="25" t="s">
        <v>3326</v>
      </c>
      <c r="E4231" s="25">
        <v>44043</v>
      </c>
      <c r="F4231" s="25" t="s">
        <v>3427</v>
      </c>
      <c r="G4231" s="25" t="s">
        <v>3345</v>
      </c>
      <c r="H4231" s="26">
        <v>4</v>
      </c>
      <c r="I4231" s="26">
        <v>65</v>
      </c>
      <c r="J4231" s="22">
        <v>260</v>
      </c>
    </row>
    <row r="4232" spans="1:10" ht="18" x14ac:dyDescent="0.35">
      <c r="A4232" s="25" t="s">
        <v>7792</v>
      </c>
      <c r="B4232" s="25" t="s">
        <v>3632</v>
      </c>
      <c r="C4232" s="25" t="s">
        <v>3392</v>
      </c>
      <c r="D4232" s="25" t="s">
        <v>3333</v>
      </c>
      <c r="E4232" s="25">
        <v>44043</v>
      </c>
      <c r="F4232" s="25" t="s">
        <v>3327</v>
      </c>
      <c r="G4232" s="25" t="s">
        <v>3321</v>
      </c>
      <c r="H4232" s="26">
        <v>4</v>
      </c>
      <c r="I4232" s="26">
        <v>180</v>
      </c>
      <c r="J4232" s="22">
        <v>720</v>
      </c>
    </row>
    <row r="4233" spans="1:10" ht="18" x14ac:dyDescent="0.35">
      <c r="A4233" s="25" t="s">
        <v>7793</v>
      </c>
      <c r="B4233" s="25" t="s">
        <v>3675</v>
      </c>
      <c r="C4233" s="25" t="s">
        <v>3401</v>
      </c>
      <c r="D4233" s="25" t="s">
        <v>3333</v>
      </c>
      <c r="E4233" s="25">
        <v>44043</v>
      </c>
      <c r="F4233" s="25" t="s">
        <v>3369</v>
      </c>
      <c r="G4233" s="25" t="s">
        <v>3321</v>
      </c>
      <c r="H4233" s="26">
        <v>5</v>
      </c>
      <c r="I4233" s="26">
        <v>135</v>
      </c>
      <c r="J4233" s="22">
        <v>675</v>
      </c>
    </row>
    <row r="4234" spans="1:10" ht="18" x14ac:dyDescent="0.35">
      <c r="A4234" s="25" t="s">
        <v>7794</v>
      </c>
      <c r="B4234" s="25" t="s">
        <v>3400</v>
      </c>
      <c r="C4234" s="25" t="s">
        <v>3401</v>
      </c>
      <c r="D4234" s="25" t="s">
        <v>3333</v>
      </c>
      <c r="E4234" s="25">
        <v>44043</v>
      </c>
      <c r="F4234" s="25" t="s">
        <v>3369</v>
      </c>
      <c r="G4234" s="25" t="s">
        <v>3321</v>
      </c>
      <c r="H4234" s="26">
        <v>2</v>
      </c>
      <c r="I4234" s="26">
        <v>140</v>
      </c>
      <c r="J4234" s="22">
        <v>280</v>
      </c>
    </row>
    <row r="4235" spans="1:10" ht="18" x14ac:dyDescent="0.35">
      <c r="A4235" s="25" t="s">
        <v>7795</v>
      </c>
      <c r="B4235" s="25" t="s">
        <v>3324</v>
      </c>
      <c r="C4235" s="25" t="s">
        <v>3325</v>
      </c>
      <c r="D4235" s="25" t="s">
        <v>3326</v>
      </c>
      <c r="E4235" s="25">
        <v>44043</v>
      </c>
      <c r="F4235" s="25" t="s">
        <v>3410</v>
      </c>
      <c r="G4235" s="25" t="s">
        <v>3321</v>
      </c>
      <c r="H4235" s="26">
        <v>3</v>
      </c>
      <c r="I4235" s="26">
        <v>80</v>
      </c>
      <c r="J4235" s="22">
        <v>240</v>
      </c>
    </row>
    <row r="4236" spans="1:10" ht="18" x14ac:dyDescent="0.35">
      <c r="A4236" s="25" t="s">
        <v>7796</v>
      </c>
      <c r="B4236" s="25" t="s">
        <v>3391</v>
      </c>
      <c r="C4236" s="25" t="s">
        <v>3392</v>
      </c>
      <c r="D4236" s="25" t="s">
        <v>3333</v>
      </c>
      <c r="E4236" s="25">
        <v>44044</v>
      </c>
      <c r="F4236" s="25" t="s">
        <v>3427</v>
      </c>
      <c r="G4236" s="25" t="s">
        <v>3345</v>
      </c>
      <c r="H4236" s="26">
        <v>3</v>
      </c>
      <c r="I4236" s="26">
        <v>85</v>
      </c>
      <c r="J4236" s="22">
        <v>255</v>
      </c>
    </row>
    <row r="4237" spans="1:10" ht="18" x14ac:dyDescent="0.35">
      <c r="A4237" s="25" t="s">
        <v>7797</v>
      </c>
      <c r="B4237" s="25" t="s">
        <v>3948</v>
      </c>
      <c r="C4237" s="25" t="s">
        <v>3551</v>
      </c>
      <c r="D4237" s="25" t="s">
        <v>3486</v>
      </c>
      <c r="E4237" s="25">
        <v>44044</v>
      </c>
      <c r="F4237" s="25" t="s">
        <v>3348</v>
      </c>
      <c r="G4237" s="25" t="s">
        <v>3321</v>
      </c>
      <c r="H4237" s="26">
        <v>1</v>
      </c>
      <c r="I4237" s="26">
        <v>140</v>
      </c>
      <c r="J4237" s="22">
        <v>140</v>
      </c>
    </row>
    <row r="4238" spans="1:10" ht="18" x14ac:dyDescent="0.35">
      <c r="A4238" s="25" t="s">
        <v>7798</v>
      </c>
      <c r="B4238" s="25" t="s">
        <v>3523</v>
      </c>
      <c r="C4238" s="25" t="s">
        <v>3524</v>
      </c>
      <c r="D4238" s="25" t="s">
        <v>3486</v>
      </c>
      <c r="E4238" s="25">
        <v>44044</v>
      </c>
      <c r="F4238" s="25" t="s">
        <v>3337</v>
      </c>
      <c r="G4238" s="25" t="s">
        <v>3349</v>
      </c>
      <c r="H4238" s="26">
        <v>7</v>
      </c>
      <c r="I4238" s="26">
        <v>95</v>
      </c>
      <c r="J4238" s="22">
        <v>665</v>
      </c>
    </row>
    <row r="4239" spans="1:10" ht="18" x14ac:dyDescent="0.35">
      <c r="A4239" s="25" t="s">
        <v>7799</v>
      </c>
      <c r="B4239" s="25" t="s">
        <v>3948</v>
      </c>
      <c r="C4239" s="25" t="s">
        <v>3551</v>
      </c>
      <c r="D4239" s="25" t="s">
        <v>3486</v>
      </c>
      <c r="E4239" s="25">
        <v>44044</v>
      </c>
      <c r="F4239" s="25" t="s">
        <v>3393</v>
      </c>
      <c r="G4239" s="25" t="s">
        <v>3321</v>
      </c>
      <c r="H4239" s="26">
        <v>6</v>
      </c>
      <c r="I4239" s="26">
        <v>80</v>
      </c>
      <c r="J4239" s="22">
        <v>480</v>
      </c>
    </row>
    <row r="4240" spans="1:10" ht="18" x14ac:dyDescent="0.35">
      <c r="A4240" s="25" t="s">
        <v>7800</v>
      </c>
      <c r="B4240" s="25" t="s">
        <v>3356</v>
      </c>
      <c r="C4240" s="25" t="s">
        <v>3318</v>
      </c>
      <c r="D4240" s="25" t="s">
        <v>3319</v>
      </c>
      <c r="E4240" s="25">
        <v>44045</v>
      </c>
      <c r="F4240" s="25" t="s">
        <v>3348</v>
      </c>
      <c r="G4240" s="25" t="s">
        <v>3349</v>
      </c>
      <c r="H4240" s="26">
        <v>2</v>
      </c>
      <c r="I4240" s="26">
        <v>90</v>
      </c>
      <c r="J4240" s="22">
        <v>180</v>
      </c>
    </row>
    <row r="4241" spans="1:10" ht="18" x14ac:dyDescent="0.35">
      <c r="A4241" s="25" t="s">
        <v>7801</v>
      </c>
      <c r="B4241" s="25" t="s">
        <v>3675</v>
      </c>
      <c r="C4241" s="25" t="s">
        <v>3401</v>
      </c>
      <c r="D4241" s="25" t="s">
        <v>3333</v>
      </c>
      <c r="E4241" s="25">
        <v>44045</v>
      </c>
      <c r="F4241" s="25" t="s">
        <v>3369</v>
      </c>
      <c r="G4241" s="25" t="s">
        <v>3321</v>
      </c>
      <c r="H4241" s="26">
        <v>6</v>
      </c>
      <c r="I4241" s="26">
        <v>145</v>
      </c>
      <c r="J4241" s="22">
        <v>870</v>
      </c>
    </row>
    <row r="4242" spans="1:10" ht="18" x14ac:dyDescent="0.35">
      <c r="A4242" s="25" t="s">
        <v>7802</v>
      </c>
      <c r="B4242" s="25" t="s">
        <v>3347</v>
      </c>
      <c r="C4242" s="25" t="s">
        <v>3318</v>
      </c>
      <c r="D4242" s="25" t="s">
        <v>3319</v>
      </c>
      <c r="E4242" s="25">
        <v>44046</v>
      </c>
      <c r="F4242" s="25" t="s">
        <v>3348</v>
      </c>
      <c r="G4242" s="25" t="s">
        <v>3349</v>
      </c>
      <c r="H4242" s="26">
        <v>7</v>
      </c>
      <c r="I4242" s="26">
        <v>95</v>
      </c>
      <c r="J4242" s="22">
        <v>665</v>
      </c>
    </row>
    <row r="4243" spans="1:10" ht="18" x14ac:dyDescent="0.35">
      <c r="A4243" s="25" t="s">
        <v>7803</v>
      </c>
      <c r="B4243" s="25" t="s">
        <v>3403</v>
      </c>
      <c r="C4243" s="25" t="s">
        <v>3404</v>
      </c>
      <c r="D4243" s="25" t="s">
        <v>3405</v>
      </c>
      <c r="E4243" s="25">
        <v>44046</v>
      </c>
      <c r="F4243" s="25" t="s">
        <v>3406</v>
      </c>
      <c r="G4243" s="25" t="s">
        <v>3321</v>
      </c>
      <c r="H4243" s="26">
        <v>6</v>
      </c>
      <c r="I4243" s="26">
        <v>140</v>
      </c>
      <c r="J4243" s="22">
        <v>840</v>
      </c>
    </row>
    <row r="4244" spans="1:10" ht="18" x14ac:dyDescent="0.35">
      <c r="A4244" s="25" t="s">
        <v>7804</v>
      </c>
      <c r="B4244" s="25" t="s">
        <v>3371</v>
      </c>
      <c r="C4244" s="25" t="s">
        <v>3318</v>
      </c>
      <c r="D4244" s="25" t="s">
        <v>3319</v>
      </c>
      <c r="E4244" s="25">
        <v>44047</v>
      </c>
      <c r="F4244" s="25" t="s">
        <v>3320</v>
      </c>
      <c r="G4244" s="25" t="s">
        <v>3321</v>
      </c>
      <c r="H4244" s="26">
        <v>4</v>
      </c>
      <c r="I4244" s="26">
        <v>55</v>
      </c>
      <c r="J4244" s="22">
        <v>220</v>
      </c>
    </row>
    <row r="4245" spans="1:10" ht="18" x14ac:dyDescent="0.35">
      <c r="A4245" s="25" t="s">
        <v>7805</v>
      </c>
      <c r="B4245" s="25" t="s">
        <v>3797</v>
      </c>
      <c r="C4245" s="25" t="s">
        <v>3318</v>
      </c>
      <c r="D4245" s="25" t="s">
        <v>3319</v>
      </c>
      <c r="E4245" s="25">
        <v>44047</v>
      </c>
      <c r="F4245" s="25" t="s">
        <v>3337</v>
      </c>
      <c r="G4245" s="25" t="s">
        <v>3349</v>
      </c>
      <c r="H4245" s="26">
        <v>7</v>
      </c>
      <c r="I4245" s="26">
        <v>100</v>
      </c>
      <c r="J4245" s="22">
        <v>700</v>
      </c>
    </row>
    <row r="4246" spans="1:10" ht="18" x14ac:dyDescent="0.35">
      <c r="A4246" s="25" t="s">
        <v>7806</v>
      </c>
      <c r="B4246" s="25" t="s">
        <v>3797</v>
      </c>
      <c r="C4246" s="25" t="s">
        <v>3318</v>
      </c>
      <c r="D4246" s="25" t="s">
        <v>3319</v>
      </c>
      <c r="E4246" s="25">
        <v>44047</v>
      </c>
      <c r="F4246" s="25" t="s">
        <v>3337</v>
      </c>
      <c r="G4246" s="25" t="s">
        <v>3349</v>
      </c>
      <c r="H4246" s="26">
        <v>6</v>
      </c>
      <c r="I4246" s="26">
        <v>105</v>
      </c>
      <c r="J4246" s="22">
        <v>630</v>
      </c>
    </row>
    <row r="4247" spans="1:10" ht="18" x14ac:dyDescent="0.35">
      <c r="A4247" s="25" t="s">
        <v>7807</v>
      </c>
      <c r="B4247" s="25" t="s">
        <v>3360</v>
      </c>
      <c r="C4247" s="25" t="s">
        <v>3318</v>
      </c>
      <c r="D4247" s="25" t="s">
        <v>3319</v>
      </c>
      <c r="E4247" s="25">
        <v>44047</v>
      </c>
      <c r="F4247" s="25" t="s">
        <v>3348</v>
      </c>
      <c r="G4247" s="25" t="s">
        <v>3349</v>
      </c>
      <c r="H4247" s="26">
        <v>2</v>
      </c>
      <c r="I4247" s="26">
        <v>95</v>
      </c>
      <c r="J4247" s="22">
        <v>190</v>
      </c>
    </row>
    <row r="4248" spans="1:10" ht="18" x14ac:dyDescent="0.35">
      <c r="A4248" s="25" t="s">
        <v>7808</v>
      </c>
      <c r="B4248" s="25" t="s">
        <v>3523</v>
      </c>
      <c r="C4248" s="25" t="s">
        <v>3524</v>
      </c>
      <c r="D4248" s="25" t="s">
        <v>3486</v>
      </c>
      <c r="E4248" s="25">
        <v>44050</v>
      </c>
      <c r="F4248" s="25" t="s">
        <v>3320</v>
      </c>
      <c r="G4248" s="25" t="s">
        <v>3321</v>
      </c>
      <c r="H4248" s="26">
        <v>4</v>
      </c>
      <c r="I4248" s="26">
        <v>80</v>
      </c>
      <c r="J4248" s="22">
        <v>320</v>
      </c>
    </row>
    <row r="4249" spans="1:10" ht="18" x14ac:dyDescent="0.35">
      <c r="A4249" s="25" t="s">
        <v>7809</v>
      </c>
      <c r="B4249" s="25" t="s">
        <v>5149</v>
      </c>
      <c r="C4249" s="25" t="s">
        <v>3318</v>
      </c>
      <c r="D4249" s="25" t="s">
        <v>3319</v>
      </c>
      <c r="E4249" s="25">
        <v>44051</v>
      </c>
      <c r="F4249" s="25" t="s">
        <v>3327</v>
      </c>
      <c r="G4249" s="25" t="s">
        <v>3321</v>
      </c>
      <c r="H4249" s="26">
        <v>6</v>
      </c>
      <c r="I4249" s="26">
        <v>185</v>
      </c>
      <c r="J4249" s="22">
        <v>1110</v>
      </c>
    </row>
    <row r="4250" spans="1:10" ht="18" x14ac:dyDescent="0.35">
      <c r="A4250" s="25" t="s">
        <v>7810</v>
      </c>
      <c r="B4250" s="25" t="s">
        <v>3572</v>
      </c>
      <c r="C4250" s="25" t="s">
        <v>3318</v>
      </c>
      <c r="D4250" s="25" t="s">
        <v>3319</v>
      </c>
      <c r="E4250" s="25">
        <v>44051</v>
      </c>
      <c r="F4250" s="25" t="s">
        <v>3410</v>
      </c>
      <c r="G4250" s="25" t="s">
        <v>3321</v>
      </c>
      <c r="H4250" s="26">
        <v>3</v>
      </c>
      <c r="I4250" s="26">
        <v>70</v>
      </c>
      <c r="J4250" s="22">
        <v>210</v>
      </c>
    </row>
    <row r="4251" spans="1:10" ht="18" x14ac:dyDescent="0.35">
      <c r="A4251" s="25" t="s">
        <v>7811</v>
      </c>
      <c r="B4251" s="25" t="s">
        <v>3425</v>
      </c>
      <c r="C4251" s="25" t="s">
        <v>3318</v>
      </c>
      <c r="D4251" s="25" t="s">
        <v>3319</v>
      </c>
      <c r="E4251" s="25">
        <v>44051</v>
      </c>
      <c r="F4251" s="25" t="s">
        <v>3320</v>
      </c>
      <c r="G4251" s="25" t="s">
        <v>3321</v>
      </c>
      <c r="H4251" s="26">
        <v>5</v>
      </c>
      <c r="I4251" s="26">
        <v>75</v>
      </c>
      <c r="J4251" s="22">
        <v>375</v>
      </c>
    </row>
    <row r="4252" spans="1:10" ht="18" x14ac:dyDescent="0.35">
      <c r="A4252" s="25" t="s">
        <v>7812</v>
      </c>
      <c r="B4252" s="25" t="s">
        <v>3356</v>
      </c>
      <c r="C4252" s="25" t="s">
        <v>3318</v>
      </c>
      <c r="D4252" s="25" t="s">
        <v>3319</v>
      </c>
      <c r="E4252" s="25">
        <v>44051</v>
      </c>
      <c r="F4252" s="25" t="s">
        <v>3348</v>
      </c>
      <c r="G4252" s="25" t="s">
        <v>3349</v>
      </c>
      <c r="H4252" s="26">
        <v>2</v>
      </c>
      <c r="I4252" s="26">
        <v>100</v>
      </c>
      <c r="J4252" s="22">
        <v>200</v>
      </c>
    </row>
    <row r="4253" spans="1:10" ht="18" x14ac:dyDescent="0.35">
      <c r="A4253" s="25" t="s">
        <v>7813</v>
      </c>
      <c r="B4253" s="25" t="s">
        <v>3336</v>
      </c>
      <c r="C4253" s="25" t="s">
        <v>3318</v>
      </c>
      <c r="D4253" s="25" t="s">
        <v>3319</v>
      </c>
      <c r="E4253" s="25">
        <v>44051</v>
      </c>
      <c r="F4253" s="25" t="s">
        <v>3327</v>
      </c>
      <c r="G4253" s="25" t="s">
        <v>3321</v>
      </c>
      <c r="H4253" s="26">
        <v>5</v>
      </c>
      <c r="I4253" s="26">
        <v>185</v>
      </c>
      <c r="J4253" s="22">
        <v>925</v>
      </c>
    </row>
    <row r="4254" spans="1:10" ht="18" x14ac:dyDescent="0.35">
      <c r="A4254" s="25" t="s">
        <v>7814</v>
      </c>
      <c r="B4254" s="25" t="s">
        <v>7815</v>
      </c>
      <c r="C4254" s="25" t="s">
        <v>3318</v>
      </c>
      <c r="D4254" s="25" t="s">
        <v>3319</v>
      </c>
      <c r="E4254" s="25">
        <v>44052</v>
      </c>
      <c r="F4254" s="25" t="s">
        <v>3393</v>
      </c>
      <c r="G4254" s="25" t="s">
        <v>3321</v>
      </c>
      <c r="H4254" s="26">
        <v>6</v>
      </c>
      <c r="I4254" s="26">
        <v>90</v>
      </c>
      <c r="J4254" s="22">
        <v>540</v>
      </c>
    </row>
    <row r="4255" spans="1:10" ht="18" x14ac:dyDescent="0.35">
      <c r="A4255" s="25" t="s">
        <v>7816</v>
      </c>
      <c r="B4255" s="25" t="s">
        <v>3317</v>
      </c>
      <c r="C4255" s="25" t="s">
        <v>3318</v>
      </c>
      <c r="D4255" s="25" t="s">
        <v>3319</v>
      </c>
      <c r="E4255" s="25">
        <v>44052</v>
      </c>
      <c r="F4255" s="25" t="s">
        <v>3320</v>
      </c>
      <c r="G4255" s="25" t="s">
        <v>3321</v>
      </c>
      <c r="H4255" s="26">
        <v>4</v>
      </c>
      <c r="I4255" s="26">
        <v>75</v>
      </c>
      <c r="J4255" s="22">
        <v>300</v>
      </c>
    </row>
    <row r="4256" spans="1:10" ht="18" x14ac:dyDescent="0.35">
      <c r="A4256" s="25" t="s">
        <v>7817</v>
      </c>
      <c r="B4256" s="25" t="s">
        <v>3756</v>
      </c>
      <c r="C4256" s="25" t="s">
        <v>3524</v>
      </c>
      <c r="D4256" s="25" t="s">
        <v>3486</v>
      </c>
      <c r="E4256" s="25">
        <v>44052</v>
      </c>
      <c r="F4256" s="25" t="s">
        <v>3337</v>
      </c>
      <c r="G4256" s="25" t="s">
        <v>3345</v>
      </c>
      <c r="H4256" s="26">
        <v>3</v>
      </c>
      <c r="I4256" s="26">
        <v>120</v>
      </c>
      <c r="J4256" s="22">
        <v>360</v>
      </c>
    </row>
    <row r="4257" spans="1:10" ht="18" x14ac:dyDescent="0.35">
      <c r="A4257" s="25" t="s">
        <v>7818</v>
      </c>
      <c r="B4257" s="25" t="s">
        <v>3324</v>
      </c>
      <c r="C4257" s="25" t="s">
        <v>3325</v>
      </c>
      <c r="D4257" s="25" t="s">
        <v>3326</v>
      </c>
      <c r="E4257" s="25">
        <v>44052</v>
      </c>
      <c r="F4257" s="25" t="s">
        <v>3348</v>
      </c>
      <c r="G4257" s="25" t="s">
        <v>3321</v>
      </c>
      <c r="H4257" s="26">
        <v>1</v>
      </c>
      <c r="I4257" s="26">
        <v>120</v>
      </c>
      <c r="J4257" s="22">
        <v>120</v>
      </c>
    </row>
    <row r="4258" spans="1:10" ht="18" x14ac:dyDescent="0.35">
      <c r="A4258" s="25" t="s">
        <v>7819</v>
      </c>
      <c r="B4258" s="25" t="s">
        <v>5423</v>
      </c>
      <c r="C4258" s="25" t="s">
        <v>5049</v>
      </c>
      <c r="D4258" s="25" t="s">
        <v>3365</v>
      </c>
      <c r="E4258" s="25">
        <v>44052</v>
      </c>
      <c r="F4258" s="25" t="s">
        <v>3320</v>
      </c>
      <c r="G4258" s="25" t="s">
        <v>3349</v>
      </c>
      <c r="H4258" s="26">
        <v>4</v>
      </c>
      <c r="I4258" s="26">
        <v>20</v>
      </c>
      <c r="J4258" s="22">
        <v>80</v>
      </c>
    </row>
    <row r="4259" spans="1:10" ht="18" x14ac:dyDescent="0.35">
      <c r="A4259" s="25" t="s">
        <v>7820</v>
      </c>
      <c r="B4259" s="25" t="s">
        <v>3352</v>
      </c>
      <c r="C4259" s="25" t="s">
        <v>3318</v>
      </c>
      <c r="D4259" s="25" t="s">
        <v>3319</v>
      </c>
      <c r="E4259" s="25">
        <v>44053</v>
      </c>
      <c r="F4259" s="25" t="s">
        <v>3434</v>
      </c>
      <c r="G4259" s="25" t="s">
        <v>3321</v>
      </c>
      <c r="H4259" s="26">
        <v>3</v>
      </c>
      <c r="I4259" s="26">
        <v>90</v>
      </c>
      <c r="J4259" s="22">
        <v>270</v>
      </c>
    </row>
    <row r="4260" spans="1:10" ht="18" x14ac:dyDescent="0.35">
      <c r="A4260" s="25" t="s">
        <v>7821</v>
      </c>
      <c r="B4260" s="25" t="s">
        <v>3658</v>
      </c>
      <c r="C4260" s="25" t="s">
        <v>3318</v>
      </c>
      <c r="D4260" s="25" t="s">
        <v>3319</v>
      </c>
      <c r="E4260" s="25">
        <v>44053</v>
      </c>
      <c r="F4260" s="25" t="s">
        <v>3348</v>
      </c>
      <c r="G4260" s="25" t="s">
        <v>3349</v>
      </c>
      <c r="H4260" s="26">
        <v>4</v>
      </c>
      <c r="I4260" s="26">
        <v>85</v>
      </c>
      <c r="J4260" s="22">
        <v>340</v>
      </c>
    </row>
    <row r="4261" spans="1:10" ht="18" x14ac:dyDescent="0.35">
      <c r="A4261" s="25" t="s">
        <v>7822</v>
      </c>
      <c r="B4261" s="25" t="s">
        <v>5149</v>
      </c>
      <c r="C4261" s="25" t="s">
        <v>3318</v>
      </c>
      <c r="D4261" s="25" t="s">
        <v>3319</v>
      </c>
      <c r="E4261" s="25">
        <v>44053</v>
      </c>
      <c r="F4261" s="25" t="s">
        <v>3327</v>
      </c>
      <c r="G4261" s="25" t="s">
        <v>3321</v>
      </c>
      <c r="H4261" s="26">
        <v>2</v>
      </c>
      <c r="I4261" s="26">
        <v>190</v>
      </c>
      <c r="J4261" s="22">
        <v>380</v>
      </c>
    </row>
    <row r="4262" spans="1:10" ht="18" x14ac:dyDescent="0.35">
      <c r="A4262" s="25" t="s">
        <v>7823</v>
      </c>
      <c r="B4262" s="25" t="s">
        <v>3484</v>
      </c>
      <c r="C4262" s="25" t="s">
        <v>3485</v>
      </c>
      <c r="D4262" s="25" t="s">
        <v>3486</v>
      </c>
      <c r="E4262" s="25">
        <v>44053</v>
      </c>
      <c r="F4262" s="25" t="s">
        <v>3369</v>
      </c>
      <c r="G4262" s="25" t="s">
        <v>3321</v>
      </c>
      <c r="H4262" s="26">
        <v>6</v>
      </c>
      <c r="I4262" s="26">
        <v>150</v>
      </c>
      <c r="J4262" s="22">
        <v>900</v>
      </c>
    </row>
    <row r="4263" spans="1:10" ht="18" x14ac:dyDescent="0.35">
      <c r="A4263" s="25" t="s">
        <v>7824</v>
      </c>
      <c r="B4263" s="25" t="s">
        <v>3462</v>
      </c>
      <c r="C4263" s="25" t="s">
        <v>3463</v>
      </c>
      <c r="D4263" s="25" t="s">
        <v>3464</v>
      </c>
      <c r="E4263" s="25">
        <v>44053</v>
      </c>
      <c r="F4263" s="25" t="s">
        <v>3337</v>
      </c>
      <c r="G4263" s="25" t="s">
        <v>3349</v>
      </c>
      <c r="H4263" s="26">
        <v>5</v>
      </c>
      <c r="I4263" s="26">
        <v>120</v>
      </c>
      <c r="J4263" s="22">
        <v>600</v>
      </c>
    </row>
    <row r="4264" spans="1:10" ht="18" x14ac:dyDescent="0.35">
      <c r="A4264" s="25" t="s">
        <v>7825</v>
      </c>
      <c r="B4264" s="25" t="s">
        <v>4026</v>
      </c>
      <c r="C4264" s="25" t="s">
        <v>3332</v>
      </c>
      <c r="D4264" s="25" t="s">
        <v>3333</v>
      </c>
      <c r="E4264" s="25">
        <v>44053</v>
      </c>
      <c r="F4264" s="25" t="s">
        <v>3327</v>
      </c>
      <c r="G4264" s="25" t="s">
        <v>3321</v>
      </c>
      <c r="H4264" s="26">
        <v>2</v>
      </c>
      <c r="I4264" s="26">
        <v>180</v>
      </c>
      <c r="J4264" s="22">
        <v>360</v>
      </c>
    </row>
    <row r="4265" spans="1:10" ht="18" x14ac:dyDescent="0.35">
      <c r="A4265" s="25" t="s">
        <v>7826</v>
      </c>
      <c r="B4265" s="25" t="s">
        <v>3495</v>
      </c>
      <c r="C4265" s="25" t="s">
        <v>3318</v>
      </c>
      <c r="D4265" s="25" t="s">
        <v>3319</v>
      </c>
      <c r="E4265" s="25">
        <v>44053</v>
      </c>
      <c r="F4265" s="25" t="s">
        <v>3348</v>
      </c>
      <c r="G4265" s="25" t="s">
        <v>3349</v>
      </c>
      <c r="H4265" s="26">
        <v>1</v>
      </c>
      <c r="I4265" s="26">
        <v>80</v>
      </c>
      <c r="J4265" s="22">
        <v>80</v>
      </c>
    </row>
    <row r="4266" spans="1:10" ht="18" x14ac:dyDescent="0.35">
      <c r="A4266" s="25" t="s">
        <v>7827</v>
      </c>
      <c r="B4266" s="25" t="s">
        <v>3484</v>
      </c>
      <c r="C4266" s="25" t="s">
        <v>3485</v>
      </c>
      <c r="D4266" s="25" t="s">
        <v>3486</v>
      </c>
      <c r="E4266" s="25">
        <v>44053</v>
      </c>
      <c r="F4266" s="25" t="s">
        <v>3334</v>
      </c>
      <c r="G4266" s="25" t="s">
        <v>3321</v>
      </c>
      <c r="H4266" s="26">
        <v>3</v>
      </c>
      <c r="I4266" s="26">
        <v>75</v>
      </c>
      <c r="J4266" s="22">
        <v>225</v>
      </c>
    </row>
    <row r="4267" spans="1:10" ht="18" x14ac:dyDescent="0.35">
      <c r="A4267" s="25" t="s">
        <v>7828</v>
      </c>
      <c r="B4267" s="25" t="s">
        <v>3450</v>
      </c>
      <c r="C4267" s="25" t="s">
        <v>3383</v>
      </c>
      <c r="D4267" s="25" t="s">
        <v>3333</v>
      </c>
      <c r="E4267" s="25">
        <v>44053</v>
      </c>
      <c r="F4267" s="25" t="s">
        <v>3327</v>
      </c>
      <c r="G4267" s="25" t="s">
        <v>3321</v>
      </c>
      <c r="H4267" s="26">
        <v>3</v>
      </c>
      <c r="I4267" s="26">
        <v>195</v>
      </c>
      <c r="J4267" s="22">
        <v>585</v>
      </c>
    </row>
    <row r="4268" spans="1:10" ht="18" x14ac:dyDescent="0.35">
      <c r="A4268" s="25" t="s">
        <v>7829</v>
      </c>
      <c r="B4268" s="25" t="s">
        <v>5161</v>
      </c>
      <c r="C4268" s="25" t="s">
        <v>3383</v>
      </c>
      <c r="D4268" s="25" t="s">
        <v>3333</v>
      </c>
      <c r="E4268" s="25">
        <v>44053</v>
      </c>
      <c r="F4268" s="25" t="s">
        <v>3327</v>
      </c>
      <c r="G4268" s="25" t="s">
        <v>3321</v>
      </c>
      <c r="H4268" s="26">
        <v>4</v>
      </c>
      <c r="I4268" s="26">
        <v>200</v>
      </c>
      <c r="J4268" s="22">
        <v>800</v>
      </c>
    </row>
    <row r="4269" spans="1:10" ht="18" x14ac:dyDescent="0.35">
      <c r="A4269" s="25" t="s">
        <v>7830</v>
      </c>
      <c r="B4269" s="25" t="s">
        <v>3877</v>
      </c>
      <c r="C4269" s="25" t="s">
        <v>3383</v>
      </c>
      <c r="D4269" s="25" t="s">
        <v>3333</v>
      </c>
      <c r="E4269" s="25">
        <v>44053</v>
      </c>
      <c r="F4269" s="25" t="s">
        <v>3434</v>
      </c>
      <c r="G4269" s="25" t="s">
        <v>3349</v>
      </c>
      <c r="H4269" s="26">
        <v>5</v>
      </c>
      <c r="I4269" s="26">
        <v>70</v>
      </c>
      <c r="J4269" s="22">
        <v>350</v>
      </c>
    </row>
    <row r="4270" spans="1:10" ht="18" x14ac:dyDescent="0.35">
      <c r="A4270" s="25" t="s">
        <v>7831</v>
      </c>
      <c r="B4270" s="25" t="s">
        <v>3877</v>
      </c>
      <c r="C4270" s="25" t="s">
        <v>3383</v>
      </c>
      <c r="D4270" s="25" t="s">
        <v>3333</v>
      </c>
      <c r="E4270" s="25">
        <v>44053</v>
      </c>
      <c r="F4270" s="25" t="s">
        <v>3434</v>
      </c>
      <c r="G4270" s="25" t="s">
        <v>3349</v>
      </c>
      <c r="H4270" s="26">
        <v>6</v>
      </c>
      <c r="I4270" s="26">
        <v>45</v>
      </c>
      <c r="J4270" s="22">
        <v>270</v>
      </c>
    </row>
    <row r="4271" spans="1:10" ht="18" x14ac:dyDescent="0.35">
      <c r="A4271" s="25" t="s">
        <v>7832</v>
      </c>
      <c r="B4271" s="25" t="s">
        <v>7833</v>
      </c>
      <c r="C4271" s="25" t="s">
        <v>3364</v>
      </c>
      <c r="D4271" s="25" t="s">
        <v>3365</v>
      </c>
      <c r="E4271" s="25">
        <v>44053</v>
      </c>
      <c r="F4271" s="25" t="s">
        <v>3393</v>
      </c>
      <c r="G4271" s="25" t="s">
        <v>3321</v>
      </c>
      <c r="H4271" s="26">
        <v>4</v>
      </c>
      <c r="I4271" s="26">
        <v>90</v>
      </c>
      <c r="J4271" s="22">
        <v>360</v>
      </c>
    </row>
    <row r="4272" spans="1:10" ht="18" x14ac:dyDescent="0.35">
      <c r="A4272" s="25" t="s">
        <v>7834</v>
      </c>
      <c r="B4272" s="25" t="s">
        <v>3336</v>
      </c>
      <c r="C4272" s="25" t="s">
        <v>3318</v>
      </c>
      <c r="D4272" s="25" t="s">
        <v>3319</v>
      </c>
      <c r="E4272" s="25">
        <v>44054</v>
      </c>
      <c r="F4272" s="25" t="s">
        <v>3337</v>
      </c>
      <c r="G4272" s="25" t="s">
        <v>3321</v>
      </c>
      <c r="H4272" s="26">
        <v>7</v>
      </c>
      <c r="I4272" s="26">
        <v>160</v>
      </c>
      <c r="J4272" s="22">
        <v>1120</v>
      </c>
    </row>
    <row r="4273" spans="1:10" ht="18" x14ac:dyDescent="0.35">
      <c r="A4273" s="25" t="s">
        <v>7835</v>
      </c>
      <c r="B4273" s="25" t="s">
        <v>3768</v>
      </c>
      <c r="C4273" s="25" t="s">
        <v>3445</v>
      </c>
      <c r="D4273" s="25" t="s">
        <v>3405</v>
      </c>
      <c r="E4273" s="25">
        <v>44054</v>
      </c>
      <c r="F4273" s="25" t="s">
        <v>3348</v>
      </c>
      <c r="G4273" s="25" t="s">
        <v>3349</v>
      </c>
      <c r="H4273" s="26">
        <v>2</v>
      </c>
      <c r="I4273" s="26">
        <v>100</v>
      </c>
      <c r="J4273" s="22">
        <v>200</v>
      </c>
    </row>
    <row r="4274" spans="1:10" ht="18" x14ac:dyDescent="0.35">
      <c r="A4274" s="25" t="s">
        <v>7836</v>
      </c>
      <c r="B4274" s="25" t="s">
        <v>4018</v>
      </c>
      <c r="C4274" s="25" t="s">
        <v>4019</v>
      </c>
      <c r="D4274" s="25" t="s">
        <v>3486</v>
      </c>
      <c r="E4274" s="25">
        <v>44054</v>
      </c>
      <c r="F4274" s="25" t="s">
        <v>3348</v>
      </c>
      <c r="G4274" s="25" t="s">
        <v>3349</v>
      </c>
      <c r="H4274" s="26">
        <v>4</v>
      </c>
      <c r="I4274" s="26">
        <v>75</v>
      </c>
      <c r="J4274" s="22">
        <v>300</v>
      </c>
    </row>
    <row r="4275" spans="1:10" ht="18" x14ac:dyDescent="0.35">
      <c r="A4275" s="25" t="s">
        <v>7837</v>
      </c>
      <c r="B4275" s="25" t="s">
        <v>4018</v>
      </c>
      <c r="C4275" s="25" t="s">
        <v>4019</v>
      </c>
      <c r="D4275" s="25" t="s">
        <v>3486</v>
      </c>
      <c r="E4275" s="25">
        <v>44054</v>
      </c>
      <c r="F4275" s="25" t="s">
        <v>3348</v>
      </c>
      <c r="G4275" s="25" t="s">
        <v>3321</v>
      </c>
      <c r="H4275" s="26">
        <v>5</v>
      </c>
      <c r="I4275" s="26">
        <v>125</v>
      </c>
      <c r="J4275" s="22">
        <v>625</v>
      </c>
    </row>
    <row r="4276" spans="1:10" ht="18" x14ac:dyDescent="0.35">
      <c r="A4276" s="25" t="s">
        <v>7838</v>
      </c>
      <c r="B4276" s="25" t="s">
        <v>3530</v>
      </c>
      <c r="C4276" s="25" t="s">
        <v>3489</v>
      </c>
      <c r="D4276" s="25" t="s">
        <v>3405</v>
      </c>
      <c r="E4276" s="25">
        <v>44054</v>
      </c>
      <c r="F4276" s="25" t="s">
        <v>3348</v>
      </c>
      <c r="G4276" s="25" t="s">
        <v>3349</v>
      </c>
      <c r="H4276" s="26">
        <v>6</v>
      </c>
      <c r="I4276" s="26">
        <v>85</v>
      </c>
      <c r="J4276" s="22">
        <v>510</v>
      </c>
    </row>
    <row r="4277" spans="1:10" ht="18" x14ac:dyDescent="0.35">
      <c r="A4277" s="25" t="s">
        <v>7839</v>
      </c>
      <c r="B4277" s="25" t="s">
        <v>5283</v>
      </c>
      <c r="C4277" s="25" t="s">
        <v>3332</v>
      </c>
      <c r="D4277" s="25" t="s">
        <v>3333</v>
      </c>
      <c r="E4277" s="25">
        <v>44054</v>
      </c>
      <c r="F4277" s="25" t="s">
        <v>3327</v>
      </c>
      <c r="G4277" s="25" t="s">
        <v>3321</v>
      </c>
      <c r="H4277" s="26">
        <v>4</v>
      </c>
      <c r="I4277" s="26">
        <v>185</v>
      </c>
      <c r="J4277" s="22">
        <v>740</v>
      </c>
    </row>
    <row r="4278" spans="1:10" ht="18" x14ac:dyDescent="0.35">
      <c r="A4278" s="25" t="s">
        <v>7840</v>
      </c>
      <c r="B4278" s="25" t="s">
        <v>4567</v>
      </c>
      <c r="C4278" s="25" t="s">
        <v>3383</v>
      </c>
      <c r="D4278" s="25" t="s">
        <v>3333</v>
      </c>
      <c r="E4278" s="25">
        <v>44054</v>
      </c>
      <c r="F4278" s="25" t="s">
        <v>3327</v>
      </c>
      <c r="G4278" s="25" t="s">
        <v>3321</v>
      </c>
      <c r="H4278" s="26">
        <v>5</v>
      </c>
      <c r="I4278" s="26">
        <v>190</v>
      </c>
      <c r="J4278" s="22">
        <v>950</v>
      </c>
    </row>
    <row r="4279" spans="1:10" ht="18" x14ac:dyDescent="0.35">
      <c r="A4279" s="25" t="s">
        <v>7841</v>
      </c>
      <c r="B4279" s="25" t="s">
        <v>5412</v>
      </c>
      <c r="C4279" s="25" t="s">
        <v>3401</v>
      </c>
      <c r="D4279" s="25" t="s">
        <v>3333</v>
      </c>
      <c r="E4279" s="25">
        <v>44054</v>
      </c>
      <c r="F4279" s="25" t="s">
        <v>3327</v>
      </c>
      <c r="G4279" s="25" t="s">
        <v>3321</v>
      </c>
      <c r="H4279" s="26">
        <v>6</v>
      </c>
      <c r="I4279" s="26">
        <v>195</v>
      </c>
      <c r="J4279" s="22">
        <v>1170</v>
      </c>
    </row>
    <row r="4280" spans="1:10" ht="18" x14ac:dyDescent="0.35">
      <c r="A4280" s="25" t="s">
        <v>7842</v>
      </c>
      <c r="B4280" s="25" t="s">
        <v>3669</v>
      </c>
      <c r="C4280" s="25" t="s">
        <v>3445</v>
      </c>
      <c r="D4280" s="25" t="s">
        <v>3405</v>
      </c>
      <c r="E4280" s="25">
        <v>44054</v>
      </c>
      <c r="F4280" s="25" t="s">
        <v>3348</v>
      </c>
      <c r="G4280" s="25" t="s">
        <v>3349</v>
      </c>
      <c r="H4280" s="26">
        <v>1</v>
      </c>
      <c r="I4280" s="26">
        <v>100</v>
      </c>
      <c r="J4280" s="22">
        <v>100</v>
      </c>
    </row>
    <row r="4281" spans="1:10" ht="18" x14ac:dyDescent="0.35">
      <c r="A4281" s="25" t="s">
        <v>7843</v>
      </c>
      <c r="B4281" s="25" t="s">
        <v>3628</v>
      </c>
      <c r="C4281" s="25" t="s">
        <v>3404</v>
      </c>
      <c r="D4281" s="25" t="s">
        <v>3405</v>
      </c>
      <c r="E4281" s="25">
        <v>44054</v>
      </c>
      <c r="F4281" s="25" t="s">
        <v>3348</v>
      </c>
      <c r="G4281" s="25" t="s">
        <v>3349</v>
      </c>
      <c r="H4281" s="26">
        <v>3</v>
      </c>
      <c r="I4281" s="26">
        <v>75</v>
      </c>
      <c r="J4281" s="22">
        <v>225</v>
      </c>
    </row>
    <row r="4282" spans="1:10" ht="18" x14ac:dyDescent="0.35">
      <c r="A4282" s="25" t="s">
        <v>7844</v>
      </c>
      <c r="B4282" s="25" t="s">
        <v>4173</v>
      </c>
      <c r="C4282" s="25" t="s">
        <v>3404</v>
      </c>
      <c r="D4282" s="25" t="s">
        <v>3405</v>
      </c>
      <c r="E4282" s="25">
        <v>44054</v>
      </c>
      <c r="F4282" s="25" t="s">
        <v>3327</v>
      </c>
      <c r="G4282" s="25" t="s">
        <v>3321</v>
      </c>
      <c r="H4282" s="26">
        <v>5</v>
      </c>
      <c r="I4282" s="26">
        <v>180</v>
      </c>
      <c r="J4282" s="22">
        <v>900</v>
      </c>
    </row>
    <row r="4283" spans="1:10" ht="18" x14ac:dyDescent="0.35">
      <c r="A4283" s="25" t="s">
        <v>7845</v>
      </c>
      <c r="B4283" s="25" t="s">
        <v>3523</v>
      </c>
      <c r="C4283" s="25" t="s">
        <v>3524</v>
      </c>
      <c r="D4283" s="25" t="s">
        <v>3486</v>
      </c>
      <c r="E4283" s="25">
        <v>44057</v>
      </c>
      <c r="F4283" s="25" t="s">
        <v>3369</v>
      </c>
      <c r="G4283" s="25" t="s">
        <v>3321</v>
      </c>
      <c r="H4283" s="26">
        <v>6</v>
      </c>
      <c r="I4283" s="26">
        <v>130</v>
      </c>
      <c r="J4283" s="22">
        <v>780</v>
      </c>
    </row>
    <row r="4284" spans="1:10" ht="18" x14ac:dyDescent="0.35">
      <c r="A4284" s="25" t="s">
        <v>7846</v>
      </c>
      <c r="B4284" s="25" t="s">
        <v>3385</v>
      </c>
      <c r="C4284" s="25" t="s">
        <v>3386</v>
      </c>
      <c r="D4284" s="25" t="s">
        <v>3333</v>
      </c>
      <c r="E4284" s="25">
        <v>44057</v>
      </c>
      <c r="F4284" s="25" t="s">
        <v>3327</v>
      </c>
      <c r="G4284" s="25" t="s">
        <v>3321</v>
      </c>
      <c r="H4284" s="26">
        <v>4</v>
      </c>
      <c r="I4284" s="26">
        <v>185</v>
      </c>
      <c r="J4284" s="22">
        <v>740</v>
      </c>
    </row>
    <row r="4285" spans="1:10" ht="18" x14ac:dyDescent="0.35">
      <c r="A4285" s="25" t="s">
        <v>7847</v>
      </c>
      <c r="B4285" s="25" t="s">
        <v>3385</v>
      </c>
      <c r="C4285" s="25" t="s">
        <v>3386</v>
      </c>
      <c r="D4285" s="25" t="s">
        <v>3333</v>
      </c>
      <c r="E4285" s="25">
        <v>44057</v>
      </c>
      <c r="F4285" s="25" t="s">
        <v>3327</v>
      </c>
      <c r="G4285" s="25" t="s">
        <v>3321</v>
      </c>
      <c r="H4285" s="26">
        <v>2</v>
      </c>
      <c r="I4285" s="26">
        <v>190</v>
      </c>
      <c r="J4285" s="22">
        <v>380</v>
      </c>
    </row>
    <row r="4286" spans="1:10" ht="18" x14ac:dyDescent="0.35">
      <c r="A4286" s="25" t="s">
        <v>7848</v>
      </c>
      <c r="B4286" s="25" t="s">
        <v>3385</v>
      </c>
      <c r="C4286" s="25" t="s">
        <v>3386</v>
      </c>
      <c r="D4286" s="25" t="s">
        <v>3333</v>
      </c>
      <c r="E4286" s="25">
        <v>44057</v>
      </c>
      <c r="F4286" s="25" t="s">
        <v>3327</v>
      </c>
      <c r="G4286" s="25" t="s">
        <v>3321</v>
      </c>
      <c r="H4286" s="26">
        <v>3</v>
      </c>
      <c r="I4286" s="26">
        <v>195</v>
      </c>
      <c r="J4286" s="22">
        <v>585</v>
      </c>
    </row>
    <row r="4287" spans="1:10" ht="18" x14ac:dyDescent="0.35">
      <c r="A4287" s="25" t="s">
        <v>7849</v>
      </c>
      <c r="B4287" s="25" t="s">
        <v>3897</v>
      </c>
      <c r="C4287" s="25" t="s">
        <v>3332</v>
      </c>
      <c r="D4287" s="25" t="s">
        <v>3333</v>
      </c>
      <c r="E4287" s="25">
        <v>44057</v>
      </c>
      <c r="F4287" s="25" t="s">
        <v>3369</v>
      </c>
      <c r="G4287" s="25" t="s">
        <v>3349</v>
      </c>
      <c r="H4287" s="26">
        <v>4</v>
      </c>
      <c r="I4287" s="26">
        <v>135</v>
      </c>
      <c r="J4287" s="22">
        <v>540</v>
      </c>
    </row>
    <row r="4288" spans="1:10" ht="18" x14ac:dyDescent="0.35">
      <c r="A4288" s="25" t="s">
        <v>7850</v>
      </c>
      <c r="B4288" s="25" t="s">
        <v>3523</v>
      </c>
      <c r="C4288" s="25" t="s">
        <v>3524</v>
      </c>
      <c r="D4288" s="25" t="s">
        <v>3486</v>
      </c>
      <c r="E4288" s="25">
        <v>44057</v>
      </c>
      <c r="F4288" s="25" t="s">
        <v>3369</v>
      </c>
      <c r="G4288" s="25" t="s">
        <v>3321</v>
      </c>
      <c r="H4288" s="26">
        <v>5</v>
      </c>
      <c r="I4288" s="26">
        <v>155</v>
      </c>
      <c r="J4288" s="22">
        <v>775</v>
      </c>
    </row>
    <row r="4289" spans="1:10" ht="18" x14ac:dyDescent="0.35">
      <c r="A4289" s="25" t="s">
        <v>7851</v>
      </c>
      <c r="B4289" s="25" t="s">
        <v>7852</v>
      </c>
      <c r="C4289" s="25" t="s">
        <v>3994</v>
      </c>
      <c r="D4289" s="25" t="s">
        <v>3365</v>
      </c>
      <c r="E4289" s="25">
        <v>44057</v>
      </c>
      <c r="F4289" s="25" t="s">
        <v>3334</v>
      </c>
      <c r="G4289" s="25" t="s">
        <v>3321</v>
      </c>
      <c r="H4289" s="26">
        <v>4</v>
      </c>
      <c r="I4289" s="26">
        <v>90</v>
      </c>
      <c r="J4289" s="22">
        <v>360</v>
      </c>
    </row>
    <row r="4290" spans="1:10" ht="18" x14ac:dyDescent="0.35">
      <c r="A4290" s="25" t="s">
        <v>7853</v>
      </c>
      <c r="B4290" s="25" t="s">
        <v>3636</v>
      </c>
      <c r="C4290" s="25" t="s">
        <v>3318</v>
      </c>
      <c r="D4290" s="25" t="s">
        <v>3319</v>
      </c>
      <c r="E4290" s="25">
        <v>44057</v>
      </c>
      <c r="F4290" s="25" t="s">
        <v>3337</v>
      </c>
      <c r="G4290" s="25" t="s">
        <v>3345</v>
      </c>
      <c r="H4290" s="26">
        <v>7</v>
      </c>
      <c r="I4290" s="26">
        <v>110</v>
      </c>
      <c r="J4290" s="22">
        <v>770</v>
      </c>
    </row>
    <row r="4291" spans="1:10" ht="18" x14ac:dyDescent="0.35">
      <c r="A4291" s="25" t="s">
        <v>7854</v>
      </c>
      <c r="B4291" s="25" t="s">
        <v>3324</v>
      </c>
      <c r="C4291" s="25" t="s">
        <v>3325</v>
      </c>
      <c r="D4291" s="25" t="s">
        <v>3326</v>
      </c>
      <c r="E4291" s="25">
        <v>44057</v>
      </c>
      <c r="F4291" s="25" t="s">
        <v>3427</v>
      </c>
      <c r="G4291" s="25" t="s">
        <v>3321</v>
      </c>
      <c r="H4291" s="26">
        <v>3</v>
      </c>
      <c r="I4291" s="26">
        <v>95</v>
      </c>
      <c r="J4291" s="22">
        <v>285</v>
      </c>
    </row>
    <row r="4292" spans="1:10" ht="18" x14ac:dyDescent="0.35">
      <c r="A4292" s="25" t="s">
        <v>7855</v>
      </c>
      <c r="B4292" s="25" t="s">
        <v>3583</v>
      </c>
      <c r="C4292" s="25" t="s">
        <v>3584</v>
      </c>
      <c r="D4292" s="25" t="s">
        <v>3333</v>
      </c>
      <c r="E4292" s="25">
        <v>44057</v>
      </c>
      <c r="F4292" s="25" t="s">
        <v>3327</v>
      </c>
      <c r="G4292" s="25" t="s">
        <v>3321</v>
      </c>
      <c r="H4292" s="26">
        <v>7</v>
      </c>
      <c r="I4292" s="26">
        <v>200</v>
      </c>
      <c r="J4292" s="22">
        <v>1400</v>
      </c>
    </row>
    <row r="4293" spans="1:10" ht="18" x14ac:dyDescent="0.35">
      <c r="A4293" s="25" t="s">
        <v>7856</v>
      </c>
      <c r="B4293" s="25" t="s">
        <v>3450</v>
      </c>
      <c r="C4293" s="25" t="s">
        <v>3383</v>
      </c>
      <c r="D4293" s="25" t="s">
        <v>3333</v>
      </c>
      <c r="E4293" s="25">
        <v>44057</v>
      </c>
      <c r="F4293" s="25" t="s">
        <v>3327</v>
      </c>
      <c r="G4293" s="25" t="s">
        <v>3321</v>
      </c>
      <c r="H4293" s="26">
        <v>1</v>
      </c>
      <c r="I4293" s="26">
        <v>205</v>
      </c>
      <c r="J4293" s="22">
        <v>205</v>
      </c>
    </row>
    <row r="4294" spans="1:10" ht="18" x14ac:dyDescent="0.35">
      <c r="A4294" s="25" t="s">
        <v>7857</v>
      </c>
      <c r="B4294" s="25" t="s">
        <v>7852</v>
      </c>
      <c r="C4294" s="25" t="s">
        <v>3994</v>
      </c>
      <c r="D4294" s="25" t="s">
        <v>3365</v>
      </c>
      <c r="E4294" s="25">
        <v>44058</v>
      </c>
      <c r="F4294" s="25" t="s">
        <v>3334</v>
      </c>
      <c r="G4294" s="25" t="s">
        <v>3321</v>
      </c>
      <c r="H4294" s="26">
        <v>3</v>
      </c>
      <c r="I4294" s="26">
        <v>85</v>
      </c>
      <c r="J4294" s="22">
        <v>255</v>
      </c>
    </row>
    <row r="4295" spans="1:10" ht="18" x14ac:dyDescent="0.35">
      <c r="A4295" s="25" t="s">
        <v>7858</v>
      </c>
      <c r="B4295" s="25" t="s">
        <v>3373</v>
      </c>
      <c r="C4295" s="25" t="s">
        <v>3374</v>
      </c>
      <c r="D4295" s="25" t="s">
        <v>3375</v>
      </c>
      <c r="E4295" s="25">
        <v>44059</v>
      </c>
      <c r="F4295" s="25" t="s">
        <v>3337</v>
      </c>
      <c r="G4295" s="25" t="s">
        <v>3345</v>
      </c>
      <c r="H4295" s="26">
        <v>7</v>
      </c>
      <c r="I4295" s="26">
        <v>135</v>
      </c>
      <c r="J4295" s="22">
        <v>945</v>
      </c>
    </row>
    <row r="4296" spans="1:10" ht="18" x14ac:dyDescent="0.35">
      <c r="A4296" s="25" t="s">
        <v>7859</v>
      </c>
      <c r="B4296" s="25" t="s">
        <v>3583</v>
      </c>
      <c r="C4296" s="25" t="s">
        <v>3584</v>
      </c>
      <c r="D4296" s="25" t="s">
        <v>3333</v>
      </c>
      <c r="E4296" s="25">
        <v>44059</v>
      </c>
      <c r="F4296" s="25" t="s">
        <v>3327</v>
      </c>
      <c r="G4296" s="25" t="s">
        <v>3321</v>
      </c>
      <c r="H4296" s="26">
        <v>4</v>
      </c>
      <c r="I4296" s="26">
        <v>205</v>
      </c>
      <c r="J4296" s="22">
        <v>820</v>
      </c>
    </row>
    <row r="4297" spans="1:10" ht="18" x14ac:dyDescent="0.35">
      <c r="A4297" s="25" t="s">
        <v>7860</v>
      </c>
      <c r="B4297" s="25" t="s">
        <v>3398</v>
      </c>
      <c r="C4297" s="25" t="s">
        <v>3392</v>
      </c>
      <c r="D4297" s="25" t="s">
        <v>3333</v>
      </c>
      <c r="E4297" s="25">
        <v>44059</v>
      </c>
      <c r="F4297" s="25" t="s">
        <v>3348</v>
      </c>
      <c r="G4297" s="25" t="s">
        <v>3349</v>
      </c>
      <c r="H4297" s="26">
        <v>4</v>
      </c>
      <c r="I4297" s="26">
        <v>90</v>
      </c>
      <c r="J4297" s="22">
        <v>360</v>
      </c>
    </row>
    <row r="4298" spans="1:10" ht="18" x14ac:dyDescent="0.35">
      <c r="A4298" s="25" t="s">
        <v>7861</v>
      </c>
      <c r="B4298" s="25" t="s">
        <v>3398</v>
      </c>
      <c r="C4298" s="25" t="s">
        <v>3392</v>
      </c>
      <c r="D4298" s="25" t="s">
        <v>3333</v>
      </c>
      <c r="E4298" s="25">
        <v>44059</v>
      </c>
      <c r="F4298" s="25" t="s">
        <v>3337</v>
      </c>
      <c r="G4298" s="25" t="s">
        <v>3349</v>
      </c>
      <c r="H4298" s="26">
        <v>5</v>
      </c>
      <c r="I4298" s="26">
        <v>100</v>
      </c>
      <c r="J4298" s="22">
        <v>500</v>
      </c>
    </row>
    <row r="4299" spans="1:10" ht="18" x14ac:dyDescent="0.35">
      <c r="A4299" s="25" t="s">
        <v>7862</v>
      </c>
      <c r="B4299" s="25" t="s">
        <v>3398</v>
      </c>
      <c r="C4299" s="25" t="s">
        <v>3392</v>
      </c>
      <c r="D4299" s="25" t="s">
        <v>3333</v>
      </c>
      <c r="E4299" s="25">
        <v>44059</v>
      </c>
      <c r="F4299" s="25" t="s">
        <v>3348</v>
      </c>
      <c r="G4299" s="25" t="s">
        <v>3349</v>
      </c>
      <c r="H4299" s="26">
        <v>6</v>
      </c>
      <c r="I4299" s="26">
        <v>85</v>
      </c>
      <c r="J4299" s="22">
        <v>510</v>
      </c>
    </row>
    <row r="4300" spans="1:10" ht="18" x14ac:dyDescent="0.35">
      <c r="A4300" s="25" t="s">
        <v>7863</v>
      </c>
      <c r="B4300" s="25" t="s">
        <v>3398</v>
      </c>
      <c r="C4300" s="25" t="s">
        <v>3392</v>
      </c>
      <c r="D4300" s="25" t="s">
        <v>3333</v>
      </c>
      <c r="E4300" s="25">
        <v>44059</v>
      </c>
      <c r="F4300" s="25" t="s">
        <v>3369</v>
      </c>
      <c r="G4300" s="25" t="s">
        <v>3321</v>
      </c>
      <c r="H4300" s="26">
        <v>7</v>
      </c>
      <c r="I4300" s="26">
        <v>145</v>
      </c>
      <c r="J4300" s="22">
        <v>1015</v>
      </c>
    </row>
    <row r="4301" spans="1:10" ht="18" x14ac:dyDescent="0.35">
      <c r="A4301" s="25" t="s">
        <v>7864</v>
      </c>
      <c r="B4301" s="25" t="s">
        <v>3398</v>
      </c>
      <c r="C4301" s="25" t="s">
        <v>3392</v>
      </c>
      <c r="D4301" s="25" t="s">
        <v>3333</v>
      </c>
      <c r="E4301" s="25">
        <v>44059</v>
      </c>
      <c r="F4301" s="25" t="s">
        <v>3427</v>
      </c>
      <c r="G4301" s="25" t="s">
        <v>3345</v>
      </c>
      <c r="H4301" s="26">
        <v>1</v>
      </c>
      <c r="I4301" s="26">
        <v>80</v>
      </c>
      <c r="J4301" s="22">
        <v>80</v>
      </c>
    </row>
    <row r="4302" spans="1:10" ht="18" x14ac:dyDescent="0.35">
      <c r="A4302" s="25" t="s">
        <v>7865</v>
      </c>
      <c r="B4302" s="25" t="s">
        <v>3398</v>
      </c>
      <c r="C4302" s="25" t="s">
        <v>3392</v>
      </c>
      <c r="D4302" s="25" t="s">
        <v>3333</v>
      </c>
      <c r="E4302" s="25">
        <v>44059</v>
      </c>
      <c r="F4302" s="25" t="s">
        <v>3348</v>
      </c>
      <c r="G4302" s="25" t="s">
        <v>3349</v>
      </c>
      <c r="H4302" s="26">
        <v>2</v>
      </c>
      <c r="I4302" s="26">
        <v>100</v>
      </c>
      <c r="J4302" s="22">
        <v>200</v>
      </c>
    </row>
    <row r="4303" spans="1:10" ht="18" x14ac:dyDescent="0.35">
      <c r="A4303" s="25" t="s">
        <v>7866</v>
      </c>
      <c r="B4303" s="25" t="s">
        <v>3391</v>
      </c>
      <c r="C4303" s="25" t="s">
        <v>3392</v>
      </c>
      <c r="D4303" s="25" t="s">
        <v>3333</v>
      </c>
      <c r="E4303" s="25">
        <v>44059</v>
      </c>
      <c r="F4303" s="25" t="s">
        <v>3337</v>
      </c>
      <c r="G4303" s="25" t="s">
        <v>3349</v>
      </c>
      <c r="H4303" s="26">
        <v>3</v>
      </c>
      <c r="I4303" s="26">
        <v>95</v>
      </c>
      <c r="J4303" s="22">
        <v>285</v>
      </c>
    </row>
    <row r="4304" spans="1:10" ht="18" x14ac:dyDescent="0.35">
      <c r="A4304" s="25" t="s">
        <v>7867</v>
      </c>
      <c r="B4304" s="25" t="s">
        <v>3391</v>
      </c>
      <c r="C4304" s="25" t="s">
        <v>3392</v>
      </c>
      <c r="D4304" s="25" t="s">
        <v>3333</v>
      </c>
      <c r="E4304" s="25">
        <v>44059</v>
      </c>
      <c r="F4304" s="25" t="s">
        <v>3369</v>
      </c>
      <c r="G4304" s="25" t="s">
        <v>3321</v>
      </c>
      <c r="H4304" s="26">
        <v>4</v>
      </c>
      <c r="I4304" s="26">
        <v>145</v>
      </c>
      <c r="J4304" s="22">
        <v>580</v>
      </c>
    </row>
    <row r="4305" spans="1:10" ht="18" x14ac:dyDescent="0.35">
      <c r="A4305" s="25" t="s">
        <v>7868</v>
      </c>
      <c r="B4305" s="25" t="s">
        <v>3391</v>
      </c>
      <c r="C4305" s="25" t="s">
        <v>3392</v>
      </c>
      <c r="D4305" s="25" t="s">
        <v>3333</v>
      </c>
      <c r="E4305" s="25">
        <v>44059</v>
      </c>
      <c r="F4305" s="25" t="s">
        <v>3410</v>
      </c>
      <c r="G4305" s="25" t="s">
        <v>3321</v>
      </c>
      <c r="H4305" s="26">
        <v>2</v>
      </c>
      <c r="I4305" s="26">
        <v>80</v>
      </c>
      <c r="J4305" s="22">
        <v>160</v>
      </c>
    </row>
    <row r="4306" spans="1:10" ht="18" x14ac:dyDescent="0.35">
      <c r="A4306" s="25" t="s">
        <v>7869</v>
      </c>
      <c r="B4306" s="25" t="s">
        <v>3391</v>
      </c>
      <c r="C4306" s="25" t="s">
        <v>3392</v>
      </c>
      <c r="D4306" s="25" t="s">
        <v>3333</v>
      </c>
      <c r="E4306" s="25">
        <v>44059</v>
      </c>
      <c r="F4306" s="25" t="s">
        <v>3348</v>
      </c>
      <c r="G4306" s="25" t="s">
        <v>3349</v>
      </c>
      <c r="H4306" s="26">
        <v>5</v>
      </c>
      <c r="I4306" s="26">
        <v>80</v>
      </c>
      <c r="J4306" s="22">
        <v>400</v>
      </c>
    </row>
    <row r="4307" spans="1:10" ht="18" x14ac:dyDescent="0.35">
      <c r="A4307" s="25" t="s">
        <v>7870</v>
      </c>
      <c r="B4307" s="25" t="s">
        <v>3391</v>
      </c>
      <c r="C4307" s="25" t="s">
        <v>3392</v>
      </c>
      <c r="D4307" s="25" t="s">
        <v>3333</v>
      </c>
      <c r="E4307" s="25">
        <v>44059</v>
      </c>
      <c r="F4307" s="25" t="s">
        <v>3369</v>
      </c>
      <c r="G4307" s="25" t="s">
        <v>3321</v>
      </c>
      <c r="H4307" s="26">
        <v>6</v>
      </c>
      <c r="I4307" s="26">
        <v>140</v>
      </c>
      <c r="J4307" s="22">
        <v>840</v>
      </c>
    </row>
    <row r="4308" spans="1:10" ht="18" x14ac:dyDescent="0.35">
      <c r="A4308" s="25" t="s">
        <v>7871</v>
      </c>
      <c r="B4308" s="25" t="s">
        <v>3324</v>
      </c>
      <c r="C4308" s="25" t="s">
        <v>3325</v>
      </c>
      <c r="D4308" s="25" t="s">
        <v>3326</v>
      </c>
      <c r="E4308" s="25">
        <v>44059</v>
      </c>
      <c r="F4308" s="25" t="s">
        <v>3427</v>
      </c>
      <c r="G4308" s="25" t="s">
        <v>3321</v>
      </c>
      <c r="H4308" s="26">
        <v>7</v>
      </c>
      <c r="I4308" s="26">
        <v>80</v>
      </c>
      <c r="J4308" s="22">
        <v>560</v>
      </c>
    </row>
    <row r="4309" spans="1:10" ht="18" x14ac:dyDescent="0.35">
      <c r="A4309" s="25" t="s">
        <v>7872</v>
      </c>
      <c r="B4309" s="25" t="s">
        <v>3324</v>
      </c>
      <c r="C4309" s="25" t="s">
        <v>3325</v>
      </c>
      <c r="D4309" s="25" t="s">
        <v>3326</v>
      </c>
      <c r="E4309" s="25">
        <v>44059</v>
      </c>
      <c r="F4309" s="25" t="s">
        <v>3427</v>
      </c>
      <c r="G4309" s="25" t="s">
        <v>3321</v>
      </c>
      <c r="H4309" s="26">
        <v>6</v>
      </c>
      <c r="I4309" s="26">
        <v>85</v>
      </c>
      <c r="J4309" s="22">
        <v>510</v>
      </c>
    </row>
    <row r="4310" spans="1:10" ht="18" x14ac:dyDescent="0.35">
      <c r="A4310" s="25" t="s">
        <v>7873</v>
      </c>
      <c r="B4310" s="25" t="s">
        <v>3336</v>
      </c>
      <c r="C4310" s="25" t="s">
        <v>3318</v>
      </c>
      <c r="D4310" s="25" t="s">
        <v>3319</v>
      </c>
      <c r="E4310" s="25">
        <v>44060</v>
      </c>
      <c r="F4310" s="25" t="s">
        <v>3327</v>
      </c>
      <c r="G4310" s="25" t="s">
        <v>3321</v>
      </c>
      <c r="H4310" s="26">
        <v>1</v>
      </c>
      <c r="I4310" s="26">
        <v>200</v>
      </c>
      <c r="J4310" s="22">
        <v>200</v>
      </c>
    </row>
    <row r="4311" spans="1:10" ht="18" x14ac:dyDescent="0.35">
      <c r="A4311" s="25" t="s">
        <v>7874</v>
      </c>
      <c r="B4311" s="25" t="s">
        <v>3352</v>
      </c>
      <c r="C4311" s="25" t="s">
        <v>3318</v>
      </c>
      <c r="D4311" s="25" t="s">
        <v>3319</v>
      </c>
      <c r="E4311" s="25">
        <v>44060</v>
      </c>
      <c r="F4311" s="25" t="s">
        <v>3337</v>
      </c>
      <c r="G4311" s="25" t="s">
        <v>3345</v>
      </c>
      <c r="H4311" s="26">
        <v>3</v>
      </c>
      <c r="I4311" s="26">
        <v>135</v>
      </c>
      <c r="J4311" s="22">
        <v>405</v>
      </c>
    </row>
    <row r="4312" spans="1:10" ht="18" x14ac:dyDescent="0.35">
      <c r="A4312" s="25" t="s">
        <v>7875</v>
      </c>
      <c r="B4312" s="25" t="s">
        <v>3360</v>
      </c>
      <c r="C4312" s="25" t="s">
        <v>3318</v>
      </c>
      <c r="D4312" s="25" t="s">
        <v>3319</v>
      </c>
      <c r="E4312" s="25">
        <v>44060</v>
      </c>
      <c r="F4312" s="25" t="s">
        <v>3337</v>
      </c>
      <c r="G4312" s="25" t="s">
        <v>3349</v>
      </c>
      <c r="H4312" s="26">
        <v>3</v>
      </c>
      <c r="I4312" s="26">
        <v>110</v>
      </c>
      <c r="J4312" s="22">
        <v>330</v>
      </c>
    </row>
    <row r="4313" spans="1:10" ht="18" x14ac:dyDescent="0.35">
      <c r="A4313" s="25" t="s">
        <v>7876</v>
      </c>
      <c r="B4313" s="25" t="s">
        <v>3746</v>
      </c>
      <c r="C4313" s="25" t="s">
        <v>3318</v>
      </c>
      <c r="D4313" s="25" t="s">
        <v>3319</v>
      </c>
      <c r="E4313" s="25">
        <v>44060</v>
      </c>
      <c r="F4313" s="25" t="s">
        <v>3327</v>
      </c>
      <c r="G4313" s="25" t="s">
        <v>3321</v>
      </c>
      <c r="H4313" s="26">
        <v>2</v>
      </c>
      <c r="I4313" s="26">
        <v>180</v>
      </c>
      <c r="J4313" s="22">
        <v>360</v>
      </c>
    </row>
    <row r="4314" spans="1:10" ht="18" x14ac:dyDescent="0.35">
      <c r="A4314" s="25" t="s">
        <v>7877</v>
      </c>
      <c r="B4314" s="25" t="s">
        <v>3324</v>
      </c>
      <c r="C4314" s="25" t="s">
        <v>3325</v>
      </c>
      <c r="D4314" s="25" t="s">
        <v>3326</v>
      </c>
      <c r="E4314" s="25">
        <v>44060</v>
      </c>
      <c r="F4314" s="25" t="s">
        <v>3427</v>
      </c>
      <c r="G4314" s="25" t="s">
        <v>3321</v>
      </c>
      <c r="H4314" s="26">
        <v>2</v>
      </c>
      <c r="I4314" s="26">
        <v>85</v>
      </c>
      <c r="J4314" s="22">
        <v>170</v>
      </c>
    </row>
    <row r="4315" spans="1:10" ht="18" x14ac:dyDescent="0.35">
      <c r="A4315" s="25" t="s">
        <v>7878</v>
      </c>
      <c r="B4315" s="25" t="s">
        <v>3391</v>
      </c>
      <c r="C4315" s="25" t="s">
        <v>3392</v>
      </c>
      <c r="D4315" s="25" t="s">
        <v>3333</v>
      </c>
      <c r="E4315" s="25">
        <v>44060</v>
      </c>
      <c r="F4315" s="25" t="s">
        <v>3369</v>
      </c>
      <c r="G4315" s="25" t="s">
        <v>3321</v>
      </c>
      <c r="H4315" s="26">
        <v>7</v>
      </c>
      <c r="I4315" s="26">
        <v>130</v>
      </c>
      <c r="J4315" s="22">
        <v>910</v>
      </c>
    </row>
    <row r="4316" spans="1:10" ht="18" x14ac:dyDescent="0.35">
      <c r="A4316" s="25" t="s">
        <v>7879</v>
      </c>
      <c r="B4316" s="25" t="s">
        <v>3391</v>
      </c>
      <c r="C4316" s="25" t="s">
        <v>3392</v>
      </c>
      <c r="D4316" s="25" t="s">
        <v>3333</v>
      </c>
      <c r="E4316" s="25">
        <v>44060</v>
      </c>
      <c r="F4316" s="25" t="s">
        <v>3337</v>
      </c>
      <c r="G4316" s="25" t="s">
        <v>3345</v>
      </c>
      <c r="H4316" s="26">
        <v>1</v>
      </c>
      <c r="I4316" s="26">
        <v>115</v>
      </c>
      <c r="J4316" s="22">
        <v>115</v>
      </c>
    </row>
    <row r="4317" spans="1:10" ht="18" x14ac:dyDescent="0.35">
      <c r="A4317" s="25" t="s">
        <v>7880</v>
      </c>
      <c r="B4317" s="25" t="s">
        <v>3391</v>
      </c>
      <c r="C4317" s="25" t="s">
        <v>3392</v>
      </c>
      <c r="D4317" s="25" t="s">
        <v>3333</v>
      </c>
      <c r="E4317" s="25">
        <v>44060</v>
      </c>
      <c r="F4317" s="25" t="s">
        <v>3337</v>
      </c>
      <c r="G4317" s="25" t="s">
        <v>3349</v>
      </c>
      <c r="H4317" s="26">
        <v>2</v>
      </c>
      <c r="I4317" s="26">
        <v>105</v>
      </c>
      <c r="J4317" s="22">
        <v>210</v>
      </c>
    </row>
    <row r="4318" spans="1:10" ht="18" x14ac:dyDescent="0.35">
      <c r="A4318" s="25" t="s">
        <v>7881</v>
      </c>
      <c r="B4318" s="25" t="s">
        <v>3602</v>
      </c>
      <c r="C4318" s="25" t="s">
        <v>3401</v>
      </c>
      <c r="D4318" s="25" t="s">
        <v>3333</v>
      </c>
      <c r="E4318" s="25">
        <v>44060</v>
      </c>
      <c r="F4318" s="25" t="s">
        <v>3337</v>
      </c>
      <c r="G4318" s="25" t="s">
        <v>3321</v>
      </c>
      <c r="H4318" s="26">
        <v>3</v>
      </c>
      <c r="I4318" s="26">
        <v>155</v>
      </c>
      <c r="J4318" s="22">
        <v>465</v>
      </c>
    </row>
    <row r="4319" spans="1:10" ht="18" x14ac:dyDescent="0.35">
      <c r="A4319" s="25" t="s">
        <v>7882</v>
      </c>
      <c r="B4319" s="25" t="s">
        <v>4460</v>
      </c>
      <c r="C4319" s="25" t="s">
        <v>3401</v>
      </c>
      <c r="D4319" s="25" t="s">
        <v>3333</v>
      </c>
      <c r="E4319" s="25">
        <v>44060</v>
      </c>
      <c r="F4319" s="25" t="s">
        <v>3320</v>
      </c>
      <c r="G4319" s="25" t="s">
        <v>3349</v>
      </c>
      <c r="H4319" s="26">
        <v>4</v>
      </c>
      <c r="I4319" s="26">
        <v>35</v>
      </c>
      <c r="J4319" s="22">
        <v>140</v>
      </c>
    </row>
    <row r="4320" spans="1:10" ht="18" x14ac:dyDescent="0.35">
      <c r="A4320" s="25" t="s">
        <v>7883</v>
      </c>
      <c r="B4320" s="25" t="s">
        <v>3336</v>
      </c>
      <c r="C4320" s="25" t="s">
        <v>3318</v>
      </c>
      <c r="D4320" s="25" t="s">
        <v>3319</v>
      </c>
      <c r="E4320" s="25">
        <v>44061</v>
      </c>
      <c r="F4320" s="25" t="s">
        <v>3327</v>
      </c>
      <c r="G4320" s="25" t="s">
        <v>3321</v>
      </c>
      <c r="H4320" s="26">
        <v>3</v>
      </c>
      <c r="I4320" s="26">
        <v>185</v>
      </c>
      <c r="J4320" s="22">
        <v>555</v>
      </c>
    </row>
    <row r="4321" spans="1:10" ht="18" x14ac:dyDescent="0.35">
      <c r="A4321" s="25" t="s">
        <v>7884</v>
      </c>
      <c r="B4321" s="25" t="s">
        <v>3336</v>
      </c>
      <c r="C4321" s="25" t="s">
        <v>3318</v>
      </c>
      <c r="D4321" s="25" t="s">
        <v>3319</v>
      </c>
      <c r="E4321" s="25">
        <v>44061</v>
      </c>
      <c r="F4321" s="25" t="s">
        <v>3327</v>
      </c>
      <c r="G4321" s="25" t="s">
        <v>3321</v>
      </c>
      <c r="H4321" s="26">
        <v>4</v>
      </c>
      <c r="I4321" s="26">
        <v>190</v>
      </c>
      <c r="J4321" s="22">
        <v>760</v>
      </c>
    </row>
    <row r="4322" spans="1:10" ht="18" x14ac:dyDescent="0.35">
      <c r="A4322" s="25" t="s">
        <v>7885</v>
      </c>
      <c r="B4322" s="25" t="s">
        <v>3658</v>
      </c>
      <c r="C4322" s="25" t="s">
        <v>3318</v>
      </c>
      <c r="D4322" s="25" t="s">
        <v>3319</v>
      </c>
      <c r="E4322" s="25">
        <v>44061</v>
      </c>
      <c r="F4322" s="25" t="s">
        <v>3348</v>
      </c>
      <c r="G4322" s="25" t="s">
        <v>3349</v>
      </c>
      <c r="H4322" s="26">
        <v>5</v>
      </c>
      <c r="I4322" s="26">
        <v>90</v>
      </c>
      <c r="J4322" s="22">
        <v>450</v>
      </c>
    </row>
    <row r="4323" spans="1:10" ht="18" x14ac:dyDescent="0.35">
      <c r="A4323" s="25" t="s">
        <v>7886</v>
      </c>
      <c r="B4323" s="25" t="s">
        <v>3371</v>
      </c>
      <c r="C4323" s="25" t="s">
        <v>3318</v>
      </c>
      <c r="D4323" s="25" t="s">
        <v>3319</v>
      </c>
      <c r="E4323" s="25">
        <v>44061</v>
      </c>
      <c r="F4323" s="25" t="s">
        <v>3320</v>
      </c>
      <c r="G4323" s="25" t="s">
        <v>3321</v>
      </c>
      <c r="H4323" s="26">
        <v>6</v>
      </c>
      <c r="I4323" s="26">
        <v>75</v>
      </c>
      <c r="J4323" s="22">
        <v>450</v>
      </c>
    </row>
    <row r="4324" spans="1:10" ht="18" x14ac:dyDescent="0.35">
      <c r="A4324" s="25" t="s">
        <v>7887</v>
      </c>
      <c r="B4324" s="25" t="s">
        <v>5412</v>
      </c>
      <c r="C4324" s="25" t="s">
        <v>3401</v>
      </c>
      <c r="D4324" s="25" t="s">
        <v>3333</v>
      </c>
      <c r="E4324" s="25">
        <v>44061</v>
      </c>
      <c r="F4324" s="25" t="s">
        <v>3327</v>
      </c>
      <c r="G4324" s="25" t="s">
        <v>3321</v>
      </c>
      <c r="H4324" s="26">
        <v>5</v>
      </c>
      <c r="I4324" s="26">
        <v>185</v>
      </c>
      <c r="J4324" s="22">
        <v>925</v>
      </c>
    </row>
    <row r="4325" spans="1:10" ht="18" x14ac:dyDescent="0.35">
      <c r="A4325" s="25" t="s">
        <v>7888</v>
      </c>
      <c r="B4325" s="25" t="s">
        <v>3797</v>
      </c>
      <c r="C4325" s="25" t="s">
        <v>3318</v>
      </c>
      <c r="D4325" s="25" t="s">
        <v>3319</v>
      </c>
      <c r="E4325" s="25">
        <v>44061</v>
      </c>
      <c r="F4325" s="25" t="s">
        <v>3410</v>
      </c>
      <c r="G4325" s="25" t="s">
        <v>3321</v>
      </c>
      <c r="H4325" s="26">
        <v>2</v>
      </c>
      <c r="I4325" s="26">
        <v>70</v>
      </c>
      <c r="J4325" s="22">
        <v>140</v>
      </c>
    </row>
    <row r="4326" spans="1:10" ht="18" x14ac:dyDescent="0.35">
      <c r="A4326" s="25" t="s">
        <v>7889</v>
      </c>
      <c r="B4326" s="25" t="s">
        <v>3555</v>
      </c>
      <c r="C4326" s="25" t="s">
        <v>3404</v>
      </c>
      <c r="D4326" s="25" t="s">
        <v>3405</v>
      </c>
      <c r="E4326" s="25">
        <v>44061</v>
      </c>
      <c r="F4326" s="25" t="s">
        <v>3348</v>
      </c>
      <c r="G4326" s="25" t="s">
        <v>3349</v>
      </c>
      <c r="H4326" s="26">
        <v>6</v>
      </c>
      <c r="I4326" s="26">
        <v>100</v>
      </c>
      <c r="J4326" s="22">
        <v>600</v>
      </c>
    </row>
    <row r="4327" spans="1:10" ht="18" x14ac:dyDescent="0.35">
      <c r="A4327" s="25" t="s">
        <v>7890</v>
      </c>
      <c r="B4327" s="25" t="s">
        <v>3636</v>
      </c>
      <c r="C4327" s="25" t="s">
        <v>3318</v>
      </c>
      <c r="D4327" s="25" t="s">
        <v>3319</v>
      </c>
      <c r="E4327" s="25">
        <v>44061</v>
      </c>
      <c r="F4327" s="25" t="s">
        <v>3337</v>
      </c>
      <c r="G4327" s="25" t="s">
        <v>3345</v>
      </c>
      <c r="H4327" s="26">
        <v>4</v>
      </c>
      <c r="I4327" s="26">
        <v>125</v>
      </c>
      <c r="J4327" s="22">
        <v>500</v>
      </c>
    </row>
    <row r="4328" spans="1:10" ht="18" x14ac:dyDescent="0.35">
      <c r="A4328" s="25" t="s">
        <v>7891</v>
      </c>
      <c r="B4328" s="25" t="s">
        <v>3611</v>
      </c>
      <c r="C4328" s="25" t="s">
        <v>3485</v>
      </c>
      <c r="D4328" s="25" t="s">
        <v>3486</v>
      </c>
      <c r="E4328" s="25">
        <v>44061</v>
      </c>
      <c r="F4328" s="25" t="s">
        <v>3434</v>
      </c>
      <c r="G4328" s="25" t="s">
        <v>3321</v>
      </c>
      <c r="H4328" s="26">
        <v>4</v>
      </c>
      <c r="I4328" s="26">
        <v>90</v>
      </c>
      <c r="J4328" s="22">
        <v>360</v>
      </c>
    </row>
    <row r="4329" spans="1:10" ht="18" x14ac:dyDescent="0.35">
      <c r="A4329" s="25" t="s">
        <v>7892</v>
      </c>
      <c r="B4329" s="25" t="s">
        <v>3667</v>
      </c>
      <c r="C4329" s="25" t="s">
        <v>3445</v>
      </c>
      <c r="D4329" s="25" t="s">
        <v>3405</v>
      </c>
      <c r="E4329" s="25">
        <v>44061</v>
      </c>
      <c r="F4329" s="25" t="s">
        <v>3348</v>
      </c>
      <c r="G4329" s="25" t="s">
        <v>3349</v>
      </c>
      <c r="H4329" s="26">
        <v>2</v>
      </c>
      <c r="I4329" s="26">
        <v>90</v>
      </c>
      <c r="J4329" s="22">
        <v>180</v>
      </c>
    </row>
    <row r="4330" spans="1:10" ht="18" x14ac:dyDescent="0.35">
      <c r="A4330" s="25" t="s">
        <v>7893</v>
      </c>
      <c r="B4330" s="25" t="s">
        <v>3628</v>
      </c>
      <c r="C4330" s="25" t="s">
        <v>3404</v>
      </c>
      <c r="D4330" s="25" t="s">
        <v>3405</v>
      </c>
      <c r="E4330" s="25">
        <v>44061</v>
      </c>
      <c r="F4330" s="25" t="s">
        <v>3348</v>
      </c>
      <c r="G4330" s="25" t="s">
        <v>3349</v>
      </c>
      <c r="H4330" s="26">
        <v>3</v>
      </c>
      <c r="I4330" s="26">
        <v>90</v>
      </c>
      <c r="J4330" s="22">
        <v>270</v>
      </c>
    </row>
    <row r="4331" spans="1:10" ht="18" x14ac:dyDescent="0.35">
      <c r="A4331" s="25" t="s">
        <v>7894</v>
      </c>
      <c r="B4331" s="25" t="s">
        <v>3628</v>
      </c>
      <c r="C4331" s="25" t="s">
        <v>3404</v>
      </c>
      <c r="D4331" s="25" t="s">
        <v>3405</v>
      </c>
      <c r="E4331" s="25">
        <v>44061</v>
      </c>
      <c r="F4331" s="25" t="s">
        <v>3471</v>
      </c>
      <c r="G4331" s="25" t="s">
        <v>3345</v>
      </c>
      <c r="H4331" s="26">
        <v>5</v>
      </c>
      <c r="I4331" s="26">
        <v>60</v>
      </c>
      <c r="J4331" s="22">
        <v>300</v>
      </c>
    </row>
    <row r="4332" spans="1:10" ht="18" x14ac:dyDescent="0.35">
      <c r="A4332" s="25" t="s">
        <v>7895</v>
      </c>
      <c r="B4332" s="25" t="s">
        <v>5048</v>
      </c>
      <c r="C4332" s="25" t="s">
        <v>5049</v>
      </c>
      <c r="D4332" s="25" t="s">
        <v>3365</v>
      </c>
      <c r="E4332" s="25">
        <v>44062</v>
      </c>
      <c r="F4332" s="25" t="s">
        <v>3410</v>
      </c>
      <c r="G4332" s="25" t="s">
        <v>3349</v>
      </c>
      <c r="H4332" s="26">
        <v>5</v>
      </c>
      <c r="I4332" s="26">
        <v>20</v>
      </c>
      <c r="J4332" s="22">
        <v>100</v>
      </c>
    </row>
    <row r="4333" spans="1:10" ht="18" x14ac:dyDescent="0.35">
      <c r="A4333" s="25" t="s">
        <v>7896</v>
      </c>
      <c r="B4333" s="25" t="s">
        <v>5048</v>
      </c>
      <c r="C4333" s="25" t="s">
        <v>5049</v>
      </c>
      <c r="D4333" s="25" t="s">
        <v>3365</v>
      </c>
      <c r="E4333" s="25">
        <v>44062</v>
      </c>
      <c r="F4333" s="25" t="s">
        <v>3410</v>
      </c>
      <c r="G4333" s="25" t="s">
        <v>3349</v>
      </c>
      <c r="H4333" s="26">
        <v>6</v>
      </c>
      <c r="I4333" s="26">
        <v>25</v>
      </c>
      <c r="J4333" s="22">
        <v>150</v>
      </c>
    </row>
    <row r="4334" spans="1:10" ht="18" x14ac:dyDescent="0.35">
      <c r="A4334" s="25" t="s">
        <v>7897</v>
      </c>
      <c r="B4334" s="25" t="s">
        <v>5048</v>
      </c>
      <c r="C4334" s="25" t="s">
        <v>5049</v>
      </c>
      <c r="D4334" s="25" t="s">
        <v>3365</v>
      </c>
      <c r="E4334" s="25">
        <v>44064</v>
      </c>
      <c r="F4334" s="25" t="s">
        <v>3410</v>
      </c>
      <c r="G4334" s="25" t="s">
        <v>3349</v>
      </c>
      <c r="H4334" s="26">
        <v>6</v>
      </c>
      <c r="I4334" s="26">
        <v>25</v>
      </c>
      <c r="J4334" s="22">
        <v>150</v>
      </c>
    </row>
    <row r="4335" spans="1:10" ht="18" x14ac:dyDescent="0.35">
      <c r="A4335" s="25" t="s">
        <v>7898</v>
      </c>
      <c r="B4335" s="25" t="s">
        <v>3484</v>
      </c>
      <c r="C4335" s="25" t="s">
        <v>3485</v>
      </c>
      <c r="D4335" s="25" t="s">
        <v>3486</v>
      </c>
      <c r="E4335" s="25">
        <v>44064</v>
      </c>
      <c r="F4335" s="25" t="s">
        <v>3334</v>
      </c>
      <c r="G4335" s="25" t="s">
        <v>3321</v>
      </c>
      <c r="H4335" s="26">
        <v>1</v>
      </c>
      <c r="I4335" s="26">
        <v>85</v>
      </c>
      <c r="J4335" s="22">
        <v>85</v>
      </c>
    </row>
    <row r="4336" spans="1:10" ht="18" x14ac:dyDescent="0.35">
      <c r="A4336" s="25" t="s">
        <v>7899</v>
      </c>
      <c r="B4336" s="25" t="s">
        <v>3450</v>
      </c>
      <c r="C4336" s="25" t="s">
        <v>3383</v>
      </c>
      <c r="D4336" s="25" t="s">
        <v>3333</v>
      </c>
      <c r="E4336" s="25">
        <v>44064</v>
      </c>
      <c r="F4336" s="25" t="s">
        <v>3327</v>
      </c>
      <c r="G4336" s="25" t="s">
        <v>3321</v>
      </c>
      <c r="H4336" s="26">
        <v>4</v>
      </c>
      <c r="I4336" s="26">
        <v>200</v>
      </c>
      <c r="J4336" s="22">
        <v>800</v>
      </c>
    </row>
    <row r="4337" spans="1:10" ht="18" x14ac:dyDescent="0.35">
      <c r="A4337" s="25" t="s">
        <v>7900</v>
      </c>
      <c r="B4337" s="25" t="s">
        <v>3675</v>
      </c>
      <c r="C4337" s="25" t="s">
        <v>3401</v>
      </c>
      <c r="D4337" s="25" t="s">
        <v>3333</v>
      </c>
      <c r="E4337" s="25">
        <v>44064</v>
      </c>
      <c r="F4337" s="25" t="s">
        <v>3369</v>
      </c>
      <c r="G4337" s="25" t="s">
        <v>3321</v>
      </c>
      <c r="H4337" s="26">
        <v>5</v>
      </c>
      <c r="I4337" s="26">
        <v>155</v>
      </c>
      <c r="J4337" s="22">
        <v>775</v>
      </c>
    </row>
    <row r="4338" spans="1:10" ht="18" x14ac:dyDescent="0.35">
      <c r="A4338" s="25" t="s">
        <v>7901</v>
      </c>
      <c r="B4338" s="25" t="s">
        <v>3675</v>
      </c>
      <c r="C4338" s="25" t="s">
        <v>3401</v>
      </c>
      <c r="D4338" s="25" t="s">
        <v>3333</v>
      </c>
      <c r="E4338" s="25">
        <v>44064</v>
      </c>
      <c r="F4338" s="25" t="s">
        <v>3369</v>
      </c>
      <c r="G4338" s="25" t="s">
        <v>3321</v>
      </c>
      <c r="H4338" s="26">
        <v>2</v>
      </c>
      <c r="I4338" s="26">
        <v>130</v>
      </c>
      <c r="J4338" s="22">
        <v>260</v>
      </c>
    </row>
    <row r="4339" spans="1:10" ht="18" x14ac:dyDescent="0.35">
      <c r="A4339" s="25" t="s">
        <v>7902</v>
      </c>
      <c r="B4339" s="25" t="s">
        <v>3400</v>
      </c>
      <c r="C4339" s="25" t="s">
        <v>3401</v>
      </c>
      <c r="D4339" s="25" t="s">
        <v>3333</v>
      </c>
      <c r="E4339" s="25">
        <v>44064</v>
      </c>
      <c r="F4339" s="25" t="s">
        <v>3369</v>
      </c>
      <c r="G4339" s="25" t="s">
        <v>3321</v>
      </c>
      <c r="H4339" s="26">
        <v>4</v>
      </c>
      <c r="I4339" s="26">
        <v>135</v>
      </c>
      <c r="J4339" s="22">
        <v>540</v>
      </c>
    </row>
    <row r="4340" spans="1:10" ht="18" x14ac:dyDescent="0.35">
      <c r="A4340" s="25" t="s">
        <v>7903</v>
      </c>
      <c r="B4340" s="25" t="s">
        <v>3500</v>
      </c>
      <c r="C4340" s="25" t="s">
        <v>3401</v>
      </c>
      <c r="D4340" s="25" t="s">
        <v>3333</v>
      </c>
      <c r="E4340" s="25">
        <v>44064</v>
      </c>
      <c r="F4340" s="25" t="s">
        <v>3369</v>
      </c>
      <c r="G4340" s="25" t="s">
        <v>3349</v>
      </c>
      <c r="H4340" s="26">
        <v>5</v>
      </c>
      <c r="I4340" s="26">
        <v>125</v>
      </c>
      <c r="J4340" s="22">
        <v>625</v>
      </c>
    </row>
    <row r="4341" spans="1:10" ht="18" x14ac:dyDescent="0.35">
      <c r="A4341" s="25" t="s">
        <v>7904</v>
      </c>
      <c r="B4341" s="25" t="s">
        <v>3468</v>
      </c>
      <c r="C4341" s="25" t="s">
        <v>3392</v>
      </c>
      <c r="D4341" s="25" t="s">
        <v>3333</v>
      </c>
      <c r="E4341" s="25">
        <v>44064</v>
      </c>
      <c r="F4341" s="25" t="s">
        <v>3410</v>
      </c>
      <c r="G4341" s="25" t="s">
        <v>3321</v>
      </c>
      <c r="H4341" s="26">
        <v>6</v>
      </c>
      <c r="I4341" s="26">
        <v>75</v>
      </c>
      <c r="J4341" s="22">
        <v>450</v>
      </c>
    </row>
    <row r="4342" spans="1:10" ht="18" x14ac:dyDescent="0.35">
      <c r="A4342" s="25" t="s">
        <v>7905</v>
      </c>
      <c r="B4342" s="25" t="s">
        <v>3587</v>
      </c>
      <c r="C4342" s="25" t="s">
        <v>3374</v>
      </c>
      <c r="D4342" s="25" t="s">
        <v>3375</v>
      </c>
      <c r="E4342" s="25">
        <v>44064</v>
      </c>
      <c r="F4342" s="25" t="s">
        <v>3337</v>
      </c>
      <c r="G4342" s="25" t="s">
        <v>3349</v>
      </c>
      <c r="H4342" s="26">
        <v>4</v>
      </c>
      <c r="I4342" s="26">
        <v>95</v>
      </c>
      <c r="J4342" s="22">
        <v>380</v>
      </c>
    </row>
    <row r="4343" spans="1:10" ht="18" x14ac:dyDescent="0.35">
      <c r="A4343" s="25" t="s">
        <v>7906</v>
      </c>
      <c r="B4343" s="25" t="s">
        <v>3756</v>
      </c>
      <c r="C4343" s="25" t="s">
        <v>3524</v>
      </c>
      <c r="D4343" s="25" t="s">
        <v>3486</v>
      </c>
      <c r="E4343" s="25">
        <v>44064</v>
      </c>
      <c r="F4343" s="25" t="s">
        <v>3337</v>
      </c>
      <c r="G4343" s="25" t="s">
        <v>3345</v>
      </c>
      <c r="H4343" s="26">
        <v>7</v>
      </c>
      <c r="I4343" s="26">
        <v>120</v>
      </c>
      <c r="J4343" s="22">
        <v>840</v>
      </c>
    </row>
    <row r="4344" spans="1:10" ht="18" x14ac:dyDescent="0.35">
      <c r="A4344" s="25" t="s">
        <v>7907</v>
      </c>
      <c r="B4344" s="25" t="s">
        <v>3742</v>
      </c>
      <c r="C4344" s="25" t="s">
        <v>3445</v>
      </c>
      <c r="D4344" s="25" t="s">
        <v>3405</v>
      </c>
      <c r="E4344" s="25">
        <v>44064</v>
      </c>
      <c r="F4344" s="25" t="s">
        <v>3337</v>
      </c>
      <c r="G4344" s="25" t="s">
        <v>3321</v>
      </c>
      <c r="H4344" s="26">
        <v>4</v>
      </c>
      <c r="I4344" s="26">
        <v>165</v>
      </c>
      <c r="J4344" s="22">
        <v>660</v>
      </c>
    </row>
    <row r="4345" spans="1:10" ht="18" x14ac:dyDescent="0.35">
      <c r="A4345" s="25" t="s">
        <v>7908</v>
      </c>
      <c r="B4345" s="25" t="s">
        <v>3500</v>
      </c>
      <c r="C4345" s="25" t="s">
        <v>3401</v>
      </c>
      <c r="D4345" s="25" t="s">
        <v>3333</v>
      </c>
      <c r="E4345" s="25">
        <v>44064</v>
      </c>
      <c r="F4345" s="25" t="s">
        <v>3434</v>
      </c>
      <c r="G4345" s="25" t="s">
        <v>3321</v>
      </c>
      <c r="H4345" s="26">
        <v>2</v>
      </c>
      <c r="I4345" s="26">
        <v>90</v>
      </c>
      <c r="J4345" s="22">
        <v>180</v>
      </c>
    </row>
    <row r="4346" spans="1:10" ht="18" x14ac:dyDescent="0.35">
      <c r="A4346" s="25" t="s">
        <v>7909</v>
      </c>
      <c r="B4346" s="25" t="s">
        <v>3317</v>
      </c>
      <c r="C4346" s="25" t="s">
        <v>3318</v>
      </c>
      <c r="D4346" s="25" t="s">
        <v>3319</v>
      </c>
      <c r="E4346" s="25">
        <v>44065</v>
      </c>
      <c r="F4346" s="25" t="s">
        <v>3471</v>
      </c>
      <c r="G4346" s="25" t="s">
        <v>3321</v>
      </c>
      <c r="H4346" s="26">
        <v>5</v>
      </c>
      <c r="I4346" s="26">
        <v>70</v>
      </c>
      <c r="J4346" s="22">
        <v>350</v>
      </c>
    </row>
    <row r="4347" spans="1:10" ht="18" x14ac:dyDescent="0.35">
      <c r="A4347" s="25" t="s">
        <v>7910</v>
      </c>
      <c r="B4347" s="25" t="s">
        <v>3356</v>
      </c>
      <c r="C4347" s="25" t="s">
        <v>3318</v>
      </c>
      <c r="D4347" s="25" t="s">
        <v>3319</v>
      </c>
      <c r="E4347" s="25">
        <v>44065</v>
      </c>
      <c r="F4347" s="25" t="s">
        <v>3348</v>
      </c>
      <c r="G4347" s="25" t="s">
        <v>3349</v>
      </c>
      <c r="H4347" s="26">
        <v>6</v>
      </c>
      <c r="I4347" s="26">
        <v>95</v>
      </c>
      <c r="J4347" s="22">
        <v>570</v>
      </c>
    </row>
    <row r="4348" spans="1:10" ht="18" x14ac:dyDescent="0.35">
      <c r="A4348" s="25" t="s">
        <v>7911</v>
      </c>
      <c r="B4348" s="25" t="s">
        <v>3572</v>
      </c>
      <c r="C4348" s="25" t="s">
        <v>3318</v>
      </c>
      <c r="D4348" s="25" t="s">
        <v>3319</v>
      </c>
      <c r="E4348" s="25">
        <v>44065</v>
      </c>
      <c r="F4348" s="25" t="s">
        <v>3410</v>
      </c>
      <c r="G4348" s="25" t="s">
        <v>3321</v>
      </c>
      <c r="H4348" s="26">
        <v>7</v>
      </c>
      <c r="I4348" s="26">
        <v>85</v>
      </c>
      <c r="J4348" s="22">
        <v>595</v>
      </c>
    </row>
    <row r="4349" spans="1:10" ht="18" x14ac:dyDescent="0.35">
      <c r="A4349" s="25" t="s">
        <v>7912</v>
      </c>
      <c r="B4349" s="25" t="s">
        <v>3378</v>
      </c>
      <c r="C4349" s="25" t="s">
        <v>3379</v>
      </c>
      <c r="D4349" s="25" t="s">
        <v>3333</v>
      </c>
      <c r="E4349" s="25">
        <v>44065</v>
      </c>
      <c r="F4349" s="25" t="s">
        <v>3369</v>
      </c>
      <c r="G4349" s="25" t="s">
        <v>3349</v>
      </c>
      <c r="H4349" s="26">
        <v>6</v>
      </c>
      <c r="I4349" s="26">
        <v>140</v>
      </c>
      <c r="J4349" s="22">
        <v>840</v>
      </c>
    </row>
    <row r="4350" spans="1:10" ht="18" x14ac:dyDescent="0.35">
      <c r="A4350" s="25" t="s">
        <v>7913</v>
      </c>
      <c r="B4350" s="25" t="s">
        <v>3378</v>
      </c>
      <c r="C4350" s="25" t="s">
        <v>3379</v>
      </c>
      <c r="D4350" s="25" t="s">
        <v>3333</v>
      </c>
      <c r="E4350" s="25">
        <v>44065</v>
      </c>
      <c r="F4350" s="25" t="s">
        <v>3410</v>
      </c>
      <c r="G4350" s="25" t="s">
        <v>3345</v>
      </c>
      <c r="H4350" s="26">
        <v>2</v>
      </c>
      <c r="I4350" s="26">
        <v>40</v>
      </c>
      <c r="J4350" s="22">
        <v>80</v>
      </c>
    </row>
    <row r="4351" spans="1:10" ht="18" x14ac:dyDescent="0.35">
      <c r="A4351" s="25" t="s">
        <v>7914</v>
      </c>
      <c r="B4351" s="25" t="s">
        <v>3431</v>
      </c>
      <c r="C4351" s="25" t="s">
        <v>3318</v>
      </c>
      <c r="D4351" s="25" t="s">
        <v>3319</v>
      </c>
      <c r="E4351" s="25">
        <v>44065</v>
      </c>
      <c r="F4351" s="25" t="s">
        <v>3327</v>
      </c>
      <c r="G4351" s="25" t="s">
        <v>3321</v>
      </c>
      <c r="H4351" s="26">
        <v>1</v>
      </c>
      <c r="I4351" s="26">
        <v>185</v>
      </c>
      <c r="J4351" s="22">
        <v>185</v>
      </c>
    </row>
    <row r="4352" spans="1:10" ht="18" x14ac:dyDescent="0.35">
      <c r="A4352" s="25" t="s">
        <v>7915</v>
      </c>
      <c r="B4352" s="25" t="s">
        <v>7200</v>
      </c>
      <c r="C4352" s="25" t="s">
        <v>3401</v>
      </c>
      <c r="D4352" s="25" t="s">
        <v>3333</v>
      </c>
      <c r="E4352" s="25">
        <v>44065</v>
      </c>
      <c r="F4352" s="25" t="s">
        <v>3369</v>
      </c>
      <c r="G4352" s="25" t="s">
        <v>3349</v>
      </c>
      <c r="H4352" s="26">
        <v>4</v>
      </c>
      <c r="I4352" s="26">
        <v>125</v>
      </c>
      <c r="J4352" s="22">
        <v>500</v>
      </c>
    </row>
    <row r="4353" spans="1:10" ht="18" x14ac:dyDescent="0.35">
      <c r="A4353" s="25" t="s">
        <v>7916</v>
      </c>
      <c r="B4353" s="25" t="s">
        <v>3378</v>
      </c>
      <c r="C4353" s="25" t="s">
        <v>3379</v>
      </c>
      <c r="D4353" s="25" t="s">
        <v>3333</v>
      </c>
      <c r="E4353" s="25">
        <v>44065</v>
      </c>
      <c r="F4353" s="25" t="s">
        <v>3327</v>
      </c>
      <c r="G4353" s="25" t="s">
        <v>3321</v>
      </c>
      <c r="H4353" s="26">
        <v>6</v>
      </c>
      <c r="I4353" s="26">
        <v>205</v>
      </c>
      <c r="J4353" s="22">
        <v>1230</v>
      </c>
    </row>
    <row r="4354" spans="1:10" ht="18" x14ac:dyDescent="0.35">
      <c r="A4354" s="25" t="s">
        <v>7917</v>
      </c>
      <c r="B4354" s="25" t="s">
        <v>3577</v>
      </c>
      <c r="C4354" s="25" t="s">
        <v>3489</v>
      </c>
      <c r="D4354" s="25" t="s">
        <v>3405</v>
      </c>
      <c r="E4354" s="25">
        <v>44065</v>
      </c>
      <c r="F4354" s="25" t="s">
        <v>3348</v>
      </c>
      <c r="G4354" s="25" t="s">
        <v>3349</v>
      </c>
      <c r="H4354" s="26">
        <v>4</v>
      </c>
      <c r="I4354" s="26">
        <v>80</v>
      </c>
      <c r="J4354" s="22">
        <v>320</v>
      </c>
    </row>
    <row r="4355" spans="1:10" ht="18" x14ac:dyDescent="0.35">
      <c r="A4355" s="25" t="s">
        <v>7918</v>
      </c>
      <c r="B4355" s="25" t="s">
        <v>3324</v>
      </c>
      <c r="C4355" s="25" t="s">
        <v>3325</v>
      </c>
      <c r="D4355" s="25" t="s">
        <v>3326</v>
      </c>
      <c r="E4355" s="25">
        <v>44065</v>
      </c>
      <c r="F4355" s="25" t="s">
        <v>3427</v>
      </c>
      <c r="G4355" s="25" t="s">
        <v>3345</v>
      </c>
      <c r="H4355" s="26">
        <v>6</v>
      </c>
      <c r="I4355" s="26">
        <v>80</v>
      </c>
      <c r="J4355" s="22">
        <v>480</v>
      </c>
    </row>
    <row r="4356" spans="1:10" ht="18" x14ac:dyDescent="0.35">
      <c r="A4356" s="25" t="s">
        <v>7919</v>
      </c>
      <c r="B4356" s="25" t="s">
        <v>7200</v>
      </c>
      <c r="C4356" s="25" t="s">
        <v>3401</v>
      </c>
      <c r="D4356" s="25" t="s">
        <v>3333</v>
      </c>
      <c r="E4356" s="25">
        <v>44065</v>
      </c>
      <c r="F4356" s="25" t="s">
        <v>3427</v>
      </c>
      <c r="G4356" s="25" t="s">
        <v>3321</v>
      </c>
      <c r="H4356" s="26">
        <v>4</v>
      </c>
      <c r="I4356" s="26">
        <v>80</v>
      </c>
      <c r="J4356" s="22">
        <v>320</v>
      </c>
    </row>
    <row r="4357" spans="1:10" ht="18" x14ac:dyDescent="0.35">
      <c r="A4357" s="25" t="s">
        <v>7920</v>
      </c>
      <c r="B4357" s="25" t="s">
        <v>3352</v>
      </c>
      <c r="C4357" s="25" t="s">
        <v>3318</v>
      </c>
      <c r="D4357" s="25" t="s">
        <v>3319</v>
      </c>
      <c r="E4357" s="25">
        <v>44066</v>
      </c>
      <c r="F4357" s="25" t="s">
        <v>3337</v>
      </c>
      <c r="G4357" s="25" t="s">
        <v>3345</v>
      </c>
      <c r="H4357" s="26">
        <v>2</v>
      </c>
      <c r="I4357" s="26">
        <v>120</v>
      </c>
      <c r="J4357" s="22">
        <v>240</v>
      </c>
    </row>
    <row r="4358" spans="1:10" ht="18" x14ac:dyDescent="0.35">
      <c r="A4358" s="25" t="s">
        <v>7921</v>
      </c>
      <c r="B4358" s="25" t="s">
        <v>3425</v>
      </c>
      <c r="C4358" s="25" t="s">
        <v>3318</v>
      </c>
      <c r="D4358" s="25" t="s">
        <v>3319</v>
      </c>
      <c r="E4358" s="25">
        <v>44066</v>
      </c>
      <c r="F4358" s="25" t="s">
        <v>3320</v>
      </c>
      <c r="G4358" s="25" t="s">
        <v>3321</v>
      </c>
      <c r="H4358" s="26">
        <v>4</v>
      </c>
      <c r="I4358" s="26">
        <v>70</v>
      </c>
      <c r="J4358" s="22">
        <v>280</v>
      </c>
    </row>
    <row r="4359" spans="1:10" ht="18" x14ac:dyDescent="0.35">
      <c r="A4359" s="25" t="s">
        <v>7922</v>
      </c>
      <c r="B4359" s="25" t="s">
        <v>3431</v>
      </c>
      <c r="C4359" s="25" t="s">
        <v>3318</v>
      </c>
      <c r="D4359" s="25" t="s">
        <v>3319</v>
      </c>
      <c r="E4359" s="25">
        <v>44066</v>
      </c>
      <c r="F4359" s="25" t="s">
        <v>3320</v>
      </c>
      <c r="G4359" s="25" t="s">
        <v>3321</v>
      </c>
      <c r="H4359" s="26">
        <v>6</v>
      </c>
      <c r="I4359" s="26">
        <v>80</v>
      </c>
      <c r="J4359" s="22">
        <v>480</v>
      </c>
    </row>
    <row r="4360" spans="1:10" ht="18" x14ac:dyDescent="0.35">
      <c r="A4360" s="25" t="s">
        <v>7923</v>
      </c>
      <c r="B4360" s="25" t="s">
        <v>7924</v>
      </c>
      <c r="C4360" s="25" t="s">
        <v>3318</v>
      </c>
      <c r="D4360" s="25" t="s">
        <v>3319</v>
      </c>
      <c r="E4360" s="25">
        <v>44066</v>
      </c>
      <c r="F4360" s="25" t="s">
        <v>3434</v>
      </c>
      <c r="G4360" s="25" t="s">
        <v>3321</v>
      </c>
      <c r="H4360" s="26">
        <v>7</v>
      </c>
      <c r="I4360" s="26">
        <v>85</v>
      </c>
      <c r="J4360" s="22">
        <v>595</v>
      </c>
    </row>
    <row r="4361" spans="1:10" ht="18" x14ac:dyDescent="0.35">
      <c r="A4361" s="25" t="s">
        <v>7925</v>
      </c>
      <c r="B4361" s="25" t="s">
        <v>3352</v>
      </c>
      <c r="C4361" s="25" t="s">
        <v>3318</v>
      </c>
      <c r="D4361" s="25" t="s">
        <v>3319</v>
      </c>
      <c r="E4361" s="25">
        <v>44066</v>
      </c>
      <c r="F4361" s="25" t="s">
        <v>3337</v>
      </c>
      <c r="G4361" s="25" t="s">
        <v>3345</v>
      </c>
      <c r="H4361" s="26">
        <v>1</v>
      </c>
      <c r="I4361" s="26">
        <v>115</v>
      </c>
      <c r="J4361" s="22">
        <v>115</v>
      </c>
    </row>
    <row r="4362" spans="1:10" ht="18" x14ac:dyDescent="0.35">
      <c r="A4362" s="25" t="s">
        <v>7926</v>
      </c>
      <c r="B4362" s="25" t="s">
        <v>4057</v>
      </c>
      <c r="C4362" s="25" t="s">
        <v>3551</v>
      </c>
      <c r="D4362" s="25" t="s">
        <v>3486</v>
      </c>
      <c r="E4362" s="25">
        <v>44066</v>
      </c>
      <c r="F4362" s="25" t="s">
        <v>3327</v>
      </c>
      <c r="G4362" s="25" t="s">
        <v>3321</v>
      </c>
      <c r="H4362" s="26">
        <v>5</v>
      </c>
      <c r="I4362" s="26">
        <v>180</v>
      </c>
      <c r="J4362" s="22">
        <v>900</v>
      </c>
    </row>
    <row r="4363" spans="1:10" ht="18" x14ac:dyDescent="0.35">
      <c r="A4363" s="25" t="s">
        <v>7927</v>
      </c>
      <c r="B4363" s="25" t="s">
        <v>6151</v>
      </c>
      <c r="C4363" s="25" t="s">
        <v>3374</v>
      </c>
      <c r="D4363" s="25" t="s">
        <v>3375</v>
      </c>
      <c r="E4363" s="25">
        <v>44066</v>
      </c>
      <c r="F4363" s="25" t="s">
        <v>3410</v>
      </c>
      <c r="G4363" s="25" t="s">
        <v>3321</v>
      </c>
      <c r="H4363" s="26">
        <v>3</v>
      </c>
      <c r="I4363" s="26">
        <v>75</v>
      </c>
      <c r="J4363" s="22">
        <v>225</v>
      </c>
    </row>
    <row r="4364" spans="1:10" ht="18" x14ac:dyDescent="0.35">
      <c r="A4364" s="25" t="s">
        <v>7928</v>
      </c>
      <c r="B4364" s="25" t="s">
        <v>3546</v>
      </c>
      <c r="C4364" s="25" t="s">
        <v>3485</v>
      </c>
      <c r="D4364" s="25" t="s">
        <v>3486</v>
      </c>
      <c r="E4364" s="25">
        <v>44066</v>
      </c>
      <c r="F4364" s="25" t="s">
        <v>3427</v>
      </c>
      <c r="G4364" s="25" t="s">
        <v>3349</v>
      </c>
      <c r="H4364" s="26">
        <v>4</v>
      </c>
      <c r="I4364" s="26">
        <v>65</v>
      </c>
      <c r="J4364" s="22">
        <v>260</v>
      </c>
    </row>
    <row r="4365" spans="1:10" ht="18" x14ac:dyDescent="0.35">
      <c r="A4365" s="25" t="s">
        <v>7929</v>
      </c>
      <c r="B4365" s="25" t="s">
        <v>3425</v>
      </c>
      <c r="C4365" s="25" t="s">
        <v>3318</v>
      </c>
      <c r="D4365" s="25" t="s">
        <v>3319</v>
      </c>
      <c r="E4365" s="25">
        <v>44067</v>
      </c>
      <c r="F4365" s="25" t="s">
        <v>3320</v>
      </c>
      <c r="G4365" s="25" t="s">
        <v>3321</v>
      </c>
      <c r="H4365" s="26">
        <v>3</v>
      </c>
      <c r="I4365" s="26">
        <v>75</v>
      </c>
      <c r="J4365" s="22">
        <v>225</v>
      </c>
    </row>
    <row r="4366" spans="1:10" ht="18" x14ac:dyDescent="0.35">
      <c r="A4366" s="25" t="s">
        <v>7930</v>
      </c>
      <c r="B4366" s="25" t="s">
        <v>3378</v>
      </c>
      <c r="C4366" s="25" t="s">
        <v>3379</v>
      </c>
      <c r="D4366" s="25" t="s">
        <v>3333</v>
      </c>
      <c r="E4366" s="25">
        <v>44067</v>
      </c>
      <c r="F4366" s="25" t="s">
        <v>3327</v>
      </c>
      <c r="G4366" s="25" t="s">
        <v>3345</v>
      </c>
      <c r="H4366" s="26">
        <v>4</v>
      </c>
      <c r="I4366" s="26">
        <v>150</v>
      </c>
      <c r="J4366" s="22">
        <v>600</v>
      </c>
    </row>
    <row r="4367" spans="1:10" ht="18" x14ac:dyDescent="0.35">
      <c r="A4367" s="25" t="s">
        <v>7931</v>
      </c>
      <c r="B4367" s="25" t="s">
        <v>3714</v>
      </c>
      <c r="C4367" s="25" t="s">
        <v>3401</v>
      </c>
      <c r="D4367" s="25" t="s">
        <v>3333</v>
      </c>
      <c r="E4367" s="25">
        <v>44067</v>
      </c>
      <c r="F4367" s="25" t="s">
        <v>3369</v>
      </c>
      <c r="G4367" s="25" t="s">
        <v>3321</v>
      </c>
      <c r="H4367" s="26">
        <v>7</v>
      </c>
      <c r="I4367" s="26">
        <v>135</v>
      </c>
      <c r="J4367" s="22">
        <v>945</v>
      </c>
    </row>
    <row r="4368" spans="1:10" ht="18" x14ac:dyDescent="0.35">
      <c r="A4368" s="25" t="s">
        <v>7932</v>
      </c>
      <c r="B4368" s="25" t="s">
        <v>3400</v>
      </c>
      <c r="C4368" s="25" t="s">
        <v>3401</v>
      </c>
      <c r="D4368" s="25" t="s">
        <v>3333</v>
      </c>
      <c r="E4368" s="25">
        <v>44067</v>
      </c>
      <c r="F4368" s="25" t="s">
        <v>3369</v>
      </c>
      <c r="G4368" s="25" t="s">
        <v>3349</v>
      </c>
      <c r="H4368" s="26">
        <v>6</v>
      </c>
      <c r="I4368" s="26">
        <v>125</v>
      </c>
      <c r="J4368" s="22">
        <v>750</v>
      </c>
    </row>
    <row r="4369" spans="1:10" ht="18" x14ac:dyDescent="0.35">
      <c r="A4369" s="25" t="s">
        <v>7933</v>
      </c>
      <c r="B4369" s="25" t="s">
        <v>4193</v>
      </c>
      <c r="C4369" s="25" t="s">
        <v>3401</v>
      </c>
      <c r="D4369" s="25" t="s">
        <v>3333</v>
      </c>
      <c r="E4369" s="25">
        <v>44067</v>
      </c>
      <c r="F4369" s="25" t="s">
        <v>3327</v>
      </c>
      <c r="G4369" s="25" t="s">
        <v>3321</v>
      </c>
      <c r="H4369" s="26">
        <v>3</v>
      </c>
      <c r="I4369" s="26">
        <v>195</v>
      </c>
      <c r="J4369" s="22">
        <v>585</v>
      </c>
    </row>
    <row r="4370" spans="1:10" ht="18" x14ac:dyDescent="0.35">
      <c r="A4370" s="25" t="s">
        <v>7934</v>
      </c>
      <c r="B4370" s="25" t="s">
        <v>4464</v>
      </c>
      <c r="C4370" s="25" t="s">
        <v>3401</v>
      </c>
      <c r="D4370" s="25" t="s">
        <v>3333</v>
      </c>
      <c r="E4370" s="25">
        <v>44067</v>
      </c>
      <c r="F4370" s="25" t="s">
        <v>3327</v>
      </c>
      <c r="G4370" s="25" t="s">
        <v>3321</v>
      </c>
      <c r="H4370" s="26">
        <v>4</v>
      </c>
      <c r="I4370" s="26">
        <v>200</v>
      </c>
      <c r="J4370" s="22">
        <v>800</v>
      </c>
    </row>
    <row r="4371" spans="1:10" ht="18" x14ac:dyDescent="0.35">
      <c r="A4371" s="25" t="s">
        <v>7935</v>
      </c>
      <c r="B4371" s="25" t="s">
        <v>3827</v>
      </c>
      <c r="C4371" s="25" t="s">
        <v>3485</v>
      </c>
      <c r="D4371" s="25" t="s">
        <v>3486</v>
      </c>
      <c r="E4371" s="25">
        <v>44067</v>
      </c>
      <c r="F4371" s="25" t="s">
        <v>3320</v>
      </c>
      <c r="G4371" s="25" t="s">
        <v>3321</v>
      </c>
      <c r="H4371" s="26">
        <v>4</v>
      </c>
      <c r="I4371" s="26">
        <v>65</v>
      </c>
      <c r="J4371" s="22">
        <v>260</v>
      </c>
    </row>
    <row r="4372" spans="1:10" ht="18" x14ac:dyDescent="0.35">
      <c r="A4372" s="25" t="s">
        <v>7936</v>
      </c>
      <c r="B4372" s="25" t="s">
        <v>4110</v>
      </c>
      <c r="C4372" s="25" t="s">
        <v>3524</v>
      </c>
      <c r="D4372" s="25" t="s">
        <v>3486</v>
      </c>
      <c r="E4372" s="25">
        <v>44067</v>
      </c>
      <c r="F4372" s="25" t="s">
        <v>3320</v>
      </c>
      <c r="G4372" s="25" t="s">
        <v>3321</v>
      </c>
      <c r="H4372" s="26">
        <v>6</v>
      </c>
      <c r="I4372" s="26">
        <v>70</v>
      </c>
      <c r="J4372" s="22">
        <v>420</v>
      </c>
    </row>
    <row r="4373" spans="1:10" ht="18" x14ac:dyDescent="0.35">
      <c r="A4373" s="25" t="s">
        <v>7937</v>
      </c>
      <c r="B4373" s="25" t="s">
        <v>3398</v>
      </c>
      <c r="C4373" s="25" t="s">
        <v>3392</v>
      </c>
      <c r="D4373" s="25" t="s">
        <v>3333</v>
      </c>
      <c r="E4373" s="25">
        <v>44067</v>
      </c>
      <c r="F4373" s="25" t="s">
        <v>3337</v>
      </c>
      <c r="G4373" s="25" t="s">
        <v>3349</v>
      </c>
      <c r="H4373" s="26">
        <v>3</v>
      </c>
      <c r="I4373" s="26">
        <v>95</v>
      </c>
      <c r="J4373" s="22">
        <v>285</v>
      </c>
    </row>
    <row r="4374" spans="1:10" ht="18" x14ac:dyDescent="0.35">
      <c r="A4374" s="25" t="s">
        <v>7938</v>
      </c>
      <c r="B4374" s="25" t="s">
        <v>3398</v>
      </c>
      <c r="C4374" s="25" t="s">
        <v>3392</v>
      </c>
      <c r="D4374" s="25" t="s">
        <v>3333</v>
      </c>
      <c r="E4374" s="25">
        <v>44067</v>
      </c>
      <c r="F4374" s="25" t="s">
        <v>3320</v>
      </c>
      <c r="G4374" s="25" t="s">
        <v>3321</v>
      </c>
      <c r="H4374" s="26">
        <v>4</v>
      </c>
      <c r="I4374" s="26">
        <v>60</v>
      </c>
      <c r="J4374" s="22">
        <v>240</v>
      </c>
    </row>
    <row r="4375" spans="1:10" ht="18" x14ac:dyDescent="0.35">
      <c r="A4375" s="25" t="s">
        <v>7939</v>
      </c>
      <c r="B4375" s="25" t="s">
        <v>3398</v>
      </c>
      <c r="C4375" s="25" t="s">
        <v>3392</v>
      </c>
      <c r="D4375" s="25" t="s">
        <v>3333</v>
      </c>
      <c r="E4375" s="25">
        <v>44067</v>
      </c>
      <c r="F4375" s="25" t="s">
        <v>3320</v>
      </c>
      <c r="G4375" s="25" t="s">
        <v>3321</v>
      </c>
      <c r="H4375" s="26">
        <v>5</v>
      </c>
      <c r="I4375" s="26">
        <v>65</v>
      </c>
      <c r="J4375" s="22">
        <v>325</v>
      </c>
    </row>
    <row r="4376" spans="1:10" ht="18" x14ac:dyDescent="0.35">
      <c r="A4376" s="25" t="s">
        <v>7940</v>
      </c>
      <c r="B4376" s="25" t="s">
        <v>3398</v>
      </c>
      <c r="C4376" s="25" t="s">
        <v>3392</v>
      </c>
      <c r="D4376" s="25" t="s">
        <v>3333</v>
      </c>
      <c r="E4376" s="25">
        <v>44067</v>
      </c>
      <c r="F4376" s="25" t="s">
        <v>3393</v>
      </c>
      <c r="G4376" s="25" t="s">
        <v>3321</v>
      </c>
      <c r="H4376" s="26">
        <v>6</v>
      </c>
      <c r="I4376" s="26">
        <v>90</v>
      </c>
      <c r="J4376" s="22">
        <v>540</v>
      </c>
    </row>
    <row r="4377" spans="1:10" ht="18" x14ac:dyDescent="0.35">
      <c r="A4377" s="25" t="s">
        <v>7941</v>
      </c>
      <c r="B4377" s="25" t="s">
        <v>3398</v>
      </c>
      <c r="C4377" s="25" t="s">
        <v>3392</v>
      </c>
      <c r="D4377" s="25" t="s">
        <v>3333</v>
      </c>
      <c r="E4377" s="25">
        <v>44067</v>
      </c>
      <c r="F4377" s="25" t="s">
        <v>3337</v>
      </c>
      <c r="G4377" s="25" t="s">
        <v>3345</v>
      </c>
      <c r="H4377" s="26">
        <v>2</v>
      </c>
      <c r="I4377" s="26">
        <v>130</v>
      </c>
      <c r="J4377" s="22">
        <v>260</v>
      </c>
    </row>
    <row r="4378" spans="1:10" ht="18" x14ac:dyDescent="0.35">
      <c r="A4378" s="25" t="s">
        <v>7942</v>
      </c>
      <c r="B4378" s="25" t="s">
        <v>3398</v>
      </c>
      <c r="C4378" s="25" t="s">
        <v>3392</v>
      </c>
      <c r="D4378" s="25" t="s">
        <v>3333</v>
      </c>
      <c r="E4378" s="25">
        <v>44067</v>
      </c>
      <c r="F4378" s="25" t="s">
        <v>3337</v>
      </c>
      <c r="G4378" s="25" t="s">
        <v>3349</v>
      </c>
      <c r="H4378" s="26">
        <v>4</v>
      </c>
      <c r="I4378" s="26">
        <v>120</v>
      </c>
      <c r="J4378" s="22">
        <v>480</v>
      </c>
    </row>
    <row r="4379" spans="1:10" ht="18" x14ac:dyDescent="0.35">
      <c r="A4379" s="25" t="s">
        <v>7943</v>
      </c>
      <c r="B4379" s="25" t="s">
        <v>3398</v>
      </c>
      <c r="C4379" s="25" t="s">
        <v>3392</v>
      </c>
      <c r="D4379" s="25" t="s">
        <v>3333</v>
      </c>
      <c r="E4379" s="25">
        <v>44067</v>
      </c>
      <c r="F4379" s="25" t="s">
        <v>3337</v>
      </c>
      <c r="G4379" s="25" t="s">
        <v>3349</v>
      </c>
      <c r="H4379" s="26">
        <v>5</v>
      </c>
      <c r="I4379" s="26">
        <v>95</v>
      </c>
      <c r="J4379" s="22">
        <v>475</v>
      </c>
    </row>
    <row r="4380" spans="1:10" ht="18" x14ac:dyDescent="0.35">
      <c r="A4380" s="25" t="s">
        <v>7944</v>
      </c>
      <c r="B4380" s="25" t="s">
        <v>3391</v>
      </c>
      <c r="C4380" s="25" t="s">
        <v>3392</v>
      </c>
      <c r="D4380" s="25" t="s">
        <v>3333</v>
      </c>
      <c r="E4380" s="25">
        <v>44067</v>
      </c>
      <c r="F4380" s="25" t="s">
        <v>3337</v>
      </c>
      <c r="G4380" s="25" t="s">
        <v>3345</v>
      </c>
      <c r="H4380" s="26">
        <v>1</v>
      </c>
      <c r="I4380" s="26">
        <v>110</v>
      </c>
      <c r="J4380" s="22">
        <v>110</v>
      </c>
    </row>
    <row r="4381" spans="1:10" ht="18" x14ac:dyDescent="0.35">
      <c r="A4381" s="25" t="s">
        <v>7945</v>
      </c>
      <c r="B4381" s="25" t="s">
        <v>3391</v>
      </c>
      <c r="C4381" s="25" t="s">
        <v>3392</v>
      </c>
      <c r="D4381" s="25" t="s">
        <v>3333</v>
      </c>
      <c r="E4381" s="25">
        <v>44067</v>
      </c>
      <c r="F4381" s="25" t="s">
        <v>3393</v>
      </c>
      <c r="G4381" s="25" t="s">
        <v>3345</v>
      </c>
      <c r="H4381" s="26">
        <v>3</v>
      </c>
      <c r="I4381" s="26">
        <v>60</v>
      </c>
      <c r="J4381" s="22">
        <v>180</v>
      </c>
    </row>
    <row r="4382" spans="1:10" ht="18" x14ac:dyDescent="0.35">
      <c r="A4382" s="25" t="s">
        <v>7946</v>
      </c>
      <c r="B4382" s="25" t="s">
        <v>3391</v>
      </c>
      <c r="C4382" s="25" t="s">
        <v>3392</v>
      </c>
      <c r="D4382" s="25" t="s">
        <v>3333</v>
      </c>
      <c r="E4382" s="25">
        <v>44067</v>
      </c>
      <c r="F4382" s="25" t="s">
        <v>3337</v>
      </c>
      <c r="G4382" s="25" t="s">
        <v>3349</v>
      </c>
      <c r="H4382" s="26">
        <v>4</v>
      </c>
      <c r="I4382" s="26">
        <v>95</v>
      </c>
      <c r="J4382" s="22">
        <v>380</v>
      </c>
    </row>
    <row r="4383" spans="1:10" ht="18" x14ac:dyDescent="0.35">
      <c r="A4383" s="25" t="s">
        <v>7947</v>
      </c>
      <c r="B4383" s="25" t="s">
        <v>3391</v>
      </c>
      <c r="C4383" s="25" t="s">
        <v>3392</v>
      </c>
      <c r="D4383" s="25" t="s">
        <v>3333</v>
      </c>
      <c r="E4383" s="25">
        <v>44067</v>
      </c>
      <c r="F4383" s="25" t="s">
        <v>3410</v>
      </c>
      <c r="G4383" s="25" t="s">
        <v>3349</v>
      </c>
      <c r="H4383" s="26">
        <v>5</v>
      </c>
      <c r="I4383" s="26">
        <v>25</v>
      </c>
      <c r="J4383" s="22">
        <v>125</v>
      </c>
    </row>
    <row r="4384" spans="1:10" ht="18" x14ac:dyDescent="0.35">
      <c r="A4384" s="25" t="s">
        <v>7948</v>
      </c>
      <c r="B4384" s="25" t="s">
        <v>3391</v>
      </c>
      <c r="C4384" s="25" t="s">
        <v>3392</v>
      </c>
      <c r="D4384" s="25" t="s">
        <v>3333</v>
      </c>
      <c r="E4384" s="25">
        <v>44067</v>
      </c>
      <c r="F4384" s="25" t="s">
        <v>3393</v>
      </c>
      <c r="G4384" s="25" t="s">
        <v>3345</v>
      </c>
      <c r="H4384" s="26">
        <v>2</v>
      </c>
      <c r="I4384" s="26">
        <v>65</v>
      </c>
      <c r="J4384" s="22">
        <v>130</v>
      </c>
    </row>
    <row r="4385" spans="1:10" ht="18" x14ac:dyDescent="0.35">
      <c r="A4385" s="25" t="s">
        <v>7949</v>
      </c>
      <c r="B4385" s="25" t="s">
        <v>3336</v>
      </c>
      <c r="C4385" s="25" t="s">
        <v>3318</v>
      </c>
      <c r="D4385" s="25" t="s">
        <v>3319</v>
      </c>
      <c r="E4385" s="25">
        <v>44068</v>
      </c>
      <c r="F4385" s="25" t="s">
        <v>3337</v>
      </c>
      <c r="G4385" s="25" t="s">
        <v>3321</v>
      </c>
      <c r="H4385" s="26">
        <v>1</v>
      </c>
      <c r="I4385" s="26">
        <v>145</v>
      </c>
      <c r="J4385" s="22">
        <v>145</v>
      </c>
    </row>
    <row r="4386" spans="1:10" ht="18" x14ac:dyDescent="0.35">
      <c r="A4386" s="25" t="s">
        <v>7950</v>
      </c>
      <c r="B4386" s="25" t="s">
        <v>3658</v>
      </c>
      <c r="C4386" s="25" t="s">
        <v>3318</v>
      </c>
      <c r="D4386" s="25" t="s">
        <v>3319</v>
      </c>
      <c r="E4386" s="25">
        <v>44068</v>
      </c>
      <c r="F4386" s="25" t="s">
        <v>3348</v>
      </c>
      <c r="G4386" s="25" t="s">
        <v>3349</v>
      </c>
      <c r="H4386" s="26">
        <v>2</v>
      </c>
      <c r="I4386" s="26">
        <v>85</v>
      </c>
      <c r="J4386" s="22">
        <v>170</v>
      </c>
    </row>
    <row r="4387" spans="1:10" ht="18" x14ac:dyDescent="0.35">
      <c r="A4387" s="25" t="s">
        <v>7951</v>
      </c>
      <c r="B4387" s="25" t="s">
        <v>3356</v>
      </c>
      <c r="C4387" s="25" t="s">
        <v>3318</v>
      </c>
      <c r="D4387" s="25" t="s">
        <v>3319</v>
      </c>
      <c r="E4387" s="25">
        <v>44068</v>
      </c>
      <c r="F4387" s="25" t="s">
        <v>3348</v>
      </c>
      <c r="G4387" s="25" t="s">
        <v>3349</v>
      </c>
      <c r="H4387" s="26">
        <v>3</v>
      </c>
      <c r="I4387" s="26">
        <v>85</v>
      </c>
      <c r="J4387" s="22">
        <v>255</v>
      </c>
    </row>
    <row r="4388" spans="1:10" ht="18" x14ac:dyDescent="0.35">
      <c r="A4388" s="25" t="s">
        <v>7952</v>
      </c>
      <c r="B4388" s="25" t="s">
        <v>3658</v>
      </c>
      <c r="C4388" s="25" t="s">
        <v>3318</v>
      </c>
      <c r="D4388" s="25" t="s">
        <v>3319</v>
      </c>
      <c r="E4388" s="25">
        <v>44068</v>
      </c>
      <c r="F4388" s="25" t="s">
        <v>3509</v>
      </c>
      <c r="G4388" s="25" t="s">
        <v>3345</v>
      </c>
      <c r="H4388" s="26">
        <v>6</v>
      </c>
      <c r="I4388" s="26">
        <v>55</v>
      </c>
      <c r="J4388" s="22">
        <v>330</v>
      </c>
    </row>
    <row r="4389" spans="1:10" ht="18" x14ac:dyDescent="0.35">
      <c r="A4389" s="25" t="s">
        <v>7953</v>
      </c>
      <c r="B4389" s="25" t="s">
        <v>4018</v>
      </c>
      <c r="C4389" s="25" t="s">
        <v>4019</v>
      </c>
      <c r="D4389" s="25" t="s">
        <v>3486</v>
      </c>
      <c r="E4389" s="25">
        <v>44068</v>
      </c>
      <c r="F4389" s="25" t="s">
        <v>3348</v>
      </c>
      <c r="G4389" s="25" t="s">
        <v>3321</v>
      </c>
      <c r="H4389" s="26">
        <v>4</v>
      </c>
      <c r="I4389" s="26">
        <v>130</v>
      </c>
      <c r="J4389" s="22">
        <v>520</v>
      </c>
    </row>
    <row r="4390" spans="1:10" ht="18" x14ac:dyDescent="0.35">
      <c r="A4390" s="25" t="s">
        <v>7954</v>
      </c>
      <c r="B4390" s="25" t="s">
        <v>3391</v>
      </c>
      <c r="C4390" s="25" t="s">
        <v>3392</v>
      </c>
      <c r="D4390" s="25" t="s">
        <v>3333</v>
      </c>
      <c r="E4390" s="25">
        <v>44068</v>
      </c>
      <c r="F4390" s="25" t="s">
        <v>3348</v>
      </c>
      <c r="G4390" s="25" t="s">
        <v>3321</v>
      </c>
      <c r="H4390" s="26">
        <v>2</v>
      </c>
      <c r="I4390" s="26">
        <v>135</v>
      </c>
      <c r="J4390" s="22">
        <v>270</v>
      </c>
    </row>
    <row r="4391" spans="1:10" ht="18" x14ac:dyDescent="0.35">
      <c r="A4391" s="25" t="s">
        <v>7955</v>
      </c>
      <c r="B4391" s="25" t="s">
        <v>3594</v>
      </c>
      <c r="C4391" s="25" t="s">
        <v>3401</v>
      </c>
      <c r="D4391" s="25" t="s">
        <v>3333</v>
      </c>
      <c r="E4391" s="25">
        <v>44068</v>
      </c>
      <c r="F4391" s="25" t="s">
        <v>3327</v>
      </c>
      <c r="G4391" s="25" t="s">
        <v>3321</v>
      </c>
      <c r="H4391" s="26">
        <v>3</v>
      </c>
      <c r="I4391" s="26">
        <v>200</v>
      </c>
      <c r="J4391" s="22">
        <v>600</v>
      </c>
    </row>
    <row r="4392" spans="1:10" ht="18" x14ac:dyDescent="0.35">
      <c r="A4392" s="25" t="s">
        <v>7956</v>
      </c>
      <c r="B4392" s="25" t="s">
        <v>3523</v>
      </c>
      <c r="C4392" s="25" t="s">
        <v>3524</v>
      </c>
      <c r="D4392" s="25" t="s">
        <v>3486</v>
      </c>
      <c r="E4392" s="25">
        <v>44068</v>
      </c>
      <c r="F4392" s="25" t="s">
        <v>3320</v>
      </c>
      <c r="G4392" s="25" t="s">
        <v>3321</v>
      </c>
      <c r="H4392" s="26">
        <v>4</v>
      </c>
      <c r="I4392" s="26">
        <v>80</v>
      </c>
      <c r="J4392" s="22">
        <v>320</v>
      </c>
    </row>
    <row r="4393" spans="1:10" ht="18" x14ac:dyDescent="0.35">
      <c r="A4393" s="25" t="s">
        <v>7957</v>
      </c>
      <c r="B4393" s="25" t="s">
        <v>7958</v>
      </c>
      <c r="C4393" s="25" t="s">
        <v>3401</v>
      </c>
      <c r="D4393" s="25" t="s">
        <v>3333</v>
      </c>
      <c r="E4393" s="25">
        <v>44068</v>
      </c>
      <c r="F4393" s="25" t="s">
        <v>3327</v>
      </c>
      <c r="G4393" s="25" t="s">
        <v>3345</v>
      </c>
      <c r="H4393" s="26">
        <v>1</v>
      </c>
      <c r="I4393" s="26">
        <v>165</v>
      </c>
      <c r="J4393" s="22">
        <v>165</v>
      </c>
    </row>
    <row r="4394" spans="1:10" ht="18" x14ac:dyDescent="0.35">
      <c r="A4394" s="25" t="s">
        <v>7959</v>
      </c>
      <c r="B4394" s="25" t="s">
        <v>3658</v>
      </c>
      <c r="C4394" s="25" t="s">
        <v>3318</v>
      </c>
      <c r="D4394" s="25" t="s">
        <v>3319</v>
      </c>
      <c r="E4394" s="25">
        <v>44071</v>
      </c>
      <c r="F4394" s="25" t="s">
        <v>3337</v>
      </c>
      <c r="G4394" s="25" t="s">
        <v>3349</v>
      </c>
      <c r="H4394" s="26">
        <v>4</v>
      </c>
      <c r="I4394" s="26">
        <v>115</v>
      </c>
      <c r="J4394" s="22">
        <v>460</v>
      </c>
    </row>
    <row r="4395" spans="1:10" ht="18" x14ac:dyDescent="0.35">
      <c r="A4395" s="25" t="s">
        <v>7960</v>
      </c>
      <c r="B4395" s="25" t="s">
        <v>3347</v>
      </c>
      <c r="C4395" s="25" t="s">
        <v>3318</v>
      </c>
      <c r="D4395" s="25" t="s">
        <v>3319</v>
      </c>
      <c r="E4395" s="25">
        <v>44071</v>
      </c>
      <c r="F4395" s="25" t="s">
        <v>3393</v>
      </c>
      <c r="G4395" s="25" t="s">
        <v>3321</v>
      </c>
      <c r="H4395" s="26">
        <v>7</v>
      </c>
      <c r="I4395" s="26">
        <v>100</v>
      </c>
      <c r="J4395" s="22">
        <v>700</v>
      </c>
    </row>
    <row r="4396" spans="1:10" ht="18" x14ac:dyDescent="0.35">
      <c r="A4396" s="25" t="s">
        <v>7961</v>
      </c>
      <c r="B4396" s="25" t="s">
        <v>3371</v>
      </c>
      <c r="C4396" s="25" t="s">
        <v>3318</v>
      </c>
      <c r="D4396" s="25" t="s">
        <v>3319</v>
      </c>
      <c r="E4396" s="25">
        <v>44071</v>
      </c>
      <c r="F4396" s="25" t="s">
        <v>3320</v>
      </c>
      <c r="G4396" s="25" t="s">
        <v>3321</v>
      </c>
      <c r="H4396" s="26">
        <v>6</v>
      </c>
      <c r="I4396" s="26">
        <v>55</v>
      </c>
      <c r="J4396" s="22">
        <v>330</v>
      </c>
    </row>
    <row r="4397" spans="1:10" ht="18" x14ac:dyDescent="0.35">
      <c r="A4397" s="25" t="s">
        <v>7962</v>
      </c>
      <c r="B4397" s="25" t="s">
        <v>3572</v>
      </c>
      <c r="C4397" s="25" t="s">
        <v>3318</v>
      </c>
      <c r="D4397" s="25" t="s">
        <v>3319</v>
      </c>
      <c r="E4397" s="25">
        <v>44071</v>
      </c>
      <c r="F4397" s="25" t="s">
        <v>3337</v>
      </c>
      <c r="G4397" s="25" t="s">
        <v>3349</v>
      </c>
      <c r="H4397" s="26">
        <v>5</v>
      </c>
      <c r="I4397" s="26">
        <v>100</v>
      </c>
      <c r="J4397" s="22">
        <v>500</v>
      </c>
    </row>
    <row r="4398" spans="1:10" ht="18" x14ac:dyDescent="0.35">
      <c r="A4398" s="25" t="s">
        <v>7963</v>
      </c>
      <c r="B4398" s="25" t="s">
        <v>3797</v>
      </c>
      <c r="C4398" s="25" t="s">
        <v>3318</v>
      </c>
      <c r="D4398" s="25" t="s">
        <v>3319</v>
      </c>
      <c r="E4398" s="25">
        <v>44071</v>
      </c>
      <c r="F4398" s="25" t="s">
        <v>3337</v>
      </c>
      <c r="G4398" s="25" t="s">
        <v>3349</v>
      </c>
      <c r="H4398" s="26">
        <v>2</v>
      </c>
      <c r="I4398" s="26">
        <v>105</v>
      </c>
      <c r="J4398" s="22">
        <v>210</v>
      </c>
    </row>
    <row r="4399" spans="1:10" ht="18" x14ac:dyDescent="0.35">
      <c r="A4399" s="25" t="s">
        <v>7964</v>
      </c>
      <c r="B4399" s="25" t="s">
        <v>5149</v>
      </c>
      <c r="C4399" s="25" t="s">
        <v>3318</v>
      </c>
      <c r="D4399" s="25" t="s">
        <v>3319</v>
      </c>
      <c r="E4399" s="25">
        <v>44071</v>
      </c>
      <c r="F4399" s="25" t="s">
        <v>3327</v>
      </c>
      <c r="G4399" s="25" t="s">
        <v>3321</v>
      </c>
      <c r="H4399" s="26">
        <v>5</v>
      </c>
      <c r="I4399" s="26">
        <v>180</v>
      </c>
      <c r="J4399" s="22">
        <v>900</v>
      </c>
    </row>
    <row r="4400" spans="1:10" ht="18" x14ac:dyDescent="0.35">
      <c r="A4400" s="25" t="s">
        <v>7965</v>
      </c>
      <c r="B4400" s="25" t="s">
        <v>3324</v>
      </c>
      <c r="C4400" s="25" t="s">
        <v>3325</v>
      </c>
      <c r="D4400" s="25" t="s">
        <v>3326</v>
      </c>
      <c r="E4400" s="25">
        <v>44071</v>
      </c>
      <c r="F4400" s="25" t="s">
        <v>3427</v>
      </c>
      <c r="G4400" s="25" t="s">
        <v>3321</v>
      </c>
      <c r="H4400" s="26">
        <v>2</v>
      </c>
      <c r="I4400" s="26">
        <v>105</v>
      </c>
      <c r="J4400" s="22">
        <v>210</v>
      </c>
    </row>
    <row r="4401" spans="1:10" ht="18" x14ac:dyDescent="0.35">
      <c r="A4401" s="25" t="s">
        <v>7966</v>
      </c>
      <c r="B4401" s="25" t="s">
        <v>3324</v>
      </c>
      <c r="C4401" s="25" t="s">
        <v>3325</v>
      </c>
      <c r="D4401" s="25" t="s">
        <v>3326</v>
      </c>
      <c r="E4401" s="25">
        <v>44071</v>
      </c>
      <c r="F4401" s="25" t="s">
        <v>3410</v>
      </c>
      <c r="G4401" s="25" t="s">
        <v>3321</v>
      </c>
      <c r="H4401" s="26">
        <v>6</v>
      </c>
      <c r="I4401" s="26">
        <v>75</v>
      </c>
      <c r="J4401" s="22">
        <v>450</v>
      </c>
    </row>
    <row r="4402" spans="1:10" ht="18" x14ac:dyDescent="0.35">
      <c r="A4402" s="25" t="s">
        <v>7967</v>
      </c>
      <c r="B4402" s="25" t="s">
        <v>4186</v>
      </c>
      <c r="C4402" s="25" t="s">
        <v>3551</v>
      </c>
      <c r="D4402" s="25" t="s">
        <v>3486</v>
      </c>
      <c r="E4402" s="25">
        <v>44071</v>
      </c>
      <c r="F4402" s="25" t="s">
        <v>3434</v>
      </c>
      <c r="G4402" s="25" t="s">
        <v>3345</v>
      </c>
      <c r="H4402" s="26">
        <v>5</v>
      </c>
      <c r="I4402" s="26">
        <v>85</v>
      </c>
      <c r="J4402" s="22">
        <v>425</v>
      </c>
    </row>
    <row r="4403" spans="1:10" ht="18" x14ac:dyDescent="0.35">
      <c r="A4403" s="25" t="s">
        <v>7968</v>
      </c>
      <c r="B4403" s="25" t="s">
        <v>3591</v>
      </c>
      <c r="C4403" s="25" t="s">
        <v>3318</v>
      </c>
      <c r="D4403" s="25" t="s">
        <v>3319</v>
      </c>
      <c r="E4403" s="25">
        <v>44071</v>
      </c>
      <c r="F4403" s="25" t="s">
        <v>3327</v>
      </c>
      <c r="G4403" s="25" t="s">
        <v>3321</v>
      </c>
      <c r="H4403" s="26">
        <v>4</v>
      </c>
      <c r="I4403" s="26">
        <v>195</v>
      </c>
      <c r="J4403" s="22">
        <v>780</v>
      </c>
    </row>
    <row r="4404" spans="1:10" ht="18" x14ac:dyDescent="0.35">
      <c r="A4404" s="25" t="s">
        <v>7969</v>
      </c>
      <c r="B4404" s="25" t="s">
        <v>3398</v>
      </c>
      <c r="C4404" s="25" t="s">
        <v>3392</v>
      </c>
      <c r="D4404" s="25" t="s">
        <v>3333</v>
      </c>
      <c r="E4404" s="25">
        <v>44071</v>
      </c>
      <c r="F4404" s="25" t="s">
        <v>3427</v>
      </c>
      <c r="G4404" s="25" t="s">
        <v>3345</v>
      </c>
      <c r="H4404" s="26">
        <v>6</v>
      </c>
      <c r="I4404" s="26">
        <v>80</v>
      </c>
      <c r="J4404" s="22">
        <v>480</v>
      </c>
    </row>
    <row r="4405" spans="1:10" ht="18" x14ac:dyDescent="0.35">
      <c r="A4405" s="25" t="s">
        <v>7970</v>
      </c>
      <c r="B4405" s="25" t="s">
        <v>3378</v>
      </c>
      <c r="C4405" s="25" t="s">
        <v>3379</v>
      </c>
      <c r="D4405" s="25" t="s">
        <v>3333</v>
      </c>
      <c r="E4405" s="25">
        <v>44071</v>
      </c>
      <c r="F4405" s="25" t="s">
        <v>3327</v>
      </c>
      <c r="G4405" s="25" t="s">
        <v>3345</v>
      </c>
      <c r="H4405" s="26">
        <v>5</v>
      </c>
      <c r="I4405" s="26">
        <v>175</v>
      </c>
      <c r="J4405" s="22">
        <v>875</v>
      </c>
    </row>
    <row r="4406" spans="1:10" ht="18" x14ac:dyDescent="0.35">
      <c r="A4406" s="25" t="s">
        <v>7971</v>
      </c>
      <c r="B4406" s="25" t="s">
        <v>3324</v>
      </c>
      <c r="C4406" s="25" t="s">
        <v>3325</v>
      </c>
      <c r="D4406" s="25" t="s">
        <v>3326</v>
      </c>
      <c r="E4406" s="25">
        <v>44071</v>
      </c>
      <c r="F4406" s="25" t="s">
        <v>3320</v>
      </c>
      <c r="G4406" s="25" t="s">
        <v>3321</v>
      </c>
      <c r="H4406" s="26">
        <v>7</v>
      </c>
      <c r="I4406" s="26">
        <v>75</v>
      </c>
      <c r="J4406" s="22">
        <v>525</v>
      </c>
    </row>
    <row r="4407" spans="1:10" ht="18" x14ac:dyDescent="0.35">
      <c r="A4407" s="25" t="s">
        <v>7972</v>
      </c>
      <c r="B4407" s="25" t="s">
        <v>3425</v>
      </c>
      <c r="C4407" s="25" t="s">
        <v>3318</v>
      </c>
      <c r="D4407" s="25" t="s">
        <v>3319</v>
      </c>
      <c r="E4407" s="25">
        <v>44072</v>
      </c>
      <c r="F4407" s="25" t="s">
        <v>3320</v>
      </c>
      <c r="G4407" s="25" t="s">
        <v>3321</v>
      </c>
      <c r="H4407" s="26">
        <v>5</v>
      </c>
      <c r="I4407" s="26">
        <v>65</v>
      </c>
      <c r="J4407" s="22">
        <v>325</v>
      </c>
    </row>
    <row r="4408" spans="1:10" ht="18" x14ac:dyDescent="0.35">
      <c r="A4408" s="25" t="s">
        <v>7973</v>
      </c>
      <c r="B4408" s="25" t="s">
        <v>3356</v>
      </c>
      <c r="C4408" s="25" t="s">
        <v>3318</v>
      </c>
      <c r="D4408" s="25" t="s">
        <v>3319</v>
      </c>
      <c r="E4408" s="25">
        <v>44072</v>
      </c>
      <c r="F4408" s="25" t="s">
        <v>3348</v>
      </c>
      <c r="G4408" s="25" t="s">
        <v>3349</v>
      </c>
      <c r="H4408" s="26">
        <v>2</v>
      </c>
      <c r="I4408" s="26">
        <v>90</v>
      </c>
      <c r="J4408" s="22">
        <v>180</v>
      </c>
    </row>
    <row r="4409" spans="1:10" ht="18" x14ac:dyDescent="0.35">
      <c r="A4409" s="25" t="s">
        <v>7974</v>
      </c>
      <c r="B4409" s="25" t="s">
        <v>3572</v>
      </c>
      <c r="C4409" s="25" t="s">
        <v>3318</v>
      </c>
      <c r="D4409" s="25" t="s">
        <v>3319</v>
      </c>
      <c r="E4409" s="25">
        <v>44072</v>
      </c>
      <c r="F4409" s="25" t="s">
        <v>3410</v>
      </c>
      <c r="G4409" s="25" t="s">
        <v>3321</v>
      </c>
      <c r="H4409" s="26">
        <v>6</v>
      </c>
      <c r="I4409" s="26">
        <v>60</v>
      </c>
      <c r="J4409" s="22">
        <v>360</v>
      </c>
    </row>
    <row r="4410" spans="1:10" ht="18" x14ac:dyDescent="0.35">
      <c r="A4410" s="25" t="s">
        <v>7975</v>
      </c>
      <c r="B4410" s="25" t="s">
        <v>3352</v>
      </c>
      <c r="C4410" s="25" t="s">
        <v>3318</v>
      </c>
      <c r="D4410" s="25" t="s">
        <v>3319</v>
      </c>
      <c r="E4410" s="25">
        <v>44072</v>
      </c>
      <c r="F4410" s="25" t="s">
        <v>3337</v>
      </c>
      <c r="G4410" s="25" t="s">
        <v>3345</v>
      </c>
      <c r="H4410" s="26">
        <v>7</v>
      </c>
      <c r="I4410" s="26">
        <v>115</v>
      </c>
      <c r="J4410" s="22">
        <v>805</v>
      </c>
    </row>
    <row r="4411" spans="1:10" ht="18" x14ac:dyDescent="0.35">
      <c r="A4411" s="25" t="s">
        <v>7976</v>
      </c>
      <c r="B4411" s="25" t="s">
        <v>3797</v>
      </c>
      <c r="C4411" s="25" t="s">
        <v>3318</v>
      </c>
      <c r="D4411" s="25" t="s">
        <v>3319</v>
      </c>
      <c r="E4411" s="25">
        <v>44072</v>
      </c>
      <c r="F4411" s="25" t="s">
        <v>3337</v>
      </c>
      <c r="G4411" s="25" t="s">
        <v>3349</v>
      </c>
      <c r="H4411" s="26">
        <v>2</v>
      </c>
      <c r="I4411" s="26">
        <v>110</v>
      </c>
      <c r="J4411" s="22">
        <v>220</v>
      </c>
    </row>
    <row r="4412" spans="1:10" ht="18" x14ac:dyDescent="0.35">
      <c r="A4412" s="25" t="s">
        <v>7977</v>
      </c>
      <c r="B4412" s="25" t="s">
        <v>3511</v>
      </c>
      <c r="C4412" s="25" t="s">
        <v>3318</v>
      </c>
      <c r="D4412" s="25" t="s">
        <v>3319</v>
      </c>
      <c r="E4412" s="25">
        <v>44072</v>
      </c>
      <c r="F4412" s="25" t="s">
        <v>3337</v>
      </c>
      <c r="G4412" s="25" t="s">
        <v>3345</v>
      </c>
      <c r="H4412" s="26">
        <v>3</v>
      </c>
      <c r="I4412" s="26">
        <v>130</v>
      </c>
      <c r="J4412" s="22">
        <v>390</v>
      </c>
    </row>
    <row r="4413" spans="1:10" ht="18" x14ac:dyDescent="0.35">
      <c r="A4413" s="25" t="s">
        <v>7978</v>
      </c>
      <c r="B4413" s="25" t="s">
        <v>3624</v>
      </c>
      <c r="C4413" s="25" t="s">
        <v>3401</v>
      </c>
      <c r="D4413" s="25" t="s">
        <v>3333</v>
      </c>
      <c r="E4413" s="25">
        <v>44072</v>
      </c>
      <c r="F4413" s="25" t="s">
        <v>3327</v>
      </c>
      <c r="G4413" s="25" t="s">
        <v>3321</v>
      </c>
      <c r="H4413" s="26">
        <v>6</v>
      </c>
      <c r="I4413" s="26">
        <v>180</v>
      </c>
      <c r="J4413" s="22">
        <v>1080</v>
      </c>
    </row>
    <row r="4414" spans="1:10" ht="18" x14ac:dyDescent="0.35">
      <c r="A4414" s="25" t="s">
        <v>7979</v>
      </c>
      <c r="B4414" s="25" t="s">
        <v>3664</v>
      </c>
      <c r="C4414" s="25" t="s">
        <v>3401</v>
      </c>
      <c r="D4414" s="25" t="s">
        <v>3333</v>
      </c>
      <c r="E4414" s="25">
        <v>44072</v>
      </c>
      <c r="F4414" s="25" t="s">
        <v>3393</v>
      </c>
      <c r="G4414" s="25" t="s">
        <v>3345</v>
      </c>
      <c r="H4414" s="26">
        <v>2</v>
      </c>
      <c r="I4414" s="26">
        <v>75</v>
      </c>
      <c r="J4414" s="22">
        <v>150</v>
      </c>
    </row>
    <row r="4415" spans="1:10" ht="18" x14ac:dyDescent="0.35">
      <c r="A4415" s="25" t="s">
        <v>7980</v>
      </c>
      <c r="B4415" s="25" t="s">
        <v>3594</v>
      </c>
      <c r="C4415" s="25" t="s">
        <v>3401</v>
      </c>
      <c r="D4415" s="25" t="s">
        <v>3333</v>
      </c>
      <c r="E4415" s="25">
        <v>44072</v>
      </c>
      <c r="F4415" s="25" t="s">
        <v>3327</v>
      </c>
      <c r="G4415" s="25" t="s">
        <v>3321</v>
      </c>
      <c r="H4415" s="26">
        <v>3</v>
      </c>
      <c r="I4415" s="26">
        <v>205</v>
      </c>
      <c r="J4415" s="22">
        <v>615</v>
      </c>
    </row>
    <row r="4416" spans="1:10" ht="18" x14ac:dyDescent="0.35">
      <c r="A4416" s="25" t="s">
        <v>7981</v>
      </c>
      <c r="B4416" s="25" t="s">
        <v>3594</v>
      </c>
      <c r="C4416" s="25" t="s">
        <v>3401</v>
      </c>
      <c r="D4416" s="25" t="s">
        <v>3333</v>
      </c>
      <c r="E4416" s="25">
        <v>44072</v>
      </c>
      <c r="F4416" s="25" t="s">
        <v>3327</v>
      </c>
      <c r="G4416" s="25" t="s">
        <v>3321</v>
      </c>
      <c r="H4416" s="26">
        <v>4</v>
      </c>
      <c r="I4416" s="26">
        <v>180</v>
      </c>
      <c r="J4416" s="22">
        <v>720</v>
      </c>
    </row>
    <row r="4417" spans="1:10" ht="18" x14ac:dyDescent="0.35">
      <c r="A4417" s="25" t="s">
        <v>7982</v>
      </c>
      <c r="B4417" s="25" t="s">
        <v>3626</v>
      </c>
      <c r="C4417" s="25" t="s">
        <v>3401</v>
      </c>
      <c r="D4417" s="25" t="s">
        <v>3333</v>
      </c>
      <c r="E4417" s="25">
        <v>44072</v>
      </c>
      <c r="F4417" s="25" t="s">
        <v>3327</v>
      </c>
      <c r="G4417" s="25" t="s">
        <v>3321</v>
      </c>
      <c r="H4417" s="26">
        <v>4</v>
      </c>
      <c r="I4417" s="26">
        <v>190</v>
      </c>
      <c r="J4417" s="22">
        <v>760</v>
      </c>
    </row>
    <row r="4418" spans="1:10" ht="18" x14ac:dyDescent="0.35">
      <c r="A4418" s="25" t="s">
        <v>7983</v>
      </c>
      <c r="B4418" s="25" t="s">
        <v>3566</v>
      </c>
      <c r="C4418" s="25" t="s">
        <v>3401</v>
      </c>
      <c r="D4418" s="25" t="s">
        <v>3333</v>
      </c>
      <c r="E4418" s="25">
        <v>44072</v>
      </c>
      <c r="F4418" s="25" t="s">
        <v>3369</v>
      </c>
      <c r="G4418" s="25" t="s">
        <v>3349</v>
      </c>
      <c r="H4418" s="26">
        <v>6</v>
      </c>
      <c r="I4418" s="26">
        <v>120</v>
      </c>
      <c r="J4418" s="22">
        <v>720</v>
      </c>
    </row>
    <row r="4419" spans="1:10" ht="18" x14ac:dyDescent="0.35">
      <c r="A4419" s="25" t="s">
        <v>7984</v>
      </c>
      <c r="B4419" s="25" t="s">
        <v>7985</v>
      </c>
      <c r="C4419" s="25" t="s">
        <v>3401</v>
      </c>
      <c r="D4419" s="25" t="s">
        <v>3333</v>
      </c>
      <c r="E4419" s="25">
        <v>44072</v>
      </c>
      <c r="F4419" s="25" t="s">
        <v>3434</v>
      </c>
      <c r="G4419" s="25" t="s">
        <v>3321</v>
      </c>
      <c r="H4419" s="26">
        <v>1</v>
      </c>
      <c r="I4419" s="26">
        <v>100</v>
      </c>
      <c r="J4419" s="22">
        <v>100</v>
      </c>
    </row>
    <row r="4420" spans="1:10" ht="18" x14ac:dyDescent="0.35">
      <c r="A4420" s="25" t="s">
        <v>7986</v>
      </c>
      <c r="B4420" s="25" t="s">
        <v>3391</v>
      </c>
      <c r="C4420" s="25" t="s">
        <v>3392</v>
      </c>
      <c r="D4420" s="25" t="s">
        <v>3333</v>
      </c>
      <c r="E4420" s="25">
        <v>44072</v>
      </c>
      <c r="F4420" s="25" t="s">
        <v>3348</v>
      </c>
      <c r="G4420" s="25" t="s">
        <v>3321</v>
      </c>
      <c r="H4420" s="26">
        <v>4</v>
      </c>
      <c r="I4420" s="26">
        <v>140</v>
      </c>
      <c r="J4420" s="22">
        <v>560</v>
      </c>
    </row>
    <row r="4421" spans="1:10" ht="18" x14ac:dyDescent="0.35">
      <c r="A4421" s="25" t="s">
        <v>7987</v>
      </c>
      <c r="B4421" s="25" t="s">
        <v>3630</v>
      </c>
      <c r="C4421" s="25" t="s">
        <v>3401</v>
      </c>
      <c r="D4421" s="25" t="s">
        <v>3333</v>
      </c>
      <c r="E4421" s="25">
        <v>44072</v>
      </c>
      <c r="F4421" s="25" t="s">
        <v>3393</v>
      </c>
      <c r="G4421" s="25" t="s">
        <v>3345</v>
      </c>
      <c r="H4421" s="26">
        <v>4</v>
      </c>
      <c r="I4421" s="26">
        <v>60</v>
      </c>
      <c r="J4421" s="22">
        <v>240</v>
      </c>
    </row>
    <row r="4422" spans="1:10" ht="18" x14ac:dyDescent="0.35">
      <c r="A4422" s="25" t="s">
        <v>7988</v>
      </c>
      <c r="B4422" s="25" t="s">
        <v>4460</v>
      </c>
      <c r="C4422" s="25" t="s">
        <v>3401</v>
      </c>
      <c r="D4422" s="25" t="s">
        <v>3333</v>
      </c>
      <c r="E4422" s="25">
        <v>44072</v>
      </c>
      <c r="F4422" s="25" t="s">
        <v>3369</v>
      </c>
      <c r="G4422" s="25" t="s">
        <v>3349</v>
      </c>
      <c r="H4422" s="26">
        <v>6</v>
      </c>
      <c r="I4422" s="26">
        <v>125</v>
      </c>
      <c r="J4422" s="22">
        <v>750</v>
      </c>
    </row>
    <row r="4423" spans="1:10" ht="18" x14ac:dyDescent="0.35">
      <c r="A4423" s="25" t="s">
        <v>7989</v>
      </c>
      <c r="B4423" s="25" t="s">
        <v>3488</v>
      </c>
      <c r="C4423" s="25" t="s">
        <v>3489</v>
      </c>
      <c r="D4423" s="25" t="s">
        <v>3405</v>
      </c>
      <c r="E4423" s="25">
        <v>44072</v>
      </c>
      <c r="F4423" s="25" t="s">
        <v>3348</v>
      </c>
      <c r="G4423" s="25" t="s">
        <v>3349</v>
      </c>
      <c r="H4423" s="26">
        <v>4</v>
      </c>
      <c r="I4423" s="26">
        <v>90</v>
      </c>
      <c r="J4423" s="22">
        <v>360</v>
      </c>
    </row>
    <row r="4424" spans="1:10" ht="18" x14ac:dyDescent="0.35">
      <c r="A4424" s="25" t="s">
        <v>7990</v>
      </c>
      <c r="B4424" s="25" t="s">
        <v>3989</v>
      </c>
      <c r="C4424" s="25" t="s">
        <v>3401</v>
      </c>
      <c r="D4424" s="25" t="s">
        <v>3333</v>
      </c>
      <c r="E4424" s="25">
        <v>44072</v>
      </c>
      <c r="F4424" s="25" t="s">
        <v>3369</v>
      </c>
      <c r="G4424" s="25" t="s">
        <v>3349</v>
      </c>
      <c r="H4424" s="26">
        <v>3</v>
      </c>
      <c r="I4424" s="26">
        <v>130</v>
      </c>
      <c r="J4424" s="22">
        <v>390</v>
      </c>
    </row>
    <row r="4425" spans="1:10" ht="18" x14ac:dyDescent="0.35">
      <c r="A4425" s="25" t="s">
        <v>7991</v>
      </c>
      <c r="B4425" s="25" t="s">
        <v>3989</v>
      </c>
      <c r="C4425" s="25" t="s">
        <v>3401</v>
      </c>
      <c r="D4425" s="25" t="s">
        <v>3333</v>
      </c>
      <c r="E4425" s="25">
        <v>44072</v>
      </c>
      <c r="F4425" s="25" t="s">
        <v>3369</v>
      </c>
      <c r="G4425" s="25" t="s">
        <v>3349</v>
      </c>
      <c r="H4425" s="26">
        <v>2</v>
      </c>
      <c r="I4425" s="26">
        <v>115</v>
      </c>
      <c r="J4425" s="22">
        <v>230</v>
      </c>
    </row>
    <row r="4426" spans="1:10" ht="18" x14ac:dyDescent="0.35">
      <c r="A4426" s="25" t="s">
        <v>7992</v>
      </c>
      <c r="B4426" s="25" t="s">
        <v>3324</v>
      </c>
      <c r="C4426" s="25" t="s">
        <v>3325</v>
      </c>
      <c r="D4426" s="25" t="s">
        <v>3326</v>
      </c>
      <c r="E4426" s="25">
        <v>44072</v>
      </c>
      <c r="F4426" s="25" t="s">
        <v>3471</v>
      </c>
      <c r="G4426" s="25" t="s">
        <v>3321</v>
      </c>
      <c r="H4426" s="26">
        <v>6</v>
      </c>
      <c r="I4426" s="26">
        <v>70</v>
      </c>
      <c r="J4426" s="22">
        <v>420</v>
      </c>
    </row>
    <row r="4427" spans="1:10" ht="18" x14ac:dyDescent="0.35">
      <c r="A4427" s="25" t="s">
        <v>7993</v>
      </c>
      <c r="B4427" s="25" t="s">
        <v>3324</v>
      </c>
      <c r="C4427" s="25" t="s">
        <v>3325</v>
      </c>
      <c r="D4427" s="25" t="s">
        <v>3326</v>
      </c>
      <c r="E4427" s="25">
        <v>44072</v>
      </c>
      <c r="F4427" s="25" t="s">
        <v>3337</v>
      </c>
      <c r="G4427" s="25" t="s">
        <v>3321</v>
      </c>
      <c r="H4427" s="26">
        <v>7</v>
      </c>
      <c r="I4427" s="26">
        <v>160</v>
      </c>
      <c r="J4427" s="22">
        <v>1120</v>
      </c>
    </row>
    <row r="4428" spans="1:10" ht="18" x14ac:dyDescent="0.35">
      <c r="A4428" s="25" t="s">
        <v>7994</v>
      </c>
      <c r="B4428" s="25" t="s">
        <v>3324</v>
      </c>
      <c r="C4428" s="25" t="s">
        <v>3325</v>
      </c>
      <c r="D4428" s="25" t="s">
        <v>3326</v>
      </c>
      <c r="E4428" s="25">
        <v>44072</v>
      </c>
      <c r="F4428" s="25" t="s">
        <v>3471</v>
      </c>
      <c r="G4428" s="25" t="s">
        <v>3321</v>
      </c>
      <c r="H4428" s="26">
        <v>3</v>
      </c>
      <c r="I4428" s="26">
        <v>60</v>
      </c>
      <c r="J4428" s="22">
        <v>180</v>
      </c>
    </row>
    <row r="4429" spans="1:10" ht="18" x14ac:dyDescent="0.35">
      <c r="A4429" s="25" t="s">
        <v>7995</v>
      </c>
      <c r="B4429" s="25" t="s">
        <v>3324</v>
      </c>
      <c r="C4429" s="25" t="s">
        <v>3325</v>
      </c>
      <c r="D4429" s="25" t="s">
        <v>3326</v>
      </c>
      <c r="E4429" s="25">
        <v>44072</v>
      </c>
      <c r="F4429" s="25" t="s">
        <v>3348</v>
      </c>
      <c r="G4429" s="25" t="s">
        <v>3349</v>
      </c>
      <c r="H4429" s="26">
        <v>6</v>
      </c>
      <c r="I4429" s="26">
        <v>90</v>
      </c>
      <c r="J4429" s="22">
        <v>540</v>
      </c>
    </row>
    <row r="4430" spans="1:10" ht="18" x14ac:dyDescent="0.35">
      <c r="A4430" s="25" t="s">
        <v>7996</v>
      </c>
      <c r="B4430" s="25" t="s">
        <v>3324</v>
      </c>
      <c r="C4430" s="25" t="s">
        <v>3325</v>
      </c>
      <c r="D4430" s="25" t="s">
        <v>3326</v>
      </c>
      <c r="E4430" s="25">
        <v>44072</v>
      </c>
      <c r="F4430" s="25" t="s">
        <v>3427</v>
      </c>
      <c r="G4430" s="25" t="s">
        <v>3345</v>
      </c>
      <c r="H4430" s="26">
        <v>4</v>
      </c>
      <c r="I4430" s="26">
        <v>80</v>
      </c>
      <c r="J4430" s="22">
        <v>320</v>
      </c>
    </row>
    <row r="4431" spans="1:10" ht="18" x14ac:dyDescent="0.35">
      <c r="A4431" s="25" t="s">
        <v>7997</v>
      </c>
      <c r="B4431" s="25" t="s">
        <v>3385</v>
      </c>
      <c r="C4431" s="25" t="s">
        <v>3386</v>
      </c>
      <c r="D4431" s="25" t="s">
        <v>3333</v>
      </c>
      <c r="E4431" s="25">
        <v>44072</v>
      </c>
      <c r="F4431" s="25" t="s">
        <v>3327</v>
      </c>
      <c r="G4431" s="25" t="s">
        <v>3321</v>
      </c>
      <c r="H4431" s="26">
        <v>3</v>
      </c>
      <c r="I4431" s="26">
        <v>180</v>
      </c>
      <c r="J4431" s="22">
        <v>540</v>
      </c>
    </row>
    <row r="4432" spans="1:10" ht="18" x14ac:dyDescent="0.35">
      <c r="A4432" s="25" t="s">
        <v>7998</v>
      </c>
      <c r="B4432" s="25" t="s">
        <v>3385</v>
      </c>
      <c r="C4432" s="25" t="s">
        <v>3386</v>
      </c>
      <c r="D4432" s="25" t="s">
        <v>3333</v>
      </c>
      <c r="E4432" s="25">
        <v>44072</v>
      </c>
      <c r="F4432" s="25" t="s">
        <v>3327</v>
      </c>
      <c r="G4432" s="25" t="s">
        <v>3321</v>
      </c>
      <c r="H4432" s="26">
        <v>4</v>
      </c>
      <c r="I4432" s="26">
        <v>185</v>
      </c>
      <c r="J4432" s="22">
        <v>740</v>
      </c>
    </row>
    <row r="4433" spans="1:10" ht="18" x14ac:dyDescent="0.35">
      <c r="A4433" s="25" t="s">
        <v>7999</v>
      </c>
      <c r="B4433" s="25" t="s">
        <v>3378</v>
      </c>
      <c r="C4433" s="25" t="s">
        <v>3379</v>
      </c>
      <c r="D4433" s="25" t="s">
        <v>3333</v>
      </c>
      <c r="E4433" s="25">
        <v>44072</v>
      </c>
      <c r="F4433" s="25" t="s">
        <v>3334</v>
      </c>
      <c r="G4433" s="25" t="s">
        <v>3345</v>
      </c>
      <c r="H4433" s="26">
        <v>5</v>
      </c>
      <c r="I4433" s="26">
        <v>55</v>
      </c>
      <c r="J4433" s="22">
        <v>275</v>
      </c>
    </row>
    <row r="4434" spans="1:10" ht="18" x14ac:dyDescent="0.35">
      <c r="A4434" s="25" t="s">
        <v>8000</v>
      </c>
      <c r="B4434" s="25" t="s">
        <v>5149</v>
      </c>
      <c r="C4434" s="25" t="s">
        <v>3318</v>
      </c>
      <c r="D4434" s="25" t="s">
        <v>3319</v>
      </c>
      <c r="E4434" s="25">
        <v>44072</v>
      </c>
      <c r="F4434" s="25" t="s">
        <v>3327</v>
      </c>
      <c r="G4434" s="25" t="s">
        <v>3321</v>
      </c>
      <c r="H4434" s="26">
        <v>6</v>
      </c>
      <c r="I4434" s="26">
        <v>195</v>
      </c>
      <c r="J4434" s="22">
        <v>1170</v>
      </c>
    </row>
    <row r="4435" spans="1:10" ht="18" x14ac:dyDescent="0.35">
      <c r="A4435" s="25" t="s">
        <v>8001</v>
      </c>
      <c r="B4435" s="25" t="s">
        <v>3667</v>
      </c>
      <c r="C4435" s="25" t="s">
        <v>3445</v>
      </c>
      <c r="D4435" s="25" t="s">
        <v>3405</v>
      </c>
      <c r="E4435" s="25">
        <v>44072</v>
      </c>
      <c r="F4435" s="25" t="s">
        <v>3320</v>
      </c>
      <c r="G4435" s="25" t="s">
        <v>3321</v>
      </c>
      <c r="H4435" s="26">
        <v>2</v>
      </c>
      <c r="I4435" s="26">
        <v>75</v>
      </c>
      <c r="J4435" s="22">
        <v>150</v>
      </c>
    </row>
    <row r="4436" spans="1:10" ht="18" x14ac:dyDescent="0.35">
      <c r="A4436" s="25" t="s">
        <v>8002</v>
      </c>
      <c r="B4436" s="25" t="s">
        <v>3476</v>
      </c>
      <c r="C4436" s="25" t="s">
        <v>3445</v>
      </c>
      <c r="D4436" s="25" t="s">
        <v>3405</v>
      </c>
      <c r="E4436" s="25">
        <v>44073</v>
      </c>
      <c r="F4436" s="25" t="s">
        <v>3348</v>
      </c>
      <c r="G4436" s="25" t="s">
        <v>3321</v>
      </c>
      <c r="H4436" s="26">
        <v>6</v>
      </c>
      <c r="I4436" s="26">
        <v>140</v>
      </c>
      <c r="J4436" s="22">
        <v>840</v>
      </c>
    </row>
    <row r="4437" spans="1:10" ht="18" x14ac:dyDescent="0.35">
      <c r="A4437" s="25" t="s">
        <v>8003</v>
      </c>
      <c r="B4437" s="25" t="s">
        <v>3344</v>
      </c>
      <c r="C4437" s="25" t="s">
        <v>3318</v>
      </c>
      <c r="D4437" s="25" t="s">
        <v>3319</v>
      </c>
      <c r="E4437" s="25">
        <v>44074</v>
      </c>
      <c r="F4437" s="25" t="s">
        <v>3337</v>
      </c>
      <c r="G4437" s="25" t="s">
        <v>3345</v>
      </c>
      <c r="H4437" s="26">
        <v>2</v>
      </c>
      <c r="I4437" s="26">
        <v>115</v>
      </c>
      <c r="J4437" s="22">
        <v>230</v>
      </c>
    </row>
    <row r="4438" spans="1:10" ht="18" x14ac:dyDescent="0.35">
      <c r="A4438" s="25" t="s">
        <v>8004</v>
      </c>
      <c r="B4438" s="25" t="s">
        <v>3425</v>
      </c>
      <c r="C4438" s="25" t="s">
        <v>3318</v>
      </c>
      <c r="D4438" s="25" t="s">
        <v>3319</v>
      </c>
      <c r="E4438" s="25">
        <v>44074</v>
      </c>
      <c r="F4438" s="25" t="s">
        <v>3320</v>
      </c>
      <c r="G4438" s="25" t="s">
        <v>3321</v>
      </c>
      <c r="H4438" s="26">
        <v>4</v>
      </c>
      <c r="I4438" s="26">
        <v>70</v>
      </c>
      <c r="J4438" s="22">
        <v>280</v>
      </c>
    </row>
    <row r="4439" spans="1:10" ht="18" x14ac:dyDescent="0.35">
      <c r="A4439" s="25" t="s">
        <v>8005</v>
      </c>
      <c r="B4439" s="25" t="s">
        <v>3611</v>
      </c>
      <c r="C4439" s="25" t="s">
        <v>3485</v>
      </c>
      <c r="D4439" s="25" t="s">
        <v>3486</v>
      </c>
      <c r="E4439" s="25">
        <v>44074</v>
      </c>
      <c r="F4439" s="25" t="s">
        <v>3434</v>
      </c>
      <c r="G4439" s="25" t="s">
        <v>3321</v>
      </c>
      <c r="H4439" s="26">
        <v>7</v>
      </c>
      <c r="I4439" s="26">
        <v>105</v>
      </c>
      <c r="J4439" s="22">
        <v>735</v>
      </c>
    </row>
    <row r="4440" spans="1:10" ht="18" x14ac:dyDescent="0.35">
      <c r="A4440" s="25" t="s">
        <v>8006</v>
      </c>
      <c r="B4440" s="25" t="s">
        <v>4295</v>
      </c>
      <c r="C4440" s="25" t="s">
        <v>4296</v>
      </c>
      <c r="D4440" s="25" t="s">
        <v>3375</v>
      </c>
      <c r="E4440" s="25">
        <v>44074</v>
      </c>
      <c r="F4440" s="25" t="s">
        <v>3366</v>
      </c>
      <c r="G4440" s="25" t="s">
        <v>3345</v>
      </c>
      <c r="H4440" s="26">
        <v>6</v>
      </c>
      <c r="I4440" s="26">
        <v>50</v>
      </c>
      <c r="J4440" s="22">
        <v>300</v>
      </c>
    </row>
    <row r="4441" spans="1:10" ht="18" x14ac:dyDescent="0.35">
      <c r="A4441" s="25" t="s">
        <v>8007</v>
      </c>
      <c r="B4441" s="25" t="s">
        <v>3993</v>
      </c>
      <c r="C4441" s="25" t="s">
        <v>3994</v>
      </c>
      <c r="D4441" s="25" t="s">
        <v>3365</v>
      </c>
      <c r="E4441" s="25">
        <v>44074</v>
      </c>
      <c r="F4441" s="25" t="s">
        <v>3509</v>
      </c>
      <c r="G4441" s="25" t="s">
        <v>3345</v>
      </c>
      <c r="H4441" s="26">
        <v>2</v>
      </c>
      <c r="I4441" s="26">
        <v>45</v>
      </c>
      <c r="J4441" s="22">
        <v>90</v>
      </c>
    </row>
    <row r="4442" spans="1:10" ht="18" x14ac:dyDescent="0.35">
      <c r="A4442" s="25" t="s">
        <v>8008</v>
      </c>
      <c r="B4442" s="25" t="s">
        <v>3398</v>
      </c>
      <c r="C4442" s="25" t="s">
        <v>3392</v>
      </c>
      <c r="D4442" s="25" t="s">
        <v>3333</v>
      </c>
      <c r="E4442" s="25">
        <v>44074</v>
      </c>
      <c r="F4442" s="25" t="s">
        <v>3366</v>
      </c>
      <c r="G4442" s="25" t="s">
        <v>3345</v>
      </c>
      <c r="H4442" s="26">
        <v>4</v>
      </c>
      <c r="I4442" s="26">
        <v>45</v>
      </c>
      <c r="J4442" s="22">
        <v>180</v>
      </c>
    </row>
    <row r="4443" spans="1:10" ht="18" x14ac:dyDescent="0.35">
      <c r="A4443" s="25" t="s">
        <v>8009</v>
      </c>
      <c r="B4443" s="25" t="s">
        <v>3391</v>
      </c>
      <c r="C4443" s="25" t="s">
        <v>3392</v>
      </c>
      <c r="D4443" s="25" t="s">
        <v>3333</v>
      </c>
      <c r="E4443" s="25">
        <v>44074</v>
      </c>
      <c r="F4443" s="25" t="s">
        <v>3348</v>
      </c>
      <c r="G4443" s="25" t="s">
        <v>3321</v>
      </c>
      <c r="H4443" s="26">
        <v>5</v>
      </c>
      <c r="I4443" s="26">
        <v>145</v>
      </c>
      <c r="J4443" s="22">
        <v>725</v>
      </c>
    </row>
    <row r="4444" spans="1:10" ht="18" x14ac:dyDescent="0.35">
      <c r="A4444" s="25" t="s">
        <v>8010</v>
      </c>
      <c r="B4444" s="25" t="s">
        <v>3385</v>
      </c>
      <c r="C4444" s="25" t="s">
        <v>3386</v>
      </c>
      <c r="D4444" s="25" t="s">
        <v>3333</v>
      </c>
      <c r="E4444" s="25">
        <v>44074</v>
      </c>
      <c r="F4444" s="25" t="s">
        <v>3327</v>
      </c>
      <c r="G4444" s="25" t="s">
        <v>3321</v>
      </c>
      <c r="H4444" s="26">
        <v>6</v>
      </c>
      <c r="I4444" s="26">
        <v>180</v>
      </c>
      <c r="J4444" s="22">
        <v>1080</v>
      </c>
    </row>
    <row r="4445" spans="1:10" ht="18" x14ac:dyDescent="0.35">
      <c r="A4445" s="25" t="s">
        <v>8011</v>
      </c>
      <c r="B4445" s="25" t="s">
        <v>3385</v>
      </c>
      <c r="C4445" s="25" t="s">
        <v>3386</v>
      </c>
      <c r="D4445" s="25" t="s">
        <v>3333</v>
      </c>
      <c r="E4445" s="25">
        <v>44074</v>
      </c>
      <c r="F4445" s="25" t="s">
        <v>3327</v>
      </c>
      <c r="G4445" s="25" t="s">
        <v>3321</v>
      </c>
      <c r="H4445" s="26">
        <v>2</v>
      </c>
      <c r="I4445" s="26">
        <v>185</v>
      </c>
      <c r="J4445" s="22">
        <v>370</v>
      </c>
    </row>
    <row r="4446" spans="1:10" ht="18" x14ac:dyDescent="0.35">
      <c r="A4446" s="25" t="s">
        <v>8012</v>
      </c>
      <c r="B4446" s="25" t="s">
        <v>3385</v>
      </c>
      <c r="C4446" s="25" t="s">
        <v>3386</v>
      </c>
      <c r="D4446" s="25" t="s">
        <v>3333</v>
      </c>
      <c r="E4446" s="25">
        <v>44074</v>
      </c>
      <c r="F4446" s="25" t="s">
        <v>3327</v>
      </c>
      <c r="G4446" s="25" t="s">
        <v>3321</v>
      </c>
      <c r="H4446" s="26">
        <v>1</v>
      </c>
      <c r="I4446" s="26">
        <v>190</v>
      </c>
      <c r="J4446" s="22">
        <v>190</v>
      </c>
    </row>
    <row r="4447" spans="1:10" ht="18" x14ac:dyDescent="0.35">
      <c r="A4447" s="25" t="s">
        <v>8013</v>
      </c>
      <c r="B4447" s="25" t="s">
        <v>3385</v>
      </c>
      <c r="C4447" s="25" t="s">
        <v>3386</v>
      </c>
      <c r="D4447" s="25" t="s">
        <v>3333</v>
      </c>
      <c r="E4447" s="25">
        <v>44074</v>
      </c>
      <c r="F4447" s="25" t="s">
        <v>3327</v>
      </c>
      <c r="G4447" s="25" t="s">
        <v>3321</v>
      </c>
      <c r="H4447" s="26">
        <v>4</v>
      </c>
      <c r="I4447" s="26">
        <v>195</v>
      </c>
      <c r="J4447" s="22">
        <v>780</v>
      </c>
    </row>
    <row r="4448" spans="1:10" ht="18" x14ac:dyDescent="0.35">
      <c r="A4448" s="25" t="s">
        <v>8014</v>
      </c>
      <c r="B4448" s="25" t="s">
        <v>3378</v>
      </c>
      <c r="C4448" s="25" t="s">
        <v>3379</v>
      </c>
      <c r="D4448" s="25" t="s">
        <v>3333</v>
      </c>
      <c r="E4448" s="25">
        <v>44074</v>
      </c>
      <c r="F4448" s="25" t="s">
        <v>3327</v>
      </c>
      <c r="G4448" s="25" t="s">
        <v>3321</v>
      </c>
      <c r="H4448" s="26">
        <v>7</v>
      </c>
      <c r="I4448" s="26">
        <v>200</v>
      </c>
      <c r="J4448" s="22">
        <v>1400</v>
      </c>
    </row>
    <row r="4449" spans="1:10" ht="18" x14ac:dyDescent="0.35">
      <c r="A4449" s="25" t="s">
        <v>8015</v>
      </c>
      <c r="B4449" s="25" t="s">
        <v>3444</v>
      </c>
      <c r="C4449" s="25" t="s">
        <v>3445</v>
      </c>
      <c r="D4449" s="25" t="s">
        <v>3405</v>
      </c>
      <c r="E4449" s="25">
        <v>44074</v>
      </c>
      <c r="F4449" s="25" t="s">
        <v>3337</v>
      </c>
      <c r="G4449" s="25" t="s">
        <v>3321</v>
      </c>
      <c r="H4449" s="26">
        <v>6</v>
      </c>
      <c r="I4449" s="26">
        <v>165</v>
      </c>
      <c r="J4449" s="22">
        <v>990</v>
      </c>
    </row>
    <row r="4450" spans="1:10" ht="18" x14ac:dyDescent="0.35">
      <c r="A4450" s="25" t="s">
        <v>8016</v>
      </c>
      <c r="B4450" s="25" t="s">
        <v>4440</v>
      </c>
      <c r="C4450" s="25" t="s">
        <v>3551</v>
      </c>
      <c r="D4450" s="25" t="s">
        <v>3486</v>
      </c>
      <c r="E4450" s="25">
        <v>44074</v>
      </c>
      <c r="F4450" s="25" t="s">
        <v>3327</v>
      </c>
      <c r="G4450" s="25" t="s">
        <v>3321</v>
      </c>
      <c r="H4450" s="26">
        <v>5</v>
      </c>
      <c r="I4450" s="26">
        <v>195</v>
      </c>
      <c r="J4450" s="22">
        <v>975</v>
      </c>
    </row>
    <row r="4451" spans="1:10" ht="18" x14ac:dyDescent="0.35">
      <c r="A4451" s="25" t="s">
        <v>8017</v>
      </c>
      <c r="B4451" s="25" t="s">
        <v>5048</v>
      </c>
      <c r="C4451" s="25" t="s">
        <v>5049</v>
      </c>
      <c r="D4451" s="25" t="s">
        <v>3365</v>
      </c>
      <c r="E4451" s="25">
        <v>44078</v>
      </c>
      <c r="F4451" s="25" t="s">
        <v>3410</v>
      </c>
      <c r="G4451" s="25" t="s">
        <v>3349</v>
      </c>
      <c r="H4451" s="26">
        <v>2</v>
      </c>
      <c r="I4451" s="26">
        <v>40</v>
      </c>
      <c r="J4451" s="22">
        <v>80</v>
      </c>
    </row>
    <row r="4452" spans="1:10" ht="18" x14ac:dyDescent="0.35">
      <c r="A4452" s="25" t="s">
        <v>8018</v>
      </c>
      <c r="B4452" s="25" t="s">
        <v>5048</v>
      </c>
      <c r="C4452" s="25" t="s">
        <v>5049</v>
      </c>
      <c r="D4452" s="25" t="s">
        <v>3365</v>
      </c>
      <c r="E4452" s="25">
        <v>44078</v>
      </c>
      <c r="F4452" s="25" t="s">
        <v>3410</v>
      </c>
      <c r="G4452" s="25" t="s">
        <v>3349</v>
      </c>
      <c r="H4452" s="26">
        <v>4</v>
      </c>
      <c r="I4452" s="26">
        <v>45</v>
      </c>
      <c r="J4452" s="22">
        <v>180</v>
      </c>
    </row>
    <row r="4453" spans="1:10" ht="18" x14ac:dyDescent="0.35">
      <c r="A4453" s="25" t="s">
        <v>8019</v>
      </c>
      <c r="B4453" s="25" t="s">
        <v>3356</v>
      </c>
      <c r="C4453" s="25" t="s">
        <v>3318</v>
      </c>
      <c r="D4453" s="25" t="s">
        <v>3319</v>
      </c>
      <c r="E4453" s="25">
        <v>44079</v>
      </c>
      <c r="F4453" s="25" t="s">
        <v>3337</v>
      </c>
      <c r="G4453" s="25" t="s">
        <v>3349</v>
      </c>
      <c r="H4453" s="26">
        <v>5</v>
      </c>
      <c r="I4453" s="26">
        <v>95</v>
      </c>
      <c r="J4453" s="22">
        <v>475</v>
      </c>
    </row>
    <row r="4454" spans="1:10" ht="18" x14ac:dyDescent="0.35">
      <c r="A4454" s="25" t="s">
        <v>8020</v>
      </c>
      <c r="B4454" s="25" t="s">
        <v>3317</v>
      </c>
      <c r="C4454" s="25" t="s">
        <v>3318</v>
      </c>
      <c r="D4454" s="25" t="s">
        <v>3319</v>
      </c>
      <c r="E4454" s="25">
        <v>44079</v>
      </c>
      <c r="F4454" s="25" t="s">
        <v>3320</v>
      </c>
      <c r="G4454" s="25" t="s">
        <v>3321</v>
      </c>
      <c r="H4454" s="26">
        <v>6</v>
      </c>
      <c r="I4454" s="26">
        <v>60</v>
      </c>
      <c r="J4454" s="22">
        <v>360</v>
      </c>
    </row>
    <row r="4455" spans="1:10" ht="18" x14ac:dyDescent="0.35">
      <c r="A4455" s="25" t="s">
        <v>8021</v>
      </c>
      <c r="B4455" s="25" t="s">
        <v>3356</v>
      </c>
      <c r="C4455" s="25" t="s">
        <v>3318</v>
      </c>
      <c r="D4455" s="25" t="s">
        <v>3319</v>
      </c>
      <c r="E4455" s="25">
        <v>44079</v>
      </c>
      <c r="F4455" s="25" t="s">
        <v>3348</v>
      </c>
      <c r="G4455" s="25" t="s">
        <v>3349</v>
      </c>
      <c r="H4455" s="26">
        <v>2</v>
      </c>
      <c r="I4455" s="26">
        <v>85</v>
      </c>
      <c r="J4455" s="22">
        <v>170</v>
      </c>
    </row>
    <row r="4456" spans="1:10" ht="18" x14ac:dyDescent="0.35">
      <c r="A4456" s="25" t="s">
        <v>8022</v>
      </c>
      <c r="B4456" s="25" t="s">
        <v>3347</v>
      </c>
      <c r="C4456" s="25" t="s">
        <v>3318</v>
      </c>
      <c r="D4456" s="25" t="s">
        <v>3319</v>
      </c>
      <c r="E4456" s="25">
        <v>44079</v>
      </c>
      <c r="F4456" s="25" t="s">
        <v>3348</v>
      </c>
      <c r="G4456" s="25" t="s">
        <v>3349</v>
      </c>
      <c r="H4456" s="26">
        <v>1</v>
      </c>
      <c r="I4456" s="26">
        <v>90</v>
      </c>
      <c r="J4456" s="22">
        <v>90</v>
      </c>
    </row>
    <row r="4457" spans="1:10" ht="18" x14ac:dyDescent="0.35">
      <c r="A4457" s="25" t="s">
        <v>8023</v>
      </c>
      <c r="B4457" s="25" t="s">
        <v>3347</v>
      </c>
      <c r="C4457" s="25" t="s">
        <v>3318</v>
      </c>
      <c r="D4457" s="25" t="s">
        <v>3319</v>
      </c>
      <c r="E4457" s="25">
        <v>44079</v>
      </c>
      <c r="F4457" s="25" t="s">
        <v>3393</v>
      </c>
      <c r="G4457" s="25" t="s">
        <v>3321</v>
      </c>
      <c r="H4457" s="26">
        <v>4</v>
      </c>
      <c r="I4457" s="26">
        <v>95</v>
      </c>
      <c r="J4457" s="22">
        <v>380</v>
      </c>
    </row>
    <row r="4458" spans="1:10" ht="18" x14ac:dyDescent="0.35">
      <c r="A4458" s="25" t="s">
        <v>8024</v>
      </c>
      <c r="B4458" s="25" t="s">
        <v>3317</v>
      </c>
      <c r="C4458" s="25" t="s">
        <v>3318</v>
      </c>
      <c r="D4458" s="25" t="s">
        <v>3319</v>
      </c>
      <c r="E4458" s="25">
        <v>44079</v>
      </c>
      <c r="F4458" s="25" t="s">
        <v>3320</v>
      </c>
      <c r="G4458" s="25" t="s">
        <v>3321</v>
      </c>
      <c r="H4458" s="26">
        <v>7</v>
      </c>
      <c r="I4458" s="26">
        <v>80</v>
      </c>
      <c r="J4458" s="22">
        <v>560</v>
      </c>
    </row>
    <row r="4459" spans="1:10" ht="18" x14ac:dyDescent="0.35">
      <c r="A4459" s="25" t="s">
        <v>8025</v>
      </c>
      <c r="B4459" s="25" t="s">
        <v>3317</v>
      </c>
      <c r="C4459" s="25" t="s">
        <v>3318</v>
      </c>
      <c r="D4459" s="25" t="s">
        <v>3319</v>
      </c>
      <c r="E4459" s="25">
        <v>44079</v>
      </c>
      <c r="F4459" s="25" t="s">
        <v>3320</v>
      </c>
      <c r="G4459" s="25" t="s">
        <v>3321</v>
      </c>
      <c r="H4459" s="26">
        <v>6</v>
      </c>
      <c r="I4459" s="26">
        <v>55</v>
      </c>
      <c r="J4459" s="22">
        <v>330</v>
      </c>
    </row>
    <row r="4460" spans="1:10" ht="18" x14ac:dyDescent="0.35">
      <c r="A4460" s="25" t="s">
        <v>8026</v>
      </c>
      <c r="B4460" s="25" t="s">
        <v>3352</v>
      </c>
      <c r="C4460" s="25" t="s">
        <v>3318</v>
      </c>
      <c r="D4460" s="25" t="s">
        <v>3319</v>
      </c>
      <c r="E4460" s="25">
        <v>44079</v>
      </c>
      <c r="F4460" s="25" t="s">
        <v>3337</v>
      </c>
      <c r="G4460" s="25" t="s">
        <v>3345</v>
      </c>
      <c r="H4460" s="26">
        <v>5</v>
      </c>
      <c r="I4460" s="26">
        <v>115</v>
      </c>
      <c r="J4460" s="22">
        <v>575</v>
      </c>
    </row>
    <row r="4461" spans="1:10" ht="18" x14ac:dyDescent="0.35">
      <c r="A4461" s="25" t="s">
        <v>8027</v>
      </c>
      <c r="B4461" s="25" t="s">
        <v>3371</v>
      </c>
      <c r="C4461" s="25" t="s">
        <v>3318</v>
      </c>
      <c r="D4461" s="25" t="s">
        <v>3319</v>
      </c>
      <c r="E4461" s="25">
        <v>44079</v>
      </c>
      <c r="F4461" s="25" t="s">
        <v>3320</v>
      </c>
      <c r="G4461" s="25" t="s">
        <v>3321</v>
      </c>
      <c r="H4461" s="26">
        <v>1</v>
      </c>
      <c r="I4461" s="26">
        <v>70</v>
      </c>
      <c r="J4461" s="22">
        <v>70</v>
      </c>
    </row>
    <row r="4462" spans="1:10" ht="18" x14ac:dyDescent="0.35">
      <c r="A4462" s="25" t="s">
        <v>8028</v>
      </c>
      <c r="B4462" s="25" t="s">
        <v>3425</v>
      </c>
      <c r="C4462" s="25" t="s">
        <v>3318</v>
      </c>
      <c r="D4462" s="25" t="s">
        <v>3319</v>
      </c>
      <c r="E4462" s="25">
        <v>44080</v>
      </c>
      <c r="F4462" s="25" t="s">
        <v>3320</v>
      </c>
      <c r="G4462" s="25" t="s">
        <v>3321</v>
      </c>
      <c r="H4462" s="26">
        <v>4</v>
      </c>
      <c r="I4462" s="26">
        <v>55</v>
      </c>
      <c r="J4462" s="22">
        <v>220</v>
      </c>
    </row>
    <row r="4463" spans="1:10" ht="18" x14ac:dyDescent="0.35">
      <c r="A4463" s="25" t="s">
        <v>8029</v>
      </c>
      <c r="B4463" s="25" t="s">
        <v>3352</v>
      </c>
      <c r="C4463" s="25" t="s">
        <v>3318</v>
      </c>
      <c r="D4463" s="25" t="s">
        <v>3319</v>
      </c>
      <c r="E4463" s="25">
        <v>44081</v>
      </c>
      <c r="F4463" s="25" t="s">
        <v>3337</v>
      </c>
      <c r="G4463" s="25" t="s">
        <v>3345</v>
      </c>
      <c r="H4463" s="26">
        <v>6</v>
      </c>
      <c r="I4463" s="26">
        <v>125</v>
      </c>
      <c r="J4463" s="22">
        <v>750</v>
      </c>
    </row>
    <row r="4464" spans="1:10" ht="18" x14ac:dyDescent="0.35">
      <c r="A4464" s="25" t="s">
        <v>8030</v>
      </c>
      <c r="B4464" s="25" t="s">
        <v>3658</v>
      </c>
      <c r="C4464" s="25" t="s">
        <v>3318</v>
      </c>
      <c r="D4464" s="25" t="s">
        <v>3319</v>
      </c>
      <c r="E4464" s="25">
        <v>44081</v>
      </c>
      <c r="F4464" s="25" t="s">
        <v>3348</v>
      </c>
      <c r="G4464" s="25" t="s">
        <v>3349</v>
      </c>
      <c r="H4464" s="26">
        <v>2</v>
      </c>
      <c r="I4464" s="26">
        <v>95</v>
      </c>
      <c r="J4464" s="22">
        <v>190</v>
      </c>
    </row>
    <row r="4465" spans="1:10" ht="18" x14ac:dyDescent="0.35">
      <c r="A4465" s="25" t="s">
        <v>8031</v>
      </c>
      <c r="B4465" s="25" t="s">
        <v>3352</v>
      </c>
      <c r="C4465" s="25" t="s">
        <v>3318</v>
      </c>
      <c r="D4465" s="25" t="s">
        <v>3319</v>
      </c>
      <c r="E4465" s="25">
        <v>44081</v>
      </c>
      <c r="F4465" s="25" t="s">
        <v>3337</v>
      </c>
      <c r="G4465" s="25" t="s">
        <v>3345</v>
      </c>
      <c r="H4465" s="26">
        <v>2</v>
      </c>
      <c r="I4465" s="26">
        <v>130</v>
      </c>
      <c r="J4465" s="22">
        <v>260</v>
      </c>
    </row>
    <row r="4466" spans="1:10" ht="18" x14ac:dyDescent="0.35">
      <c r="A4466" s="25" t="s">
        <v>8032</v>
      </c>
      <c r="B4466" s="25" t="s">
        <v>3356</v>
      </c>
      <c r="C4466" s="25" t="s">
        <v>3318</v>
      </c>
      <c r="D4466" s="25" t="s">
        <v>3319</v>
      </c>
      <c r="E4466" s="25">
        <v>44081</v>
      </c>
      <c r="F4466" s="25" t="s">
        <v>3348</v>
      </c>
      <c r="G4466" s="25" t="s">
        <v>3349</v>
      </c>
      <c r="H4466" s="26">
        <v>1</v>
      </c>
      <c r="I4466" s="26">
        <v>100</v>
      </c>
      <c r="J4466" s="22">
        <v>100</v>
      </c>
    </row>
    <row r="4467" spans="1:10" ht="18" x14ac:dyDescent="0.35">
      <c r="A4467" s="25" t="s">
        <v>8033</v>
      </c>
      <c r="B4467" s="25" t="s">
        <v>3630</v>
      </c>
      <c r="C4467" s="25" t="s">
        <v>3401</v>
      </c>
      <c r="D4467" s="25" t="s">
        <v>3333</v>
      </c>
      <c r="E4467" s="25">
        <v>44081</v>
      </c>
      <c r="F4467" s="25" t="s">
        <v>3320</v>
      </c>
      <c r="G4467" s="25" t="s">
        <v>3321</v>
      </c>
      <c r="H4467" s="26">
        <v>6</v>
      </c>
      <c r="I4467" s="26">
        <v>75</v>
      </c>
      <c r="J4467" s="22">
        <v>450</v>
      </c>
    </row>
    <row r="4468" spans="1:10" ht="18" x14ac:dyDescent="0.35">
      <c r="A4468" s="25" t="s">
        <v>8034</v>
      </c>
      <c r="B4468" s="25" t="s">
        <v>3630</v>
      </c>
      <c r="C4468" s="25" t="s">
        <v>3401</v>
      </c>
      <c r="D4468" s="25" t="s">
        <v>3333</v>
      </c>
      <c r="E4468" s="25">
        <v>44081</v>
      </c>
      <c r="F4468" s="25" t="s">
        <v>3320</v>
      </c>
      <c r="G4468" s="25" t="s">
        <v>3321</v>
      </c>
      <c r="H4468" s="26">
        <v>3</v>
      </c>
      <c r="I4468" s="26">
        <v>80</v>
      </c>
      <c r="J4468" s="22">
        <v>240</v>
      </c>
    </row>
    <row r="4469" spans="1:10" ht="18" x14ac:dyDescent="0.35">
      <c r="A4469" s="25" t="s">
        <v>8035</v>
      </c>
      <c r="B4469" s="25" t="s">
        <v>3398</v>
      </c>
      <c r="C4469" s="25" t="s">
        <v>3392</v>
      </c>
      <c r="D4469" s="25" t="s">
        <v>3333</v>
      </c>
      <c r="E4469" s="25">
        <v>44081</v>
      </c>
      <c r="F4469" s="25" t="s">
        <v>3337</v>
      </c>
      <c r="G4469" s="25" t="s">
        <v>3345</v>
      </c>
      <c r="H4469" s="26">
        <v>2</v>
      </c>
      <c r="I4469" s="26">
        <v>120</v>
      </c>
      <c r="J4469" s="22">
        <v>240</v>
      </c>
    </row>
    <row r="4470" spans="1:10" ht="18" x14ac:dyDescent="0.35">
      <c r="A4470" s="25" t="s">
        <v>8036</v>
      </c>
      <c r="B4470" s="25" t="s">
        <v>3391</v>
      </c>
      <c r="C4470" s="25" t="s">
        <v>3392</v>
      </c>
      <c r="D4470" s="25" t="s">
        <v>3333</v>
      </c>
      <c r="E4470" s="25">
        <v>44081</v>
      </c>
      <c r="F4470" s="25" t="s">
        <v>3348</v>
      </c>
      <c r="G4470" s="25" t="s">
        <v>3321</v>
      </c>
      <c r="H4470" s="26">
        <v>3</v>
      </c>
      <c r="I4470" s="26">
        <v>135</v>
      </c>
      <c r="J4470" s="22">
        <v>405</v>
      </c>
    </row>
    <row r="4471" spans="1:10" ht="18" x14ac:dyDescent="0.35">
      <c r="A4471" s="25" t="s">
        <v>8037</v>
      </c>
      <c r="B4471" s="25" t="s">
        <v>5423</v>
      </c>
      <c r="C4471" s="25" t="s">
        <v>5049</v>
      </c>
      <c r="D4471" s="25" t="s">
        <v>3365</v>
      </c>
      <c r="E4471" s="25">
        <v>44081</v>
      </c>
      <c r="F4471" s="25" t="s">
        <v>3320</v>
      </c>
      <c r="G4471" s="25" t="s">
        <v>3349</v>
      </c>
      <c r="H4471" s="26">
        <v>3</v>
      </c>
      <c r="I4471" s="26">
        <v>25</v>
      </c>
      <c r="J4471" s="22">
        <v>75</v>
      </c>
    </row>
    <row r="4472" spans="1:10" ht="18" x14ac:dyDescent="0.35">
      <c r="A4472" s="25" t="s">
        <v>8038</v>
      </c>
      <c r="B4472" s="25" t="s">
        <v>4591</v>
      </c>
      <c r="C4472" s="25" t="s">
        <v>3551</v>
      </c>
      <c r="D4472" s="25" t="s">
        <v>3486</v>
      </c>
      <c r="E4472" s="25">
        <v>44082</v>
      </c>
      <c r="F4472" s="25" t="s">
        <v>3327</v>
      </c>
      <c r="G4472" s="25" t="s">
        <v>3321</v>
      </c>
      <c r="H4472" s="26">
        <v>4</v>
      </c>
      <c r="I4472" s="26">
        <v>185</v>
      </c>
      <c r="J4472" s="22">
        <v>740</v>
      </c>
    </row>
    <row r="4473" spans="1:10" ht="18" x14ac:dyDescent="0.35">
      <c r="A4473" s="25" t="s">
        <v>8039</v>
      </c>
      <c r="B4473" s="25" t="s">
        <v>3378</v>
      </c>
      <c r="C4473" s="25" t="s">
        <v>3379</v>
      </c>
      <c r="D4473" s="25" t="s">
        <v>3333</v>
      </c>
      <c r="E4473" s="25">
        <v>44082</v>
      </c>
      <c r="F4473" s="25" t="s">
        <v>3327</v>
      </c>
      <c r="G4473" s="25" t="s">
        <v>3321</v>
      </c>
      <c r="H4473" s="26">
        <v>5</v>
      </c>
      <c r="I4473" s="26">
        <v>205</v>
      </c>
      <c r="J4473" s="22">
        <v>1025</v>
      </c>
    </row>
    <row r="4474" spans="1:10" ht="18" x14ac:dyDescent="0.35">
      <c r="A4474" s="25" t="s">
        <v>8040</v>
      </c>
      <c r="B4474" s="25" t="s">
        <v>3488</v>
      </c>
      <c r="C4474" s="25" t="s">
        <v>3489</v>
      </c>
      <c r="D4474" s="25" t="s">
        <v>3405</v>
      </c>
      <c r="E4474" s="25">
        <v>44082</v>
      </c>
      <c r="F4474" s="25" t="s">
        <v>3366</v>
      </c>
      <c r="G4474" s="25" t="s">
        <v>3345</v>
      </c>
      <c r="H4474" s="26">
        <v>6</v>
      </c>
      <c r="I4474" s="26">
        <v>25</v>
      </c>
      <c r="J4474" s="22">
        <v>150</v>
      </c>
    </row>
    <row r="4475" spans="1:10" ht="18" x14ac:dyDescent="0.35">
      <c r="A4475" s="25" t="s">
        <v>8041</v>
      </c>
      <c r="B4475" s="25" t="s">
        <v>4881</v>
      </c>
      <c r="C4475" s="25" t="s">
        <v>3401</v>
      </c>
      <c r="D4475" s="25" t="s">
        <v>3333</v>
      </c>
      <c r="E4475" s="25">
        <v>44085</v>
      </c>
      <c r="F4475" s="25" t="s">
        <v>3369</v>
      </c>
      <c r="G4475" s="25" t="s">
        <v>3321</v>
      </c>
      <c r="H4475" s="26">
        <v>6</v>
      </c>
      <c r="I4475" s="26">
        <v>140</v>
      </c>
      <c r="J4475" s="22">
        <v>840</v>
      </c>
    </row>
    <row r="4476" spans="1:10" ht="18" x14ac:dyDescent="0.35">
      <c r="A4476" s="25" t="s">
        <v>8042</v>
      </c>
      <c r="B4476" s="25" t="s">
        <v>3363</v>
      </c>
      <c r="C4476" s="25" t="s">
        <v>3364</v>
      </c>
      <c r="D4476" s="25" t="s">
        <v>3365</v>
      </c>
      <c r="E4476" s="25">
        <v>44085</v>
      </c>
      <c r="F4476" s="25" t="s">
        <v>3366</v>
      </c>
      <c r="G4476" s="25" t="s">
        <v>3345</v>
      </c>
      <c r="H4476" s="26">
        <v>1</v>
      </c>
      <c r="I4476" s="26">
        <v>45</v>
      </c>
      <c r="J4476" s="22">
        <v>45</v>
      </c>
    </row>
    <row r="4477" spans="1:10" ht="18" x14ac:dyDescent="0.35">
      <c r="A4477" s="25" t="s">
        <v>8043</v>
      </c>
      <c r="B4477" s="25" t="s">
        <v>3344</v>
      </c>
      <c r="C4477" s="25" t="s">
        <v>3318</v>
      </c>
      <c r="D4477" s="25" t="s">
        <v>3319</v>
      </c>
      <c r="E4477" s="25">
        <v>44086</v>
      </c>
      <c r="F4477" s="25" t="s">
        <v>3337</v>
      </c>
      <c r="G4477" s="25" t="s">
        <v>3345</v>
      </c>
      <c r="H4477" s="26">
        <v>6</v>
      </c>
      <c r="I4477" s="26">
        <v>120</v>
      </c>
      <c r="J4477" s="22">
        <v>720</v>
      </c>
    </row>
    <row r="4478" spans="1:10" ht="18" x14ac:dyDescent="0.35">
      <c r="A4478" s="25" t="s">
        <v>8044</v>
      </c>
      <c r="B4478" s="25" t="s">
        <v>3371</v>
      </c>
      <c r="C4478" s="25" t="s">
        <v>3318</v>
      </c>
      <c r="D4478" s="25" t="s">
        <v>3319</v>
      </c>
      <c r="E4478" s="25">
        <v>44086</v>
      </c>
      <c r="F4478" s="25" t="s">
        <v>3320</v>
      </c>
      <c r="G4478" s="25" t="s">
        <v>3321</v>
      </c>
      <c r="H4478" s="26">
        <v>3</v>
      </c>
      <c r="I4478" s="26">
        <v>55</v>
      </c>
      <c r="J4478" s="22">
        <v>165</v>
      </c>
    </row>
    <row r="4479" spans="1:10" ht="18" x14ac:dyDescent="0.35">
      <c r="A4479" s="25" t="s">
        <v>8045</v>
      </c>
      <c r="B4479" s="25" t="s">
        <v>3356</v>
      </c>
      <c r="C4479" s="25" t="s">
        <v>3318</v>
      </c>
      <c r="D4479" s="25" t="s">
        <v>3319</v>
      </c>
      <c r="E4479" s="25">
        <v>44086</v>
      </c>
      <c r="F4479" s="25" t="s">
        <v>3348</v>
      </c>
      <c r="G4479" s="25" t="s">
        <v>3349</v>
      </c>
      <c r="H4479" s="26">
        <v>4</v>
      </c>
      <c r="I4479" s="26">
        <v>80</v>
      </c>
      <c r="J4479" s="22">
        <v>320</v>
      </c>
    </row>
    <row r="4480" spans="1:10" ht="18" x14ac:dyDescent="0.35">
      <c r="A4480" s="25" t="s">
        <v>8046</v>
      </c>
      <c r="B4480" s="25" t="s">
        <v>3572</v>
      </c>
      <c r="C4480" s="25" t="s">
        <v>3318</v>
      </c>
      <c r="D4480" s="25" t="s">
        <v>3319</v>
      </c>
      <c r="E4480" s="25">
        <v>44086</v>
      </c>
      <c r="F4480" s="25" t="s">
        <v>3320</v>
      </c>
      <c r="G4480" s="25" t="s">
        <v>3321</v>
      </c>
      <c r="H4480" s="26">
        <v>6</v>
      </c>
      <c r="I4480" s="26">
        <v>65</v>
      </c>
      <c r="J4480" s="22">
        <v>390</v>
      </c>
    </row>
    <row r="4481" spans="1:10" ht="18" x14ac:dyDescent="0.35">
      <c r="A4481" s="25" t="s">
        <v>8047</v>
      </c>
      <c r="B4481" s="25" t="s">
        <v>3626</v>
      </c>
      <c r="C4481" s="25" t="s">
        <v>3401</v>
      </c>
      <c r="D4481" s="25" t="s">
        <v>3333</v>
      </c>
      <c r="E4481" s="25">
        <v>44086</v>
      </c>
      <c r="F4481" s="25" t="s">
        <v>3327</v>
      </c>
      <c r="G4481" s="25" t="s">
        <v>3321</v>
      </c>
      <c r="H4481" s="26">
        <v>2</v>
      </c>
      <c r="I4481" s="26">
        <v>205</v>
      </c>
      <c r="J4481" s="22">
        <v>410</v>
      </c>
    </row>
    <row r="4482" spans="1:10" ht="18" x14ac:dyDescent="0.35">
      <c r="A4482" s="25" t="s">
        <v>8048</v>
      </c>
      <c r="B4482" s="25" t="s">
        <v>3875</v>
      </c>
      <c r="C4482" s="25" t="s">
        <v>3584</v>
      </c>
      <c r="D4482" s="25" t="s">
        <v>3333</v>
      </c>
      <c r="E4482" s="25">
        <v>44086</v>
      </c>
      <c r="F4482" s="25" t="s">
        <v>3327</v>
      </c>
      <c r="G4482" s="25" t="s">
        <v>3321</v>
      </c>
      <c r="H4482" s="26">
        <v>6</v>
      </c>
      <c r="I4482" s="26">
        <v>195</v>
      </c>
      <c r="J4482" s="22">
        <v>1170</v>
      </c>
    </row>
    <row r="4483" spans="1:10" ht="18" x14ac:dyDescent="0.35">
      <c r="A4483" s="25" t="s">
        <v>8049</v>
      </c>
      <c r="B4483" s="25" t="s">
        <v>3484</v>
      </c>
      <c r="C4483" s="25" t="s">
        <v>3485</v>
      </c>
      <c r="D4483" s="25" t="s">
        <v>3486</v>
      </c>
      <c r="E4483" s="25">
        <v>44086</v>
      </c>
      <c r="F4483" s="25" t="s">
        <v>3348</v>
      </c>
      <c r="G4483" s="25" t="s">
        <v>3349</v>
      </c>
      <c r="H4483" s="26">
        <v>7</v>
      </c>
      <c r="I4483" s="26">
        <v>85</v>
      </c>
      <c r="J4483" s="22">
        <v>595</v>
      </c>
    </row>
    <row r="4484" spans="1:10" ht="18" x14ac:dyDescent="0.35">
      <c r="A4484" s="25" t="s">
        <v>8050</v>
      </c>
      <c r="B4484" s="25" t="s">
        <v>3583</v>
      </c>
      <c r="C4484" s="25" t="s">
        <v>3584</v>
      </c>
      <c r="D4484" s="25" t="s">
        <v>3333</v>
      </c>
      <c r="E4484" s="25">
        <v>44086</v>
      </c>
      <c r="F4484" s="25" t="s">
        <v>3327</v>
      </c>
      <c r="G4484" s="25" t="s">
        <v>3321</v>
      </c>
      <c r="H4484" s="26">
        <v>2</v>
      </c>
      <c r="I4484" s="26">
        <v>185</v>
      </c>
      <c r="J4484" s="22">
        <v>370</v>
      </c>
    </row>
    <row r="4485" spans="1:10" ht="18" x14ac:dyDescent="0.35">
      <c r="A4485" s="25" t="s">
        <v>8051</v>
      </c>
      <c r="B4485" s="25" t="s">
        <v>3324</v>
      </c>
      <c r="C4485" s="25" t="s">
        <v>3325</v>
      </c>
      <c r="D4485" s="25" t="s">
        <v>3326</v>
      </c>
      <c r="E4485" s="25">
        <v>44086</v>
      </c>
      <c r="F4485" s="25" t="s">
        <v>3427</v>
      </c>
      <c r="G4485" s="25" t="s">
        <v>3321</v>
      </c>
      <c r="H4485" s="26">
        <v>5</v>
      </c>
      <c r="I4485" s="26">
        <v>95</v>
      </c>
      <c r="J4485" s="22">
        <v>475</v>
      </c>
    </row>
    <row r="4486" spans="1:10" ht="18" x14ac:dyDescent="0.35">
      <c r="A4486" s="25" t="s">
        <v>8052</v>
      </c>
      <c r="B4486" s="25" t="s">
        <v>3324</v>
      </c>
      <c r="C4486" s="25" t="s">
        <v>3325</v>
      </c>
      <c r="D4486" s="25" t="s">
        <v>3326</v>
      </c>
      <c r="E4486" s="25">
        <v>44086</v>
      </c>
      <c r="F4486" s="25" t="s">
        <v>3427</v>
      </c>
      <c r="G4486" s="25" t="s">
        <v>3321</v>
      </c>
      <c r="H4486" s="26">
        <v>7</v>
      </c>
      <c r="I4486" s="26">
        <v>100</v>
      </c>
      <c r="J4486" s="22">
        <v>700</v>
      </c>
    </row>
    <row r="4487" spans="1:10" ht="18" x14ac:dyDescent="0.35">
      <c r="A4487" s="25" t="s">
        <v>8053</v>
      </c>
      <c r="B4487" s="25" t="s">
        <v>3636</v>
      </c>
      <c r="C4487" s="25" t="s">
        <v>3318</v>
      </c>
      <c r="D4487" s="25" t="s">
        <v>3319</v>
      </c>
      <c r="E4487" s="25">
        <v>44086</v>
      </c>
      <c r="F4487" s="25" t="s">
        <v>3337</v>
      </c>
      <c r="G4487" s="25" t="s">
        <v>3345</v>
      </c>
      <c r="H4487" s="26">
        <v>1</v>
      </c>
      <c r="I4487" s="26">
        <v>135</v>
      </c>
      <c r="J4487" s="22">
        <v>135</v>
      </c>
    </row>
    <row r="4488" spans="1:10" ht="18" x14ac:dyDescent="0.35">
      <c r="A4488" s="25" t="s">
        <v>8054</v>
      </c>
      <c r="B4488" s="25" t="s">
        <v>8055</v>
      </c>
      <c r="C4488" s="25" t="s">
        <v>3318</v>
      </c>
      <c r="D4488" s="25" t="s">
        <v>3319</v>
      </c>
      <c r="E4488" s="25">
        <v>44087</v>
      </c>
      <c r="F4488" s="25" t="s">
        <v>3434</v>
      </c>
      <c r="G4488" s="25" t="s">
        <v>3345</v>
      </c>
      <c r="H4488" s="26">
        <v>4</v>
      </c>
      <c r="I4488" s="26">
        <v>65</v>
      </c>
      <c r="J4488" s="22">
        <v>260</v>
      </c>
    </row>
    <row r="4489" spans="1:10" ht="18" x14ac:dyDescent="0.35">
      <c r="A4489" s="25" t="s">
        <v>8056</v>
      </c>
      <c r="B4489" s="25" t="s">
        <v>3317</v>
      </c>
      <c r="C4489" s="25" t="s">
        <v>3318</v>
      </c>
      <c r="D4489" s="25" t="s">
        <v>3319</v>
      </c>
      <c r="E4489" s="25">
        <v>44087</v>
      </c>
      <c r="F4489" s="25" t="s">
        <v>3320</v>
      </c>
      <c r="G4489" s="25" t="s">
        <v>3321</v>
      </c>
      <c r="H4489" s="26">
        <v>7</v>
      </c>
      <c r="I4489" s="26">
        <v>60</v>
      </c>
      <c r="J4489" s="22">
        <v>420</v>
      </c>
    </row>
    <row r="4490" spans="1:10" ht="18" x14ac:dyDescent="0.35">
      <c r="A4490" s="25" t="s">
        <v>8057</v>
      </c>
      <c r="B4490" s="25" t="s">
        <v>3511</v>
      </c>
      <c r="C4490" s="25" t="s">
        <v>3318</v>
      </c>
      <c r="D4490" s="25" t="s">
        <v>3319</v>
      </c>
      <c r="E4490" s="25">
        <v>44087</v>
      </c>
      <c r="F4490" s="25" t="s">
        <v>3337</v>
      </c>
      <c r="G4490" s="25" t="s">
        <v>3345</v>
      </c>
      <c r="H4490" s="26">
        <v>5</v>
      </c>
      <c r="I4490" s="26">
        <v>125</v>
      </c>
      <c r="J4490" s="22">
        <v>625</v>
      </c>
    </row>
    <row r="4491" spans="1:10" ht="18" x14ac:dyDescent="0.35">
      <c r="A4491" s="25" t="s">
        <v>8058</v>
      </c>
      <c r="B4491" s="25" t="s">
        <v>5048</v>
      </c>
      <c r="C4491" s="25" t="s">
        <v>5049</v>
      </c>
      <c r="D4491" s="25" t="s">
        <v>3365</v>
      </c>
      <c r="E4491" s="25">
        <v>44087</v>
      </c>
      <c r="F4491" s="25" t="s">
        <v>3410</v>
      </c>
      <c r="G4491" s="25" t="s">
        <v>3349</v>
      </c>
      <c r="H4491" s="26">
        <v>4</v>
      </c>
      <c r="I4491" s="26">
        <v>25</v>
      </c>
      <c r="J4491" s="22">
        <v>100</v>
      </c>
    </row>
    <row r="4492" spans="1:10" ht="18" x14ac:dyDescent="0.35">
      <c r="A4492" s="25" t="s">
        <v>8059</v>
      </c>
      <c r="B4492" s="25" t="s">
        <v>5048</v>
      </c>
      <c r="C4492" s="25" t="s">
        <v>5049</v>
      </c>
      <c r="D4492" s="25" t="s">
        <v>3365</v>
      </c>
      <c r="E4492" s="25">
        <v>44087</v>
      </c>
      <c r="F4492" s="25" t="s">
        <v>3410</v>
      </c>
      <c r="G4492" s="25" t="s">
        <v>3349</v>
      </c>
      <c r="H4492" s="26">
        <v>7</v>
      </c>
      <c r="I4492" s="26">
        <v>30</v>
      </c>
      <c r="J4492" s="22">
        <v>210</v>
      </c>
    </row>
    <row r="4493" spans="1:10" ht="18" x14ac:dyDescent="0.35">
      <c r="A4493" s="25" t="s">
        <v>8060</v>
      </c>
      <c r="B4493" s="25" t="s">
        <v>3324</v>
      </c>
      <c r="C4493" s="25" t="s">
        <v>3325</v>
      </c>
      <c r="D4493" s="25" t="s">
        <v>3326</v>
      </c>
      <c r="E4493" s="25">
        <v>44087</v>
      </c>
      <c r="F4493" s="25" t="s">
        <v>3427</v>
      </c>
      <c r="G4493" s="25" t="s">
        <v>3321</v>
      </c>
      <c r="H4493" s="26">
        <v>7</v>
      </c>
      <c r="I4493" s="26">
        <v>105</v>
      </c>
      <c r="J4493" s="22">
        <v>735</v>
      </c>
    </row>
    <row r="4494" spans="1:10" ht="18" x14ac:dyDescent="0.35">
      <c r="A4494" s="25" t="s">
        <v>8061</v>
      </c>
      <c r="B4494" s="25" t="s">
        <v>3756</v>
      </c>
      <c r="C4494" s="25" t="s">
        <v>3524</v>
      </c>
      <c r="D4494" s="25" t="s">
        <v>3486</v>
      </c>
      <c r="E4494" s="25">
        <v>44087</v>
      </c>
      <c r="F4494" s="25" t="s">
        <v>3337</v>
      </c>
      <c r="G4494" s="25" t="s">
        <v>3345</v>
      </c>
      <c r="H4494" s="26">
        <v>4</v>
      </c>
      <c r="I4494" s="26">
        <v>125</v>
      </c>
      <c r="J4494" s="22">
        <v>500</v>
      </c>
    </row>
    <row r="4495" spans="1:10" ht="18" x14ac:dyDescent="0.35">
      <c r="A4495" s="25" t="s">
        <v>8062</v>
      </c>
      <c r="B4495" s="25" t="s">
        <v>3324</v>
      </c>
      <c r="C4495" s="25" t="s">
        <v>3325</v>
      </c>
      <c r="D4495" s="25" t="s">
        <v>3326</v>
      </c>
      <c r="E4495" s="25">
        <v>44087</v>
      </c>
      <c r="F4495" s="25" t="s">
        <v>3327</v>
      </c>
      <c r="G4495" s="25" t="s">
        <v>3321</v>
      </c>
      <c r="H4495" s="26">
        <v>4</v>
      </c>
      <c r="I4495" s="26">
        <v>190</v>
      </c>
      <c r="J4495" s="22">
        <v>760</v>
      </c>
    </row>
    <row r="4496" spans="1:10" ht="18" x14ac:dyDescent="0.35">
      <c r="A4496" s="25" t="s">
        <v>8063</v>
      </c>
      <c r="B4496" s="25" t="s">
        <v>3511</v>
      </c>
      <c r="C4496" s="25" t="s">
        <v>3318</v>
      </c>
      <c r="D4496" s="25" t="s">
        <v>3319</v>
      </c>
      <c r="E4496" s="25">
        <v>44088</v>
      </c>
      <c r="F4496" s="25" t="s">
        <v>3337</v>
      </c>
      <c r="G4496" s="25" t="s">
        <v>3345</v>
      </c>
      <c r="H4496" s="26">
        <v>7</v>
      </c>
      <c r="I4496" s="26">
        <v>110</v>
      </c>
      <c r="J4496" s="22">
        <v>770</v>
      </c>
    </row>
    <row r="4497" spans="1:10" ht="18" x14ac:dyDescent="0.35">
      <c r="A4497" s="25" t="s">
        <v>8064</v>
      </c>
      <c r="B4497" s="25" t="s">
        <v>3658</v>
      </c>
      <c r="C4497" s="25" t="s">
        <v>3318</v>
      </c>
      <c r="D4497" s="25" t="s">
        <v>3319</v>
      </c>
      <c r="E4497" s="25">
        <v>44088</v>
      </c>
      <c r="F4497" s="25" t="s">
        <v>3348</v>
      </c>
      <c r="G4497" s="25" t="s">
        <v>3349</v>
      </c>
      <c r="H4497" s="26">
        <v>1</v>
      </c>
      <c r="I4497" s="26">
        <v>80</v>
      </c>
      <c r="J4497" s="22">
        <v>80</v>
      </c>
    </row>
    <row r="4498" spans="1:10" ht="18" x14ac:dyDescent="0.35">
      <c r="A4498" s="25" t="s">
        <v>8065</v>
      </c>
      <c r="B4498" s="25" t="s">
        <v>6151</v>
      </c>
      <c r="C4498" s="25" t="s">
        <v>3374</v>
      </c>
      <c r="D4498" s="25" t="s">
        <v>3375</v>
      </c>
      <c r="E4498" s="25">
        <v>44088</v>
      </c>
      <c r="F4498" s="25" t="s">
        <v>3410</v>
      </c>
      <c r="G4498" s="25" t="s">
        <v>3321</v>
      </c>
      <c r="H4498" s="26">
        <v>6</v>
      </c>
      <c r="I4498" s="26">
        <v>60</v>
      </c>
      <c r="J4498" s="22">
        <v>360</v>
      </c>
    </row>
    <row r="4499" spans="1:10" ht="18" x14ac:dyDescent="0.35">
      <c r="A4499" s="25" t="s">
        <v>8066</v>
      </c>
      <c r="B4499" s="25" t="s">
        <v>3324</v>
      </c>
      <c r="C4499" s="25" t="s">
        <v>3325</v>
      </c>
      <c r="D4499" s="25" t="s">
        <v>3326</v>
      </c>
      <c r="E4499" s="25">
        <v>44088</v>
      </c>
      <c r="F4499" s="25" t="s">
        <v>3427</v>
      </c>
      <c r="G4499" s="25" t="s">
        <v>3321</v>
      </c>
      <c r="H4499" s="26">
        <v>7</v>
      </c>
      <c r="I4499" s="26">
        <v>100</v>
      </c>
      <c r="J4499" s="22">
        <v>700</v>
      </c>
    </row>
    <row r="4500" spans="1:10" ht="18" x14ac:dyDescent="0.35">
      <c r="A4500" s="25" t="s">
        <v>8067</v>
      </c>
      <c r="B4500" s="25" t="s">
        <v>3875</v>
      </c>
      <c r="C4500" s="25" t="s">
        <v>3584</v>
      </c>
      <c r="D4500" s="25" t="s">
        <v>3333</v>
      </c>
      <c r="E4500" s="25">
        <v>44088</v>
      </c>
      <c r="F4500" s="25" t="s">
        <v>3327</v>
      </c>
      <c r="G4500" s="25" t="s">
        <v>3321</v>
      </c>
      <c r="H4500" s="26">
        <v>5</v>
      </c>
      <c r="I4500" s="26">
        <v>180</v>
      </c>
      <c r="J4500" s="22">
        <v>900</v>
      </c>
    </row>
    <row r="4501" spans="1:10" ht="18" x14ac:dyDescent="0.35">
      <c r="A4501" s="25" t="s">
        <v>8068</v>
      </c>
      <c r="B4501" s="25" t="s">
        <v>5283</v>
      </c>
      <c r="C4501" s="25" t="s">
        <v>3332</v>
      </c>
      <c r="D4501" s="25" t="s">
        <v>3333</v>
      </c>
      <c r="E4501" s="25">
        <v>44088</v>
      </c>
      <c r="F4501" s="25" t="s">
        <v>3327</v>
      </c>
      <c r="G4501" s="25" t="s">
        <v>3321</v>
      </c>
      <c r="H4501" s="26">
        <v>4</v>
      </c>
      <c r="I4501" s="26">
        <v>200</v>
      </c>
      <c r="J4501" s="22">
        <v>800</v>
      </c>
    </row>
    <row r="4502" spans="1:10" ht="18" x14ac:dyDescent="0.35">
      <c r="A4502" s="25" t="s">
        <v>8069</v>
      </c>
      <c r="B4502" s="25" t="s">
        <v>3391</v>
      </c>
      <c r="C4502" s="25" t="s">
        <v>3392</v>
      </c>
      <c r="D4502" s="25" t="s">
        <v>3333</v>
      </c>
      <c r="E4502" s="25">
        <v>44088</v>
      </c>
      <c r="F4502" s="25" t="s">
        <v>3369</v>
      </c>
      <c r="G4502" s="25" t="s">
        <v>3321</v>
      </c>
      <c r="H4502" s="26">
        <v>4</v>
      </c>
      <c r="I4502" s="26">
        <v>140</v>
      </c>
      <c r="J4502" s="22">
        <v>560</v>
      </c>
    </row>
    <row r="4503" spans="1:10" ht="18" x14ac:dyDescent="0.35">
      <c r="A4503" s="25" t="s">
        <v>8070</v>
      </c>
      <c r="B4503" s="25" t="s">
        <v>3391</v>
      </c>
      <c r="C4503" s="25" t="s">
        <v>3392</v>
      </c>
      <c r="D4503" s="25" t="s">
        <v>3333</v>
      </c>
      <c r="E4503" s="25">
        <v>44088</v>
      </c>
      <c r="F4503" s="25" t="s">
        <v>3369</v>
      </c>
      <c r="G4503" s="25" t="s">
        <v>3321</v>
      </c>
      <c r="H4503" s="26">
        <v>5</v>
      </c>
      <c r="I4503" s="26">
        <v>145</v>
      </c>
      <c r="J4503" s="22">
        <v>725</v>
      </c>
    </row>
    <row r="4504" spans="1:10" ht="18" x14ac:dyDescent="0.35">
      <c r="A4504" s="25" t="s">
        <v>8071</v>
      </c>
      <c r="B4504" s="25" t="s">
        <v>3448</v>
      </c>
      <c r="C4504" s="25" t="s">
        <v>3445</v>
      </c>
      <c r="D4504" s="25" t="s">
        <v>3405</v>
      </c>
      <c r="E4504" s="25">
        <v>44088</v>
      </c>
      <c r="F4504" s="25" t="s">
        <v>3348</v>
      </c>
      <c r="G4504" s="25" t="s">
        <v>3349</v>
      </c>
      <c r="H4504" s="26">
        <v>4</v>
      </c>
      <c r="I4504" s="26">
        <v>100</v>
      </c>
      <c r="J4504" s="22">
        <v>400</v>
      </c>
    </row>
    <row r="4505" spans="1:10" ht="18" x14ac:dyDescent="0.35">
      <c r="A4505" s="25" t="s">
        <v>8072</v>
      </c>
      <c r="B4505" s="25" t="s">
        <v>3324</v>
      </c>
      <c r="C4505" s="25" t="s">
        <v>3325</v>
      </c>
      <c r="D4505" s="25" t="s">
        <v>3326</v>
      </c>
      <c r="E4505" s="25">
        <v>44088</v>
      </c>
      <c r="F4505" s="25" t="s">
        <v>3427</v>
      </c>
      <c r="G4505" s="25" t="s">
        <v>3345</v>
      </c>
      <c r="H4505" s="26">
        <v>7</v>
      </c>
      <c r="I4505" s="26">
        <v>70</v>
      </c>
      <c r="J4505" s="22">
        <v>490</v>
      </c>
    </row>
    <row r="4506" spans="1:10" ht="18" x14ac:dyDescent="0.35">
      <c r="A4506" s="25" t="s">
        <v>8073</v>
      </c>
      <c r="B4506" s="25" t="s">
        <v>3317</v>
      </c>
      <c r="C4506" s="25" t="s">
        <v>3318</v>
      </c>
      <c r="D4506" s="25" t="s">
        <v>3319</v>
      </c>
      <c r="E4506" s="25">
        <v>44089</v>
      </c>
      <c r="F4506" s="25" t="s">
        <v>3320</v>
      </c>
      <c r="G4506" s="25" t="s">
        <v>3321</v>
      </c>
      <c r="H4506" s="26">
        <v>4</v>
      </c>
      <c r="I4506" s="26">
        <v>65</v>
      </c>
      <c r="J4506" s="22">
        <v>260</v>
      </c>
    </row>
    <row r="4507" spans="1:10" ht="18" x14ac:dyDescent="0.35">
      <c r="A4507" s="25" t="s">
        <v>8074</v>
      </c>
      <c r="B4507" s="25" t="s">
        <v>3360</v>
      </c>
      <c r="C4507" s="25" t="s">
        <v>3318</v>
      </c>
      <c r="D4507" s="25" t="s">
        <v>3319</v>
      </c>
      <c r="E4507" s="25">
        <v>44089</v>
      </c>
      <c r="F4507" s="25" t="s">
        <v>3337</v>
      </c>
      <c r="G4507" s="25" t="s">
        <v>3349</v>
      </c>
      <c r="H4507" s="26">
        <v>3</v>
      </c>
      <c r="I4507" s="26">
        <v>115</v>
      </c>
      <c r="J4507" s="22">
        <v>345</v>
      </c>
    </row>
    <row r="4508" spans="1:10" ht="18" x14ac:dyDescent="0.35">
      <c r="A4508" s="25" t="s">
        <v>8075</v>
      </c>
      <c r="B4508" s="25" t="s">
        <v>3572</v>
      </c>
      <c r="C4508" s="25" t="s">
        <v>3318</v>
      </c>
      <c r="D4508" s="25" t="s">
        <v>3319</v>
      </c>
      <c r="E4508" s="25">
        <v>44089</v>
      </c>
      <c r="F4508" s="25" t="s">
        <v>3410</v>
      </c>
      <c r="G4508" s="25" t="s">
        <v>3321</v>
      </c>
      <c r="H4508" s="26">
        <v>2</v>
      </c>
      <c r="I4508" s="26">
        <v>70</v>
      </c>
      <c r="J4508" s="22">
        <v>140</v>
      </c>
    </row>
    <row r="4509" spans="1:10" ht="18" x14ac:dyDescent="0.35">
      <c r="A4509" s="25" t="s">
        <v>8076</v>
      </c>
      <c r="B4509" s="25" t="s">
        <v>3317</v>
      </c>
      <c r="C4509" s="25" t="s">
        <v>3318</v>
      </c>
      <c r="D4509" s="25" t="s">
        <v>3319</v>
      </c>
      <c r="E4509" s="25">
        <v>44089</v>
      </c>
      <c r="F4509" s="25" t="s">
        <v>3320</v>
      </c>
      <c r="G4509" s="25" t="s">
        <v>3321</v>
      </c>
      <c r="H4509" s="26">
        <v>1</v>
      </c>
      <c r="I4509" s="26">
        <v>70</v>
      </c>
      <c r="J4509" s="22">
        <v>70</v>
      </c>
    </row>
    <row r="4510" spans="1:10" ht="18" x14ac:dyDescent="0.35">
      <c r="A4510" s="25" t="s">
        <v>8077</v>
      </c>
      <c r="B4510" s="25" t="s">
        <v>3352</v>
      </c>
      <c r="C4510" s="25" t="s">
        <v>3318</v>
      </c>
      <c r="D4510" s="25" t="s">
        <v>3319</v>
      </c>
      <c r="E4510" s="25">
        <v>44089</v>
      </c>
      <c r="F4510" s="25" t="s">
        <v>3337</v>
      </c>
      <c r="G4510" s="25" t="s">
        <v>3345</v>
      </c>
      <c r="H4510" s="26">
        <v>4</v>
      </c>
      <c r="I4510" s="26">
        <v>130</v>
      </c>
      <c r="J4510" s="22">
        <v>520</v>
      </c>
    </row>
    <row r="4511" spans="1:10" ht="18" x14ac:dyDescent="0.35">
      <c r="A4511" s="25" t="s">
        <v>8078</v>
      </c>
      <c r="B4511" s="25" t="s">
        <v>3356</v>
      </c>
      <c r="C4511" s="25" t="s">
        <v>3318</v>
      </c>
      <c r="D4511" s="25" t="s">
        <v>3319</v>
      </c>
      <c r="E4511" s="25">
        <v>44089</v>
      </c>
      <c r="F4511" s="25" t="s">
        <v>3337</v>
      </c>
      <c r="G4511" s="25" t="s">
        <v>3349</v>
      </c>
      <c r="H4511" s="26">
        <v>7</v>
      </c>
      <c r="I4511" s="26">
        <v>120</v>
      </c>
      <c r="J4511" s="22">
        <v>840</v>
      </c>
    </row>
    <row r="4512" spans="1:10" ht="18" x14ac:dyDescent="0.35">
      <c r="A4512" s="25" t="s">
        <v>8079</v>
      </c>
      <c r="B4512" s="25" t="s">
        <v>3398</v>
      </c>
      <c r="C4512" s="25" t="s">
        <v>3392</v>
      </c>
      <c r="D4512" s="25" t="s">
        <v>3333</v>
      </c>
      <c r="E4512" s="25">
        <v>44089</v>
      </c>
      <c r="F4512" s="25" t="s">
        <v>3369</v>
      </c>
      <c r="G4512" s="25" t="s">
        <v>3321</v>
      </c>
      <c r="H4512" s="26">
        <v>4</v>
      </c>
      <c r="I4512" s="26">
        <v>130</v>
      </c>
      <c r="J4512" s="22">
        <v>520</v>
      </c>
    </row>
    <row r="4513" spans="1:10" ht="18" x14ac:dyDescent="0.35">
      <c r="A4513" s="25" t="s">
        <v>8080</v>
      </c>
      <c r="B4513" s="25" t="s">
        <v>3398</v>
      </c>
      <c r="C4513" s="25" t="s">
        <v>3392</v>
      </c>
      <c r="D4513" s="25" t="s">
        <v>3333</v>
      </c>
      <c r="E4513" s="25">
        <v>44089</v>
      </c>
      <c r="F4513" s="25" t="s">
        <v>3427</v>
      </c>
      <c r="G4513" s="25" t="s">
        <v>3345</v>
      </c>
      <c r="H4513" s="26">
        <v>5</v>
      </c>
      <c r="I4513" s="26">
        <v>65</v>
      </c>
      <c r="J4513" s="22">
        <v>325</v>
      </c>
    </row>
    <row r="4514" spans="1:10" ht="18" x14ac:dyDescent="0.35">
      <c r="A4514" s="25" t="s">
        <v>8081</v>
      </c>
      <c r="B4514" s="25" t="s">
        <v>3398</v>
      </c>
      <c r="C4514" s="25" t="s">
        <v>3392</v>
      </c>
      <c r="D4514" s="25" t="s">
        <v>3333</v>
      </c>
      <c r="E4514" s="25">
        <v>44089</v>
      </c>
      <c r="F4514" s="25" t="s">
        <v>3427</v>
      </c>
      <c r="G4514" s="25" t="s">
        <v>3345</v>
      </c>
      <c r="H4514" s="26">
        <v>6</v>
      </c>
      <c r="I4514" s="26">
        <v>70</v>
      </c>
      <c r="J4514" s="22">
        <v>420</v>
      </c>
    </row>
    <row r="4515" spans="1:10" ht="18" x14ac:dyDescent="0.35">
      <c r="A4515" s="25" t="s">
        <v>8082</v>
      </c>
      <c r="B4515" s="25" t="s">
        <v>3398</v>
      </c>
      <c r="C4515" s="25" t="s">
        <v>3392</v>
      </c>
      <c r="D4515" s="25" t="s">
        <v>3333</v>
      </c>
      <c r="E4515" s="25">
        <v>44089</v>
      </c>
      <c r="F4515" s="25" t="s">
        <v>3337</v>
      </c>
      <c r="G4515" s="25" t="s">
        <v>3349</v>
      </c>
      <c r="H4515" s="26">
        <v>2</v>
      </c>
      <c r="I4515" s="26">
        <v>110</v>
      </c>
      <c r="J4515" s="22">
        <v>220</v>
      </c>
    </row>
    <row r="4516" spans="1:10" ht="18" x14ac:dyDescent="0.35">
      <c r="A4516" s="25" t="s">
        <v>8083</v>
      </c>
      <c r="B4516" s="25" t="s">
        <v>3768</v>
      </c>
      <c r="C4516" s="25" t="s">
        <v>3445</v>
      </c>
      <c r="D4516" s="25" t="s">
        <v>3405</v>
      </c>
      <c r="E4516" s="25">
        <v>44089</v>
      </c>
      <c r="F4516" s="25" t="s">
        <v>3348</v>
      </c>
      <c r="G4516" s="25" t="s">
        <v>3349</v>
      </c>
      <c r="H4516" s="26">
        <v>1</v>
      </c>
      <c r="I4516" s="26">
        <v>95</v>
      </c>
      <c r="J4516" s="22">
        <v>95</v>
      </c>
    </row>
    <row r="4517" spans="1:10" ht="18" x14ac:dyDescent="0.35">
      <c r="A4517" s="25" t="s">
        <v>8084</v>
      </c>
      <c r="B4517" s="25" t="s">
        <v>3669</v>
      </c>
      <c r="C4517" s="25" t="s">
        <v>3445</v>
      </c>
      <c r="D4517" s="25" t="s">
        <v>3405</v>
      </c>
      <c r="E4517" s="25">
        <v>44089</v>
      </c>
      <c r="F4517" s="25" t="s">
        <v>3337</v>
      </c>
      <c r="G4517" s="25" t="s">
        <v>3349</v>
      </c>
      <c r="H4517" s="26">
        <v>5</v>
      </c>
      <c r="I4517" s="26">
        <v>120</v>
      </c>
      <c r="J4517" s="22">
        <v>600</v>
      </c>
    </row>
    <row r="4518" spans="1:10" ht="18" x14ac:dyDescent="0.35">
      <c r="A4518" s="25" t="s">
        <v>8085</v>
      </c>
      <c r="B4518" s="25" t="s">
        <v>3508</v>
      </c>
      <c r="C4518" s="25" t="s">
        <v>3445</v>
      </c>
      <c r="D4518" s="25" t="s">
        <v>3405</v>
      </c>
      <c r="E4518" s="25">
        <v>44089</v>
      </c>
      <c r="F4518" s="25" t="s">
        <v>3327</v>
      </c>
      <c r="G4518" s="25" t="s">
        <v>3321</v>
      </c>
      <c r="H4518" s="26">
        <v>7</v>
      </c>
      <c r="I4518" s="26">
        <v>200</v>
      </c>
      <c r="J4518" s="22">
        <v>1400</v>
      </c>
    </row>
    <row r="4519" spans="1:10" ht="18" x14ac:dyDescent="0.35">
      <c r="A4519" s="25" t="s">
        <v>8086</v>
      </c>
      <c r="B4519" s="25" t="s">
        <v>4026</v>
      </c>
      <c r="C4519" s="25" t="s">
        <v>3332</v>
      </c>
      <c r="D4519" s="25" t="s">
        <v>3333</v>
      </c>
      <c r="E4519" s="25">
        <v>44089</v>
      </c>
      <c r="F4519" s="25" t="s">
        <v>3327</v>
      </c>
      <c r="G4519" s="25" t="s">
        <v>3321</v>
      </c>
      <c r="H4519" s="26">
        <v>2</v>
      </c>
      <c r="I4519" s="26">
        <v>205</v>
      </c>
      <c r="J4519" s="22">
        <v>410</v>
      </c>
    </row>
    <row r="4520" spans="1:10" ht="18" x14ac:dyDescent="0.35">
      <c r="A4520" s="25" t="s">
        <v>8087</v>
      </c>
      <c r="B4520" s="25" t="s">
        <v>5412</v>
      </c>
      <c r="C4520" s="25" t="s">
        <v>3401</v>
      </c>
      <c r="D4520" s="25" t="s">
        <v>3333</v>
      </c>
      <c r="E4520" s="25">
        <v>44089</v>
      </c>
      <c r="F4520" s="25" t="s">
        <v>3327</v>
      </c>
      <c r="G4520" s="25" t="s">
        <v>3321</v>
      </c>
      <c r="H4520" s="26">
        <v>3</v>
      </c>
      <c r="I4520" s="26">
        <v>180</v>
      </c>
      <c r="J4520" s="22">
        <v>540</v>
      </c>
    </row>
    <row r="4521" spans="1:10" ht="18" x14ac:dyDescent="0.35">
      <c r="A4521" s="25" t="s">
        <v>8088</v>
      </c>
      <c r="B4521" s="25" t="s">
        <v>7443</v>
      </c>
      <c r="C4521" s="25" t="s">
        <v>3401</v>
      </c>
      <c r="D4521" s="25" t="s">
        <v>3333</v>
      </c>
      <c r="E4521" s="25">
        <v>44089</v>
      </c>
      <c r="F4521" s="25" t="s">
        <v>3337</v>
      </c>
      <c r="G4521" s="25" t="s">
        <v>3345</v>
      </c>
      <c r="H4521" s="26">
        <v>5</v>
      </c>
      <c r="I4521" s="26">
        <v>120</v>
      </c>
      <c r="J4521" s="22">
        <v>600</v>
      </c>
    </row>
    <row r="4522" spans="1:10" ht="18" x14ac:dyDescent="0.35">
      <c r="A4522" s="25" t="s">
        <v>8089</v>
      </c>
      <c r="B4522" s="25" t="s">
        <v>3667</v>
      </c>
      <c r="C4522" s="25" t="s">
        <v>3445</v>
      </c>
      <c r="D4522" s="25" t="s">
        <v>3405</v>
      </c>
      <c r="E4522" s="25">
        <v>44089</v>
      </c>
      <c r="F4522" s="25" t="s">
        <v>3348</v>
      </c>
      <c r="G4522" s="25" t="s">
        <v>3349</v>
      </c>
      <c r="H4522" s="26">
        <v>1</v>
      </c>
      <c r="I4522" s="26">
        <v>100</v>
      </c>
      <c r="J4522" s="22">
        <v>100</v>
      </c>
    </row>
    <row r="4523" spans="1:10" ht="18" x14ac:dyDescent="0.35">
      <c r="A4523" s="25" t="s">
        <v>8090</v>
      </c>
      <c r="B4523" s="25" t="s">
        <v>3500</v>
      </c>
      <c r="C4523" s="25" t="s">
        <v>3401</v>
      </c>
      <c r="D4523" s="25" t="s">
        <v>3333</v>
      </c>
      <c r="E4523" s="25">
        <v>44089</v>
      </c>
      <c r="F4523" s="25" t="s">
        <v>3348</v>
      </c>
      <c r="G4523" s="25" t="s">
        <v>3349</v>
      </c>
      <c r="H4523" s="26">
        <v>4</v>
      </c>
      <c r="I4523" s="26">
        <v>100</v>
      </c>
      <c r="J4523" s="22">
        <v>400</v>
      </c>
    </row>
    <row r="4524" spans="1:10" ht="18" x14ac:dyDescent="0.35">
      <c r="A4524" s="25" t="s">
        <v>8091</v>
      </c>
      <c r="B4524" s="25" t="s">
        <v>4018</v>
      </c>
      <c r="C4524" s="25" t="s">
        <v>4019</v>
      </c>
      <c r="D4524" s="25" t="s">
        <v>3486</v>
      </c>
      <c r="E4524" s="25">
        <v>44089</v>
      </c>
      <c r="F4524" s="25" t="s">
        <v>3427</v>
      </c>
      <c r="G4524" s="25" t="s">
        <v>3321</v>
      </c>
      <c r="H4524" s="26">
        <v>3</v>
      </c>
      <c r="I4524" s="26">
        <v>85</v>
      </c>
      <c r="J4524" s="22">
        <v>255</v>
      </c>
    </row>
    <row r="4525" spans="1:10" ht="18" x14ac:dyDescent="0.35">
      <c r="A4525" s="25" t="s">
        <v>8092</v>
      </c>
      <c r="B4525" s="25" t="s">
        <v>3378</v>
      </c>
      <c r="C4525" s="25" t="s">
        <v>3379</v>
      </c>
      <c r="D4525" s="25" t="s">
        <v>3333</v>
      </c>
      <c r="E4525" s="25">
        <v>44090</v>
      </c>
      <c r="F4525" s="25" t="s">
        <v>3369</v>
      </c>
      <c r="G4525" s="25" t="s">
        <v>3349</v>
      </c>
      <c r="H4525" s="26">
        <v>4</v>
      </c>
      <c r="I4525" s="26">
        <v>125</v>
      </c>
      <c r="J4525" s="22">
        <v>500</v>
      </c>
    </row>
    <row r="4526" spans="1:10" ht="18" x14ac:dyDescent="0.35">
      <c r="A4526" s="25" t="s">
        <v>8093</v>
      </c>
      <c r="B4526" s="25" t="s">
        <v>3425</v>
      </c>
      <c r="C4526" s="25" t="s">
        <v>3318</v>
      </c>
      <c r="D4526" s="25" t="s">
        <v>3319</v>
      </c>
      <c r="E4526" s="25">
        <v>44092</v>
      </c>
      <c r="F4526" s="25" t="s">
        <v>3320</v>
      </c>
      <c r="G4526" s="25" t="s">
        <v>3321</v>
      </c>
      <c r="H4526" s="26">
        <v>3</v>
      </c>
      <c r="I4526" s="26">
        <v>70</v>
      </c>
      <c r="J4526" s="22">
        <v>210</v>
      </c>
    </row>
    <row r="4527" spans="1:10" ht="18" x14ac:dyDescent="0.35">
      <c r="A4527" s="25" t="s">
        <v>8094</v>
      </c>
      <c r="B4527" s="25" t="s">
        <v>3484</v>
      </c>
      <c r="C4527" s="25" t="s">
        <v>3485</v>
      </c>
      <c r="D4527" s="25" t="s">
        <v>3486</v>
      </c>
      <c r="E4527" s="25">
        <v>44092</v>
      </c>
      <c r="F4527" s="25" t="s">
        <v>3334</v>
      </c>
      <c r="G4527" s="25" t="s">
        <v>3321</v>
      </c>
      <c r="H4527" s="26">
        <v>4</v>
      </c>
      <c r="I4527" s="26">
        <v>90</v>
      </c>
      <c r="J4527" s="22">
        <v>360</v>
      </c>
    </row>
    <row r="4528" spans="1:10" ht="18" x14ac:dyDescent="0.35">
      <c r="A4528" s="25" t="s">
        <v>8095</v>
      </c>
      <c r="B4528" s="25" t="s">
        <v>7200</v>
      </c>
      <c r="C4528" s="25" t="s">
        <v>3401</v>
      </c>
      <c r="D4528" s="25" t="s">
        <v>3333</v>
      </c>
      <c r="E4528" s="25">
        <v>44092</v>
      </c>
      <c r="F4528" s="25" t="s">
        <v>3369</v>
      </c>
      <c r="G4528" s="25" t="s">
        <v>3349</v>
      </c>
      <c r="H4528" s="26">
        <v>2</v>
      </c>
      <c r="I4528" s="26">
        <v>120</v>
      </c>
      <c r="J4528" s="22">
        <v>240</v>
      </c>
    </row>
    <row r="4529" spans="1:10" ht="18" x14ac:dyDescent="0.35">
      <c r="A4529" s="25" t="s">
        <v>8096</v>
      </c>
      <c r="B4529" s="25" t="s">
        <v>3462</v>
      </c>
      <c r="C4529" s="25" t="s">
        <v>3463</v>
      </c>
      <c r="D4529" s="25" t="s">
        <v>3464</v>
      </c>
      <c r="E4529" s="25">
        <v>44092</v>
      </c>
      <c r="F4529" s="25" t="s">
        <v>3348</v>
      </c>
      <c r="G4529" s="25" t="s">
        <v>3349</v>
      </c>
      <c r="H4529" s="26">
        <v>1</v>
      </c>
      <c r="I4529" s="26">
        <v>85</v>
      </c>
      <c r="J4529" s="22">
        <v>85</v>
      </c>
    </row>
    <row r="4530" spans="1:10" ht="18" x14ac:dyDescent="0.35">
      <c r="A4530" s="25" t="s">
        <v>8097</v>
      </c>
      <c r="B4530" s="25" t="s">
        <v>3661</v>
      </c>
      <c r="C4530" s="25" t="s">
        <v>3662</v>
      </c>
      <c r="D4530" s="25" t="s">
        <v>3405</v>
      </c>
      <c r="E4530" s="25">
        <v>44092</v>
      </c>
      <c r="F4530" s="25" t="s">
        <v>3348</v>
      </c>
      <c r="G4530" s="25" t="s">
        <v>3349</v>
      </c>
      <c r="H4530" s="26">
        <v>5</v>
      </c>
      <c r="I4530" s="26">
        <v>75</v>
      </c>
      <c r="J4530" s="22">
        <v>375</v>
      </c>
    </row>
    <row r="4531" spans="1:10" ht="18" x14ac:dyDescent="0.35">
      <c r="A4531" s="25" t="s">
        <v>8098</v>
      </c>
      <c r="B4531" s="25" t="s">
        <v>7200</v>
      </c>
      <c r="C4531" s="25" t="s">
        <v>3401</v>
      </c>
      <c r="D4531" s="25" t="s">
        <v>3333</v>
      </c>
      <c r="E4531" s="25">
        <v>44092</v>
      </c>
      <c r="F4531" s="25" t="s">
        <v>3369</v>
      </c>
      <c r="G4531" s="25" t="s">
        <v>3349</v>
      </c>
      <c r="H4531" s="26">
        <v>2</v>
      </c>
      <c r="I4531" s="26">
        <v>135</v>
      </c>
      <c r="J4531" s="22">
        <v>270</v>
      </c>
    </row>
    <row r="4532" spans="1:10" ht="18" x14ac:dyDescent="0.35">
      <c r="A4532" s="25" t="s">
        <v>8099</v>
      </c>
      <c r="B4532" s="25" t="s">
        <v>7200</v>
      </c>
      <c r="C4532" s="25" t="s">
        <v>3401</v>
      </c>
      <c r="D4532" s="25" t="s">
        <v>3333</v>
      </c>
      <c r="E4532" s="25">
        <v>44092</v>
      </c>
      <c r="F4532" s="25" t="s">
        <v>3369</v>
      </c>
      <c r="G4532" s="25" t="s">
        <v>3349</v>
      </c>
      <c r="H4532" s="26">
        <v>4</v>
      </c>
      <c r="I4532" s="26">
        <v>140</v>
      </c>
      <c r="J4532" s="22">
        <v>560</v>
      </c>
    </row>
    <row r="4533" spans="1:10" ht="18" x14ac:dyDescent="0.35">
      <c r="A4533" s="25" t="s">
        <v>8100</v>
      </c>
      <c r="B4533" s="25" t="s">
        <v>3488</v>
      </c>
      <c r="C4533" s="25" t="s">
        <v>3489</v>
      </c>
      <c r="D4533" s="25" t="s">
        <v>3405</v>
      </c>
      <c r="E4533" s="25">
        <v>44092</v>
      </c>
      <c r="F4533" s="25" t="s">
        <v>3348</v>
      </c>
      <c r="G4533" s="25" t="s">
        <v>3321</v>
      </c>
      <c r="H4533" s="26">
        <v>6</v>
      </c>
      <c r="I4533" s="26">
        <v>125</v>
      </c>
      <c r="J4533" s="22">
        <v>750</v>
      </c>
    </row>
    <row r="4534" spans="1:10" ht="18" x14ac:dyDescent="0.35">
      <c r="A4534" s="25" t="s">
        <v>8101</v>
      </c>
      <c r="B4534" s="25" t="s">
        <v>3530</v>
      </c>
      <c r="C4534" s="25" t="s">
        <v>3489</v>
      </c>
      <c r="D4534" s="25" t="s">
        <v>3405</v>
      </c>
      <c r="E4534" s="25">
        <v>44092</v>
      </c>
      <c r="F4534" s="25" t="s">
        <v>3348</v>
      </c>
      <c r="G4534" s="25" t="s">
        <v>3349</v>
      </c>
      <c r="H4534" s="26">
        <v>1</v>
      </c>
      <c r="I4534" s="26">
        <v>90</v>
      </c>
      <c r="J4534" s="22">
        <v>90</v>
      </c>
    </row>
    <row r="4535" spans="1:10" ht="18" x14ac:dyDescent="0.35">
      <c r="A4535" s="25" t="s">
        <v>8102</v>
      </c>
      <c r="B4535" s="25" t="s">
        <v>3587</v>
      </c>
      <c r="C4535" s="25" t="s">
        <v>3374</v>
      </c>
      <c r="D4535" s="25" t="s">
        <v>3375</v>
      </c>
      <c r="E4535" s="25">
        <v>44092</v>
      </c>
      <c r="F4535" s="25" t="s">
        <v>3348</v>
      </c>
      <c r="G4535" s="25" t="s">
        <v>3349</v>
      </c>
      <c r="H4535" s="26">
        <v>4</v>
      </c>
      <c r="I4535" s="26">
        <v>75</v>
      </c>
      <c r="J4535" s="22">
        <v>300</v>
      </c>
    </row>
    <row r="4536" spans="1:10" ht="18" x14ac:dyDescent="0.35">
      <c r="A4536" s="25" t="s">
        <v>8103</v>
      </c>
      <c r="B4536" s="25" t="s">
        <v>3398</v>
      </c>
      <c r="C4536" s="25" t="s">
        <v>3392</v>
      </c>
      <c r="D4536" s="25" t="s">
        <v>3333</v>
      </c>
      <c r="E4536" s="25">
        <v>44092</v>
      </c>
      <c r="F4536" s="25" t="s">
        <v>3393</v>
      </c>
      <c r="G4536" s="25" t="s">
        <v>3321</v>
      </c>
      <c r="H4536" s="26">
        <v>5</v>
      </c>
      <c r="I4536" s="26">
        <v>85</v>
      </c>
      <c r="J4536" s="22">
        <v>425</v>
      </c>
    </row>
    <row r="4537" spans="1:10" ht="18" x14ac:dyDescent="0.35">
      <c r="A4537" s="25" t="s">
        <v>8104</v>
      </c>
      <c r="B4537" s="25" t="s">
        <v>3398</v>
      </c>
      <c r="C4537" s="25" t="s">
        <v>3392</v>
      </c>
      <c r="D4537" s="25" t="s">
        <v>3333</v>
      </c>
      <c r="E4537" s="25">
        <v>44092</v>
      </c>
      <c r="F4537" s="25" t="s">
        <v>3393</v>
      </c>
      <c r="G4537" s="25" t="s">
        <v>3321</v>
      </c>
      <c r="H4537" s="26">
        <v>3</v>
      </c>
      <c r="I4537" s="26">
        <v>100</v>
      </c>
      <c r="J4537" s="22">
        <v>300</v>
      </c>
    </row>
    <row r="4538" spans="1:10" ht="18" x14ac:dyDescent="0.35">
      <c r="A4538" s="25" t="s">
        <v>8105</v>
      </c>
      <c r="B4538" s="25" t="s">
        <v>3398</v>
      </c>
      <c r="C4538" s="25" t="s">
        <v>3392</v>
      </c>
      <c r="D4538" s="25" t="s">
        <v>3333</v>
      </c>
      <c r="E4538" s="25">
        <v>44092</v>
      </c>
      <c r="F4538" s="25" t="s">
        <v>3393</v>
      </c>
      <c r="G4538" s="25" t="s">
        <v>3321</v>
      </c>
      <c r="H4538" s="26">
        <v>4</v>
      </c>
      <c r="I4538" s="26">
        <v>75</v>
      </c>
      <c r="J4538" s="22">
        <v>300</v>
      </c>
    </row>
    <row r="4539" spans="1:10" ht="18" x14ac:dyDescent="0.35">
      <c r="A4539" s="25" t="s">
        <v>8106</v>
      </c>
      <c r="B4539" s="25" t="s">
        <v>3317</v>
      </c>
      <c r="C4539" s="25" t="s">
        <v>3318</v>
      </c>
      <c r="D4539" s="25" t="s">
        <v>3319</v>
      </c>
      <c r="E4539" s="25">
        <v>44093</v>
      </c>
      <c r="F4539" s="25" t="s">
        <v>3320</v>
      </c>
      <c r="G4539" s="25" t="s">
        <v>3321</v>
      </c>
      <c r="H4539" s="26">
        <v>6</v>
      </c>
      <c r="I4539" s="26">
        <v>65</v>
      </c>
      <c r="J4539" s="22">
        <v>390</v>
      </c>
    </row>
    <row r="4540" spans="1:10" ht="18" x14ac:dyDescent="0.35">
      <c r="A4540" s="25" t="s">
        <v>8107</v>
      </c>
      <c r="B4540" s="25" t="s">
        <v>3360</v>
      </c>
      <c r="C4540" s="25" t="s">
        <v>3318</v>
      </c>
      <c r="D4540" s="25" t="s">
        <v>3319</v>
      </c>
      <c r="E4540" s="25">
        <v>44093</v>
      </c>
      <c r="F4540" s="25" t="s">
        <v>3348</v>
      </c>
      <c r="G4540" s="25" t="s">
        <v>3349</v>
      </c>
      <c r="H4540" s="26">
        <v>2</v>
      </c>
      <c r="I4540" s="26">
        <v>75</v>
      </c>
      <c r="J4540" s="22">
        <v>150</v>
      </c>
    </row>
    <row r="4541" spans="1:10" ht="18" x14ac:dyDescent="0.35">
      <c r="A4541" s="25" t="s">
        <v>8108</v>
      </c>
      <c r="B4541" s="25" t="s">
        <v>3360</v>
      </c>
      <c r="C4541" s="25" t="s">
        <v>3318</v>
      </c>
      <c r="D4541" s="25" t="s">
        <v>3319</v>
      </c>
      <c r="E4541" s="25">
        <v>44093</v>
      </c>
      <c r="F4541" s="25" t="s">
        <v>3348</v>
      </c>
      <c r="G4541" s="25" t="s">
        <v>3349</v>
      </c>
      <c r="H4541" s="26">
        <v>6</v>
      </c>
      <c r="I4541" s="26">
        <v>90</v>
      </c>
      <c r="J4541" s="22">
        <v>540</v>
      </c>
    </row>
    <row r="4542" spans="1:10" ht="18" x14ac:dyDescent="0.35">
      <c r="A4542" s="25" t="s">
        <v>8109</v>
      </c>
      <c r="B4542" s="25" t="s">
        <v>3356</v>
      </c>
      <c r="C4542" s="25" t="s">
        <v>3318</v>
      </c>
      <c r="D4542" s="25" t="s">
        <v>3319</v>
      </c>
      <c r="E4542" s="25">
        <v>44093</v>
      </c>
      <c r="F4542" s="25" t="s">
        <v>3348</v>
      </c>
      <c r="G4542" s="25" t="s">
        <v>3349</v>
      </c>
      <c r="H4542" s="26">
        <v>1</v>
      </c>
      <c r="I4542" s="26">
        <v>100</v>
      </c>
      <c r="J4542" s="22">
        <v>100</v>
      </c>
    </row>
    <row r="4543" spans="1:10" ht="18" x14ac:dyDescent="0.35">
      <c r="A4543" s="25" t="s">
        <v>8110</v>
      </c>
      <c r="B4543" s="25" t="s">
        <v>3523</v>
      </c>
      <c r="C4543" s="25" t="s">
        <v>3524</v>
      </c>
      <c r="D4543" s="25" t="s">
        <v>3486</v>
      </c>
      <c r="E4543" s="25">
        <v>44093</v>
      </c>
      <c r="F4543" s="25" t="s">
        <v>3369</v>
      </c>
      <c r="G4543" s="25" t="s">
        <v>3321</v>
      </c>
      <c r="H4543" s="26">
        <v>2</v>
      </c>
      <c r="I4543" s="26">
        <v>135</v>
      </c>
      <c r="J4543" s="22">
        <v>270</v>
      </c>
    </row>
    <row r="4544" spans="1:10" ht="18" x14ac:dyDescent="0.35">
      <c r="A4544" s="25" t="s">
        <v>8111</v>
      </c>
      <c r="B4544" s="25" t="s">
        <v>3840</v>
      </c>
      <c r="C4544" s="25" t="s">
        <v>3404</v>
      </c>
      <c r="D4544" s="25" t="s">
        <v>3405</v>
      </c>
      <c r="E4544" s="25">
        <v>44093</v>
      </c>
      <c r="F4544" s="25" t="s">
        <v>3320</v>
      </c>
      <c r="G4544" s="25" t="s">
        <v>3321</v>
      </c>
      <c r="H4544" s="26">
        <v>3</v>
      </c>
      <c r="I4544" s="26">
        <v>65</v>
      </c>
      <c r="J4544" s="22">
        <v>195</v>
      </c>
    </row>
    <row r="4545" spans="1:10" ht="18" x14ac:dyDescent="0.35">
      <c r="A4545" s="25" t="s">
        <v>8112</v>
      </c>
      <c r="B4545" s="25" t="s">
        <v>3324</v>
      </c>
      <c r="C4545" s="25" t="s">
        <v>3325</v>
      </c>
      <c r="D4545" s="25" t="s">
        <v>3326</v>
      </c>
      <c r="E4545" s="25">
        <v>44093</v>
      </c>
      <c r="F4545" s="25" t="s">
        <v>3393</v>
      </c>
      <c r="G4545" s="25" t="s">
        <v>3321</v>
      </c>
      <c r="H4545" s="26">
        <v>6</v>
      </c>
      <c r="I4545" s="26">
        <v>95</v>
      </c>
      <c r="J4545" s="22">
        <v>570</v>
      </c>
    </row>
    <row r="4546" spans="1:10" ht="18" x14ac:dyDescent="0.35">
      <c r="A4546" s="25" t="s">
        <v>8113</v>
      </c>
      <c r="B4546" s="25" t="s">
        <v>3324</v>
      </c>
      <c r="C4546" s="25" t="s">
        <v>3325</v>
      </c>
      <c r="D4546" s="25" t="s">
        <v>3326</v>
      </c>
      <c r="E4546" s="25">
        <v>44093</v>
      </c>
      <c r="F4546" s="25" t="s">
        <v>3410</v>
      </c>
      <c r="G4546" s="25" t="s">
        <v>3321</v>
      </c>
      <c r="H4546" s="26">
        <v>2</v>
      </c>
      <c r="I4546" s="26">
        <v>85</v>
      </c>
      <c r="J4546" s="22">
        <v>170</v>
      </c>
    </row>
    <row r="4547" spans="1:10" ht="18" x14ac:dyDescent="0.35">
      <c r="A4547" s="25" t="s">
        <v>8114</v>
      </c>
      <c r="B4547" s="25" t="s">
        <v>3532</v>
      </c>
      <c r="C4547" s="25" t="s">
        <v>3463</v>
      </c>
      <c r="D4547" s="25" t="s">
        <v>3464</v>
      </c>
      <c r="E4547" s="25">
        <v>44094</v>
      </c>
      <c r="F4547" s="25" t="s">
        <v>3434</v>
      </c>
      <c r="G4547" s="25" t="s">
        <v>3321</v>
      </c>
      <c r="H4547" s="26">
        <v>7</v>
      </c>
      <c r="I4547" s="26">
        <v>90</v>
      </c>
      <c r="J4547" s="22">
        <v>630</v>
      </c>
    </row>
    <row r="4548" spans="1:10" ht="18" x14ac:dyDescent="0.35">
      <c r="A4548" s="25" t="s">
        <v>8115</v>
      </c>
      <c r="B4548" s="25" t="s">
        <v>3324</v>
      </c>
      <c r="C4548" s="25" t="s">
        <v>3325</v>
      </c>
      <c r="D4548" s="25" t="s">
        <v>3326</v>
      </c>
      <c r="E4548" s="25">
        <v>44094</v>
      </c>
      <c r="F4548" s="25" t="s">
        <v>3427</v>
      </c>
      <c r="G4548" s="25" t="s">
        <v>3345</v>
      </c>
      <c r="H4548" s="26">
        <v>4</v>
      </c>
      <c r="I4548" s="26">
        <v>75</v>
      </c>
      <c r="J4548" s="22">
        <v>300</v>
      </c>
    </row>
    <row r="4549" spans="1:10" ht="18" x14ac:dyDescent="0.35">
      <c r="A4549" s="25" t="s">
        <v>8116</v>
      </c>
      <c r="B4549" s="25" t="s">
        <v>3324</v>
      </c>
      <c r="C4549" s="25" t="s">
        <v>3325</v>
      </c>
      <c r="D4549" s="25" t="s">
        <v>3326</v>
      </c>
      <c r="E4549" s="25">
        <v>44094</v>
      </c>
      <c r="F4549" s="25" t="s">
        <v>3427</v>
      </c>
      <c r="G4549" s="25" t="s">
        <v>3321</v>
      </c>
      <c r="H4549" s="26">
        <v>6</v>
      </c>
      <c r="I4549" s="26">
        <v>105</v>
      </c>
      <c r="J4549" s="22">
        <v>630</v>
      </c>
    </row>
    <row r="4550" spans="1:10" ht="18" x14ac:dyDescent="0.35">
      <c r="A4550" s="25" t="s">
        <v>8117</v>
      </c>
      <c r="B4550" s="25" t="s">
        <v>3378</v>
      </c>
      <c r="C4550" s="25" t="s">
        <v>3379</v>
      </c>
      <c r="D4550" s="25" t="s">
        <v>3333</v>
      </c>
      <c r="E4550" s="25">
        <v>44094</v>
      </c>
      <c r="F4550" s="25" t="s">
        <v>3327</v>
      </c>
      <c r="G4550" s="25" t="s">
        <v>3345</v>
      </c>
      <c r="H4550" s="26">
        <v>5</v>
      </c>
      <c r="I4550" s="26">
        <v>150</v>
      </c>
      <c r="J4550" s="22">
        <v>750</v>
      </c>
    </row>
    <row r="4551" spans="1:10" ht="18" x14ac:dyDescent="0.35">
      <c r="A4551" s="25" t="s">
        <v>8118</v>
      </c>
      <c r="B4551" s="25" t="s">
        <v>8119</v>
      </c>
      <c r="C4551" s="25" t="s">
        <v>3489</v>
      </c>
      <c r="D4551" s="25" t="s">
        <v>3405</v>
      </c>
      <c r="E4551" s="25">
        <v>44094</v>
      </c>
      <c r="F4551" s="25" t="s">
        <v>3348</v>
      </c>
      <c r="G4551" s="25" t="s">
        <v>3349</v>
      </c>
      <c r="H4551" s="26">
        <v>1</v>
      </c>
      <c r="I4551" s="26">
        <v>85</v>
      </c>
      <c r="J4551" s="22">
        <v>85</v>
      </c>
    </row>
    <row r="4552" spans="1:10" ht="18" x14ac:dyDescent="0.35">
      <c r="A4552" s="25" t="s">
        <v>8120</v>
      </c>
      <c r="B4552" s="25" t="s">
        <v>3523</v>
      </c>
      <c r="C4552" s="25" t="s">
        <v>3524</v>
      </c>
      <c r="D4552" s="25" t="s">
        <v>3486</v>
      </c>
      <c r="E4552" s="25">
        <v>44094</v>
      </c>
      <c r="F4552" s="25" t="s">
        <v>3369</v>
      </c>
      <c r="G4552" s="25" t="s">
        <v>3321</v>
      </c>
      <c r="H4552" s="26">
        <v>3</v>
      </c>
      <c r="I4552" s="26">
        <v>135</v>
      </c>
      <c r="J4552" s="22">
        <v>405</v>
      </c>
    </row>
    <row r="4553" spans="1:10" ht="18" x14ac:dyDescent="0.35">
      <c r="A4553" s="25" t="s">
        <v>8121</v>
      </c>
      <c r="B4553" s="25" t="s">
        <v>3336</v>
      </c>
      <c r="C4553" s="25" t="s">
        <v>3318</v>
      </c>
      <c r="D4553" s="25" t="s">
        <v>3319</v>
      </c>
      <c r="E4553" s="25">
        <v>44095</v>
      </c>
      <c r="F4553" s="25" t="s">
        <v>3327</v>
      </c>
      <c r="G4553" s="25" t="s">
        <v>3321</v>
      </c>
      <c r="H4553" s="26">
        <v>6</v>
      </c>
      <c r="I4553" s="26">
        <v>185</v>
      </c>
      <c r="J4553" s="22">
        <v>1110</v>
      </c>
    </row>
    <row r="4554" spans="1:10" ht="18" x14ac:dyDescent="0.35">
      <c r="A4554" s="25" t="s">
        <v>8122</v>
      </c>
      <c r="B4554" s="25" t="s">
        <v>3797</v>
      </c>
      <c r="C4554" s="25" t="s">
        <v>3318</v>
      </c>
      <c r="D4554" s="25" t="s">
        <v>3319</v>
      </c>
      <c r="E4554" s="25">
        <v>44095</v>
      </c>
      <c r="F4554" s="25" t="s">
        <v>3337</v>
      </c>
      <c r="G4554" s="25" t="s">
        <v>3349</v>
      </c>
      <c r="H4554" s="26">
        <v>7</v>
      </c>
      <c r="I4554" s="26">
        <v>105</v>
      </c>
      <c r="J4554" s="22">
        <v>735</v>
      </c>
    </row>
    <row r="4555" spans="1:10" ht="18" x14ac:dyDescent="0.35">
      <c r="A4555" s="25" t="s">
        <v>8123</v>
      </c>
      <c r="B4555" s="25" t="s">
        <v>3827</v>
      </c>
      <c r="C4555" s="25" t="s">
        <v>3485</v>
      </c>
      <c r="D4555" s="25" t="s">
        <v>3486</v>
      </c>
      <c r="E4555" s="25">
        <v>44095</v>
      </c>
      <c r="F4555" s="25" t="s">
        <v>3320</v>
      </c>
      <c r="G4555" s="25" t="s">
        <v>3321</v>
      </c>
      <c r="H4555" s="26">
        <v>2</v>
      </c>
      <c r="I4555" s="26">
        <v>60</v>
      </c>
      <c r="J4555" s="22">
        <v>120</v>
      </c>
    </row>
    <row r="4556" spans="1:10" ht="18" x14ac:dyDescent="0.35">
      <c r="A4556" s="25" t="s">
        <v>8124</v>
      </c>
      <c r="B4556" s="25" t="s">
        <v>8125</v>
      </c>
      <c r="C4556" s="25" t="s">
        <v>3392</v>
      </c>
      <c r="D4556" s="25" t="s">
        <v>3333</v>
      </c>
      <c r="E4556" s="25">
        <v>44095</v>
      </c>
      <c r="F4556" s="25" t="s">
        <v>3427</v>
      </c>
      <c r="G4556" s="25" t="s">
        <v>3345</v>
      </c>
      <c r="H4556" s="26">
        <v>4</v>
      </c>
      <c r="I4556" s="26">
        <v>80</v>
      </c>
      <c r="J4556" s="22">
        <v>320</v>
      </c>
    </row>
    <row r="4557" spans="1:10" ht="18" x14ac:dyDescent="0.35">
      <c r="A4557" s="25" t="s">
        <v>8126</v>
      </c>
      <c r="B4557" s="25" t="s">
        <v>3324</v>
      </c>
      <c r="C4557" s="25" t="s">
        <v>3325</v>
      </c>
      <c r="D4557" s="25" t="s">
        <v>3326</v>
      </c>
      <c r="E4557" s="25">
        <v>44095</v>
      </c>
      <c r="F4557" s="25" t="s">
        <v>3327</v>
      </c>
      <c r="G4557" s="25" t="s">
        <v>3321</v>
      </c>
      <c r="H4557" s="26">
        <v>3</v>
      </c>
      <c r="I4557" s="26">
        <v>200</v>
      </c>
      <c r="J4557" s="22">
        <v>600</v>
      </c>
    </row>
    <row r="4558" spans="1:10" ht="18" x14ac:dyDescent="0.35">
      <c r="A4558" s="25" t="s">
        <v>8127</v>
      </c>
      <c r="B4558" s="25" t="s">
        <v>5149</v>
      </c>
      <c r="C4558" s="25" t="s">
        <v>3318</v>
      </c>
      <c r="D4558" s="25" t="s">
        <v>3319</v>
      </c>
      <c r="E4558" s="25">
        <v>44096</v>
      </c>
      <c r="F4558" s="25" t="s">
        <v>3327</v>
      </c>
      <c r="G4558" s="25" t="s">
        <v>3321</v>
      </c>
      <c r="H4558" s="26">
        <v>6</v>
      </c>
      <c r="I4558" s="26">
        <v>180</v>
      </c>
      <c r="J4558" s="22">
        <v>1080</v>
      </c>
    </row>
    <row r="4559" spans="1:10" ht="18" x14ac:dyDescent="0.35">
      <c r="A4559" s="25" t="s">
        <v>8128</v>
      </c>
      <c r="B4559" s="25" t="s">
        <v>3391</v>
      </c>
      <c r="C4559" s="25" t="s">
        <v>3392</v>
      </c>
      <c r="D4559" s="25" t="s">
        <v>3333</v>
      </c>
      <c r="E4559" s="25">
        <v>44096</v>
      </c>
      <c r="F4559" s="25" t="s">
        <v>3348</v>
      </c>
      <c r="G4559" s="25" t="s">
        <v>3349</v>
      </c>
      <c r="H4559" s="26">
        <v>2</v>
      </c>
      <c r="I4559" s="26">
        <v>95</v>
      </c>
      <c r="J4559" s="22">
        <v>190</v>
      </c>
    </row>
    <row r="4560" spans="1:10" ht="18" x14ac:dyDescent="0.35">
      <c r="A4560" s="25" t="s">
        <v>8129</v>
      </c>
      <c r="B4560" s="25" t="s">
        <v>3391</v>
      </c>
      <c r="C4560" s="25" t="s">
        <v>3392</v>
      </c>
      <c r="D4560" s="25" t="s">
        <v>3333</v>
      </c>
      <c r="E4560" s="25">
        <v>44096</v>
      </c>
      <c r="F4560" s="25" t="s">
        <v>3369</v>
      </c>
      <c r="G4560" s="25" t="s">
        <v>3321</v>
      </c>
      <c r="H4560" s="26">
        <v>5</v>
      </c>
      <c r="I4560" s="26">
        <v>130</v>
      </c>
      <c r="J4560" s="22">
        <v>650</v>
      </c>
    </row>
    <row r="4561" spans="1:10" ht="18" x14ac:dyDescent="0.35">
      <c r="A4561" s="25" t="s">
        <v>8130</v>
      </c>
      <c r="B4561" s="25" t="s">
        <v>3391</v>
      </c>
      <c r="C4561" s="25" t="s">
        <v>3392</v>
      </c>
      <c r="D4561" s="25" t="s">
        <v>3333</v>
      </c>
      <c r="E4561" s="25">
        <v>44096</v>
      </c>
      <c r="F4561" s="25" t="s">
        <v>3348</v>
      </c>
      <c r="G4561" s="25" t="s">
        <v>3349</v>
      </c>
      <c r="H4561" s="26">
        <v>7</v>
      </c>
      <c r="I4561" s="26">
        <v>85</v>
      </c>
      <c r="J4561" s="22">
        <v>595</v>
      </c>
    </row>
    <row r="4562" spans="1:10" ht="18" x14ac:dyDescent="0.35">
      <c r="A4562" s="25" t="s">
        <v>8131</v>
      </c>
      <c r="B4562" s="25" t="s">
        <v>3398</v>
      </c>
      <c r="C4562" s="25" t="s">
        <v>3392</v>
      </c>
      <c r="D4562" s="25" t="s">
        <v>3333</v>
      </c>
      <c r="E4562" s="25">
        <v>44096</v>
      </c>
      <c r="F4562" s="25" t="s">
        <v>3434</v>
      </c>
      <c r="G4562" s="25" t="s">
        <v>3321</v>
      </c>
      <c r="H4562" s="26">
        <v>1</v>
      </c>
      <c r="I4562" s="26">
        <v>100</v>
      </c>
      <c r="J4562" s="22">
        <v>100</v>
      </c>
    </row>
    <row r="4563" spans="1:10" ht="18" x14ac:dyDescent="0.35">
      <c r="A4563" s="25" t="s">
        <v>8132</v>
      </c>
      <c r="B4563" s="25" t="s">
        <v>3398</v>
      </c>
      <c r="C4563" s="25" t="s">
        <v>3392</v>
      </c>
      <c r="D4563" s="25" t="s">
        <v>3333</v>
      </c>
      <c r="E4563" s="25">
        <v>44096</v>
      </c>
      <c r="F4563" s="25" t="s">
        <v>3348</v>
      </c>
      <c r="G4563" s="25" t="s">
        <v>3321</v>
      </c>
      <c r="H4563" s="26">
        <v>2</v>
      </c>
      <c r="I4563" s="26">
        <v>140</v>
      </c>
      <c r="J4563" s="22">
        <v>280</v>
      </c>
    </row>
    <row r="4564" spans="1:10" ht="18" x14ac:dyDescent="0.35">
      <c r="A4564" s="25" t="s">
        <v>8133</v>
      </c>
      <c r="B4564" s="25" t="s">
        <v>3398</v>
      </c>
      <c r="C4564" s="25" t="s">
        <v>3392</v>
      </c>
      <c r="D4564" s="25" t="s">
        <v>3333</v>
      </c>
      <c r="E4564" s="25">
        <v>44096</v>
      </c>
      <c r="F4564" s="25" t="s">
        <v>3337</v>
      </c>
      <c r="G4564" s="25" t="s">
        <v>3349</v>
      </c>
      <c r="H4564" s="26">
        <v>3</v>
      </c>
      <c r="I4564" s="26">
        <v>120</v>
      </c>
      <c r="J4564" s="22">
        <v>360</v>
      </c>
    </row>
    <row r="4565" spans="1:10" ht="18" x14ac:dyDescent="0.35">
      <c r="A4565" s="25" t="s">
        <v>8134</v>
      </c>
      <c r="B4565" s="25" t="s">
        <v>3636</v>
      </c>
      <c r="C4565" s="25" t="s">
        <v>3318</v>
      </c>
      <c r="D4565" s="25" t="s">
        <v>3319</v>
      </c>
      <c r="E4565" s="25">
        <v>44096</v>
      </c>
      <c r="F4565" s="25" t="s">
        <v>3337</v>
      </c>
      <c r="G4565" s="25" t="s">
        <v>3345</v>
      </c>
      <c r="H4565" s="26">
        <v>4</v>
      </c>
      <c r="I4565" s="26">
        <v>110</v>
      </c>
      <c r="J4565" s="22">
        <v>440</v>
      </c>
    </row>
    <row r="4566" spans="1:10" ht="18" x14ac:dyDescent="0.35">
      <c r="A4566" s="25" t="s">
        <v>8135</v>
      </c>
      <c r="B4566" s="25" t="s">
        <v>3398</v>
      </c>
      <c r="C4566" s="25" t="s">
        <v>3392</v>
      </c>
      <c r="D4566" s="25" t="s">
        <v>3333</v>
      </c>
      <c r="E4566" s="25">
        <v>44096</v>
      </c>
      <c r="F4566" s="25" t="s">
        <v>3393</v>
      </c>
      <c r="G4566" s="25" t="s">
        <v>3321</v>
      </c>
      <c r="H4566" s="26">
        <v>6</v>
      </c>
      <c r="I4566" s="26">
        <v>75</v>
      </c>
      <c r="J4566" s="22">
        <v>450</v>
      </c>
    </row>
    <row r="4567" spans="1:10" ht="18" x14ac:dyDescent="0.35">
      <c r="A4567" s="25" t="s">
        <v>8136</v>
      </c>
      <c r="B4567" s="25" t="s">
        <v>3587</v>
      </c>
      <c r="C4567" s="25" t="s">
        <v>3374</v>
      </c>
      <c r="D4567" s="25" t="s">
        <v>3375</v>
      </c>
      <c r="E4567" s="25">
        <v>44096</v>
      </c>
      <c r="F4567" s="25" t="s">
        <v>3337</v>
      </c>
      <c r="G4567" s="25" t="s">
        <v>3349</v>
      </c>
      <c r="H4567" s="26">
        <v>5</v>
      </c>
      <c r="I4567" s="26">
        <v>100</v>
      </c>
      <c r="J4567" s="22">
        <v>500</v>
      </c>
    </row>
    <row r="4568" spans="1:10" ht="18" x14ac:dyDescent="0.35">
      <c r="A4568" s="25" t="s">
        <v>8137</v>
      </c>
      <c r="B4568" s="25" t="s">
        <v>3398</v>
      </c>
      <c r="C4568" s="25" t="s">
        <v>3392</v>
      </c>
      <c r="D4568" s="25" t="s">
        <v>3333</v>
      </c>
      <c r="E4568" s="25">
        <v>44096</v>
      </c>
      <c r="F4568" s="25" t="s">
        <v>3348</v>
      </c>
      <c r="G4568" s="25" t="s">
        <v>3349</v>
      </c>
      <c r="H4568" s="26">
        <v>4</v>
      </c>
      <c r="I4568" s="26">
        <v>90</v>
      </c>
      <c r="J4568" s="22">
        <v>360</v>
      </c>
    </row>
    <row r="4569" spans="1:10" ht="18" x14ac:dyDescent="0.35">
      <c r="A4569" s="25" t="s">
        <v>8138</v>
      </c>
      <c r="B4569" s="25" t="s">
        <v>5161</v>
      </c>
      <c r="C4569" s="25" t="s">
        <v>3383</v>
      </c>
      <c r="D4569" s="25" t="s">
        <v>3333</v>
      </c>
      <c r="E4569" s="25">
        <v>44096</v>
      </c>
      <c r="F4569" s="25" t="s">
        <v>3337</v>
      </c>
      <c r="G4569" s="25" t="s">
        <v>3345</v>
      </c>
      <c r="H4569" s="26">
        <v>5</v>
      </c>
      <c r="I4569" s="26">
        <v>115</v>
      </c>
      <c r="J4569" s="22">
        <v>575</v>
      </c>
    </row>
    <row r="4570" spans="1:10" ht="18" x14ac:dyDescent="0.35">
      <c r="A4570" s="25" t="s">
        <v>8139</v>
      </c>
      <c r="B4570" s="25" t="s">
        <v>3661</v>
      </c>
      <c r="C4570" s="25" t="s">
        <v>3662</v>
      </c>
      <c r="D4570" s="25" t="s">
        <v>3405</v>
      </c>
      <c r="E4570" s="25">
        <v>44096</v>
      </c>
      <c r="F4570" s="25" t="s">
        <v>3337</v>
      </c>
      <c r="G4570" s="25" t="s">
        <v>3349</v>
      </c>
      <c r="H4570" s="26">
        <v>3</v>
      </c>
      <c r="I4570" s="26">
        <v>95</v>
      </c>
      <c r="J4570" s="22">
        <v>285</v>
      </c>
    </row>
    <row r="4571" spans="1:10" ht="18" x14ac:dyDescent="0.35">
      <c r="A4571" s="25" t="s">
        <v>8140</v>
      </c>
      <c r="B4571" s="25" t="s">
        <v>3378</v>
      </c>
      <c r="C4571" s="25" t="s">
        <v>3379</v>
      </c>
      <c r="D4571" s="25" t="s">
        <v>3333</v>
      </c>
      <c r="E4571" s="25">
        <v>44096</v>
      </c>
      <c r="F4571" s="25" t="s">
        <v>3327</v>
      </c>
      <c r="G4571" s="25" t="s">
        <v>3321</v>
      </c>
      <c r="H4571" s="26">
        <v>4</v>
      </c>
      <c r="I4571" s="26">
        <v>185</v>
      </c>
      <c r="J4571" s="22">
        <v>740</v>
      </c>
    </row>
    <row r="4572" spans="1:10" ht="18" x14ac:dyDescent="0.35">
      <c r="A4572" s="25" t="s">
        <v>8141</v>
      </c>
      <c r="B4572" s="25" t="s">
        <v>3400</v>
      </c>
      <c r="C4572" s="25" t="s">
        <v>3401</v>
      </c>
      <c r="D4572" s="25" t="s">
        <v>3333</v>
      </c>
      <c r="E4572" s="25">
        <v>44096</v>
      </c>
      <c r="F4572" s="25" t="s">
        <v>3369</v>
      </c>
      <c r="G4572" s="25" t="s">
        <v>3349</v>
      </c>
      <c r="H4572" s="26">
        <v>6</v>
      </c>
      <c r="I4572" s="26">
        <v>125</v>
      </c>
      <c r="J4572" s="22">
        <v>750</v>
      </c>
    </row>
    <row r="4573" spans="1:10" ht="18" x14ac:dyDescent="0.35">
      <c r="A4573" s="25" t="s">
        <v>8142</v>
      </c>
      <c r="B4573" s="25" t="s">
        <v>3881</v>
      </c>
      <c r="C4573" s="25" t="s">
        <v>3401</v>
      </c>
      <c r="D4573" s="25" t="s">
        <v>3333</v>
      </c>
      <c r="E4573" s="25">
        <v>44096</v>
      </c>
      <c r="F4573" s="25" t="s">
        <v>3369</v>
      </c>
      <c r="G4573" s="25" t="s">
        <v>3349</v>
      </c>
      <c r="H4573" s="26">
        <v>4</v>
      </c>
      <c r="I4573" s="26">
        <v>130</v>
      </c>
      <c r="J4573" s="22">
        <v>520</v>
      </c>
    </row>
    <row r="4574" spans="1:10" ht="18" x14ac:dyDescent="0.35">
      <c r="A4574" s="25" t="s">
        <v>8143</v>
      </c>
      <c r="B4574" s="25" t="s">
        <v>3566</v>
      </c>
      <c r="C4574" s="25" t="s">
        <v>3401</v>
      </c>
      <c r="D4574" s="25" t="s">
        <v>3333</v>
      </c>
      <c r="E4574" s="25">
        <v>44096</v>
      </c>
      <c r="F4574" s="25" t="s">
        <v>3369</v>
      </c>
      <c r="G4574" s="25" t="s">
        <v>3349</v>
      </c>
      <c r="H4574" s="26">
        <v>3</v>
      </c>
      <c r="I4574" s="26">
        <v>140</v>
      </c>
      <c r="J4574" s="22">
        <v>420</v>
      </c>
    </row>
    <row r="4575" spans="1:10" ht="18" x14ac:dyDescent="0.35">
      <c r="A4575" s="25" t="s">
        <v>8144</v>
      </c>
      <c r="B4575" s="25" t="s">
        <v>7235</v>
      </c>
      <c r="C4575" s="25" t="s">
        <v>3404</v>
      </c>
      <c r="D4575" s="25" t="s">
        <v>3405</v>
      </c>
      <c r="E4575" s="25">
        <v>44096</v>
      </c>
      <c r="F4575" s="25" t="s">
        <v>3327</v>
      </c>
      <c r="G4575" s="25" t="s">
        <v>3321</v>
      </c>
      <c r="H4575" s="26">
        <v>5</v>
      </c>
      <c r="I4575" s="26">
        <v>185</v>
      </c>
      <c r="J4575" s="22">
        <v>925</v>
      </c>
    </row>
    <row r="4576" spans="1:10" ht="18" x14ac:dyDescent="0.35">
      <c r="A4576" s="25" t="s">
        <v>8145</v>
      </c>
      <c r="B4576" s="25" t="s">
        <v>3797</v>
      </c>
      <c r="C4576" s="25" t="s">
        <v>3318</v>
      </c>
      <c r="D4576" s="25" t="s">
        <v>3319</v>
      </c>
      <c r="E4576" s="25">
        <v>44096</v>
      </c>
      <c r="F4576" s="25" t="s">
        <v>3410</v>
      </c>
      <c r="G4576" s="25" t="s">
        <v>3321</v>
      </c>
      <c r="H4576" s="26">
        <v>4</v>
      </c>
      <c r="I4576" s="26">
        <v>85</v>
      </c>
      <c r="J4576" s="22">
        <v>340</v>
      </c>
    </row>
    <row r="4577" spans="1:10" ht="18" x14ac:dyDescent="0.35">
      <c r="A4577" s="25" t="s">
        <v>8146</v>
      </c>
      <c r="B4577" s="25" t="s">
        <v>3448</v>
      </c>
      <c r="C4577" s="25" t="s">
        <v>3445</v>
      </c>
      <c r="D4577" s="25" t="s">
        <v>3405</v>
      </c>
      <c r="E4577" s="25">
        <v>44096</v>
      </c>
      <c r="F4577" s="25" t="s">
        <v>3348</v>
      </c>
      <c r="G4577" s="25" t="s">
        <v>3349</v>
      </c>
      <c r="H4577" s="26">
        <v>1</v>
      </c>
      <c r="I4577" s="26">
        <v>95</v>
      </c>
      <c r="J4577" s="22">
        <v>95</v>
      </c>
    </row>
    <row r="4578" spans="1:10" ht="18" x14ac:dyDescent="0.35">
      <c r="A4578" s="25" t="s">
        <v>8147</v>
      </c>
      <c r="B4578" s="25" t="s">
        <v>3742</v>
      </c>
      <c r="C4578" s="25" t="s">
        <v>3445</v>
      </c>
      <c r="D4578" s="25" t="s">
        <v>3405</v>
      </c>
      <c r="E4578" s="25">
        <v>44096</v>
      </c>
      <c r="F4578" s="25" t="s">
        <v>3337</v>
      </c>
      <c r="G4578" s="25" t="s">
        <v>3321</v>
      </c>
      <c r="H4578" s="26">
        <v>5</v>
      </c>
      <c r="I4578" s="26">
        <v>150</v>
      </c>
      <c r="J4578" s="22">
        <v>750</v>
      </c>
    </row>
    <row r="4579" spans="1:10" ht="18" x14ac:dyDescent="0.35">
      <c r="A4579" s="25" t="s">
        <v>8148</v>
      </c>
      <c r="B4579" s="25" t="s">
        <v>5161</v>
      </c>
      <c r="C4579" s="25" t="s">
        <v>3383</v>
      </c>
      <c r="D4579" s="25" t="s">
        <v>3333</v>
      </c>
      <c r="E4579" s="25">
        <v>44096</v>
      </c>
      <c r="F4579" s="25" t="s">
        <v>3327</v>
      </c>
      <c r="G4579" s="25" t="s">
        <v>3321</v>
      </c>
      <c r="H4579" s="26">
        <v>4</v>
      </c>
      <c r="I4579" s="26">
        <v>190</v>
      </c>
      <c r="J4579" s="22">
        <v>760</v>
      </c>
    </row>
    <row r="4580" spans="1:10" ht="18" x14ac:dyDescent="0.35">
      <c r="A4580" s="25" t="s">
        <v>8149</v>
      </c>
      <c r="B4580" s="25" t="s">
        <v>3555</v>
      </c>
      <c r="C4580" s="25" t="s">
        <v>3404</v>
      </c>
      <c r="D4580" s="25" t="s">
        <v>3405</v>
      </c>
      <c r="E4580" s="25">
        <v>44096</v>
      </c>
      <c r="F4580" s="25" t="s">
        <v>3348</v>
      </c>
      <c r="G4580" s="25" t="s">
        <v>3349</v>
      </c>
      <c r="H4580" s="26">
        <v>4</v>
      </c>
      <c r="I4580" s="26">
        <v>80</v>
      </c>
      <c r="J4580" s="22">
        <v>320</v>
      </c>
    </row>
    <row r="4581" spans="1:10" ht="18" x14ac:dyDescent="0.35">
      <c r="A4581" s="25" t="s">
        <v>8150</v>
      </c>
      <c r="B4581" s="25" t="s">
        <v>3675</v>
      </c>
      <c r="C4581" s="25" t="s">
        <v>3401</v>
      </c>
      <c r="D4581" s="25" t="s">
        <v>3333</v>
      </c>
      <c r="E4581" s="25">
        <v>44096</v>
      </c>
      <c r="F4581" s="25" t="s">
        <v>3369</v>
      </c>
      <c r="G4581" s="25" t="s">
        <v>3321</v>
      </c>
      <c r="H4581" s="26">
        <v>2</v>
      </c>
      <c r="I4581" s="26">
        <v>150</v>
      </c>
      <c r="J4581" s="22">
        <v>300</v>
      </c>
    </row>
    <row r="4582" spans="1:10" ht="18" x14ac:dyDescent="0.35">
      <c r="A4582" s="25" t="s">
        <v>8151</v>
      </c>
      <c r="B4582" s="25" t="s">
        <v>3675</v>
      </c>
      <c r="C4582" s="25" t="s">
        <v>3401</v>
      </c>
      <c r="D4582" s="25" t="s">
        <v>3333</v>
      </c>
      <c r="E4582" s="25">
        <v>44096</v>
      </c>
      <c r="F4582" s="25" t="s">
        <v>3369</v>
      </c>
      <c r="G4582" s="25" t="s">
        <v>3321</v>
      </c>
      <c r="H4582" s="26">
        <v>1</v>
      </c>
      <c r="I4582" s="26">
        <v>155</v>
      </c>
      <c r="J4582" s="22">
        <v>155</v>
      </c>
    </row>
    <row r="4583" spans="1:10" ht="18" x14ac:dyDescent="0.35">
      <c r="A4583" s="25" t="s">
        <v>8152</v>
      </c>
      <c r="B4583" s="25" t="s">
        <v>3555</v>
      </c>
      <c r="C4583" s="25" t="s">
        <v>3404</v>
      </c>
      <c r="D4583" s="25" t="s">
        <v>3405</v>
      </c>
      <c r="E4583" s="25">
        <v>44096</v>
      </c>
      <c r="F4583" s="25" t="s">
        <v>3471</v>
      </c>
      <c r="G4583" s="25" t="s">
        <v>3321</v>
      </c>
      <c r="H4583" s="26">
        <v>4</v>
      </c>
      <c r="I4583" s="26">
        <v>55</v>
      </c>
      <c r="J4583" s="22">
        <v>220</v>
      </c>
    </row>
    <row r="4584" spans="1:10" ht="18" x14ac:dyDescent="0.35">
      <c r="A4584" s="25" t="s">
        <v>8153</v>
      </c>
      <c r="B4584" s="25" t="s">
        <v>3675</v>
      </c>
      <c r="C4584" s="25" t="s">
        <v>3401</v>
      </c>
      <c r="D4584" s="25" t="s">
        <v>3333</v>
      </c>
      <c r="E4584" s="25">
        <v>44097</v>
      </c>
      <c r="F4584" s="25" t="s">
        <v>3369</v>
      </c>
      <c r="G4584" s="25" t="s">
        <v>3321</v>
      </c>
      <c r="H4584" s="26">
        <v>3</v>
      </c>
      <c r="I4584" s="26">
        <v>130</v>
      </c>
      <c r="J4584" s="22">
        <v>390</v>
      </c>
    </row>
    <row r="4585" spans="1:10" ht="18" x14ac:dyDescent="0.35">
      <c r="A4585" s="25" t="s">
        <v>8154</v>
      </c>
      <c r="B4585" s="25" t="s">
        <v>3577</v>
      </c>
      <c r="C4585" s="25" t="s">
        <v>3489</v>
      </c>
      <c r="D4585" s="25" t="s">
        <v>3405</v>
      </c>
      <c r="E4585" s="25">
        <v>44097</v>
      </c>
      <c r="F4585" s="25" t="s">
        <v>3348</v>
      </c>
      <c r="G4585" s="25" t="s">
        <v>3349</v>
      </c>
      <c r="H4585" s="26">
        <v>7</v>
      </c>
      <c r="I4585" s="26">
        <v>85</v>
      </c>
      <c r="J4585" s="22">
        <v>595</v>
      </c>
    </row>
    <row r="4586" spans="1:10" ht="18" x14ac:dyDescent="0.35">
      <c r="A4586" s="25" t="s">
        <v>8155</v>
      </c>
      <c r="B4586" s="25" t="s">
        <v>5149</v>
      </c>
      <c r="C4586" s="25" t="s">
        <v>3318</v>
      </c>
      <c r="D4586" s="25" t="s">
        <v>3319</v>
      </c>
      <c r="E4586" s="25">
        <v>44099</v>
      </c>
      <c r="F4586" s="25" t="s">
        <v>3327</v>
      </c>
      <c r="G4586" s="25" t="s">
        <v>3321</v>
      </c>
      <c r="H4586" s="26">
        <v>3</v>
      </c>
      <c r="I4586" s="26">
        <v>185</v>
      </c>
      <c r="J4586" s="22">
        <v>555</v>
      </c>
    </row>
    <row r="4587" spans="1:10" ht="18" x14ac:dyDescent="0.35">
      <c r="A4587" s="25" t="s">
        <v>8156</v>
      </c>
      <c r="B4587" s="25" t="s">
        <v>3352</v>
      </c>
      <c r="C4587" s="25" t="s">
        <v>3318</v>
      </c>
      <c r="D4587" s="25" t="s">
        <v>3319</v>
      </c>
      <c r="E4587" s="25">
        <v>44099</v>
      </c>
      <c r="F4587" s="25" t="s">
        <v>3337</v>
      </c>
      <c r="G4587" s="25" t="s">
        <v>3345</v>
      </c>
      <c r="H4587" s="26">
        <v>4</v>
      </c>
      <c r="I4587" s="26">
        <v>120</v>
      </c>
      <c r="J4587" s="22">
        <v>480</v>
      </c>
    </row>
    <row r="4588" spans="1:10" ht="18" x14ac:dyDescent="0.35">
      <c r="A4588" s="25" t="s">
        <v>8157</v>
      </c>
      <c r="B4588" s="25" t="s">
        <v>3336</v>
      </c>
      <c r="C4588" s="25" t="s">
        <v>3318</v>
      </c>
      <c r="D4588" s="25" t="s">
        <v>3319</v>
      </c>
      <c r="E4588" s="25">
        <v>44099</v>
      </c>
      <c r="F4588" s="25" t="s">
        <v>3327</v>
      </c>
      <c r="G4588" s="25" t="s">
        <v>3321</v>
      </c>
      <c r="H4588" s="26">
        <v>6</v>
      </c>
      <c r="I4588" s="26">
        <v>200</v>
      </c>
      <c r="J4588" s="22">
        <v>1200</v>
      </c>
    </row>
    <row r="4589" spans="1:10" ht="18" x14ac:dyDescent="0.35">
      <c r="A4589" s="25" t="s">
        <v>8158</v>
      </c>
      <c r="B4589" s="25" t="s">
        <v>3336</v>
      </c>
      <c r="C4589" s="25" t="s">
        <v>3318</v>
      </c>
      <c r="D4589" s="25" t="s">
        <v>3319</v>
      </c>
      <c r="E4589" s="25">
        <v>44099</v>
      </c>
      <c r="F4589" s="25" t="s">
        <v>3337</v>
      </c>
      <c r="G4589" s="25" t="s">
        <v>3321</v>
      </c>
      <c r="H4589" s="26">
        <v>2</v>
      </c>
      <c r="I4589" s="26">
        <v>165</v>
      </c>
      <c r="J4589" s="22">
        <v>330</v>
      </c>
    </row>
    <row r="4590" spans="1:10" ht="18" x14ac:dyDescent="0.35">
      <c r="A4590" s="25" t="s">
        <v>8159</v>
      </c>
      <c r="B4590" s="25" t="s">
        <v>3317</v>
      </c>
      <c r="C4590" s="25" t="s">
        <v>3318</v>
      </c>
      <c r="D4590" s="25" t="s">
        <v>3319</v>
      </c>
      <c r="E4590" s="25">
        <v>44099</v>
      </c>
      <c r="F4590" s="25" t="s">
        <v>3320</v>
      </c>
      <c r="G4590" s="25" t="s">
        <v>3321</v>
      </c>
      <c r="H4590" s="26">
        <v>1</v>
      </c>
      <c r="I4590" s="26">
        <v>55</v>
      </c>
      <c r="J4590" s="22">
        <v>55</v>
      </c>
    </row>
    <row r="4591" spans="1:10" ht="18" x14ac:dyDescent="0.35">
      <c r="A4591" s="25" t="s">
        <v>8160</v>
      </c>
      <c r="B4591" s="25" t="s">
        <v>3572</v>
      </c>
      <c r="C4591" s="25" t="s">
        <v>3318</v>
      </c>
      <c r="D4591" s="25" t="s">
        <v>3319</v>
      </c>
      <c r="E4591" s="25">
        <v>44099</v>
      </c>
      <c r="F4591" s="25" t="s">
        <v>3410</v>
      </c>
      <c r="G4591" s="25" t="s">
        <v>3321</v>
      </c>
      <c r="H4591" s="26">
        <v>4</v>
      </c>
      <c r="I4591" s="26">
        <v>65</v>
      </c>
      <c r="J4591" s="22">
        <v>260</v>
      </c>
    </row>
    <row r="4592" spans="1:10" ht="18" x14ac:dyDescent="0.35">
      <c r="A4592" s="25" t="s">
        <v>8161</v>
      </c>
      <c r="B4592" s="25" t="s">
        <v>3431</v>
      </c>
      <c r="C4592" s="25" t="s">
        <v>3318</v>
      </c>
      <c r="D4592" s="25" t="s">
        <v>3319</v>
      </c>
      <c r="E4592" s="25">
        <v>44099</v>
      </c>
      <c r="F4592" s="25" t="s">
        <v>3320</v>
      </c>
      <c r="G4592" s="25" t="s">
        <v>3321</v>
      </c>
      <c r="H4592" s="26">
        <v>7</v>
      </c>
      <c r="I4592" s="26">
        <v>65</v>
      </c>
      <c r="J4592" s="22">
        <v>455</v>
      </c>
    </row>
    <row r="4593" spans="1:10" ht="18" x14ac:dyDescent="0.35">
      <c r="A4593" s="25" t="s">
        <v>8162</v>
      </c>
      <c r="B4593" s="25" t="s">
        <v>3378</v>
      </c>
      <c r="C4593" s="25" t="s">
        <v>3379</v>
      </c>
      <c r="D4593" s="25" t="s">
        <v>3333</v>
      </c>
      <c r="E4593" s="25">
        <v>44099</v>
      </c>
      <c r="F4593" s="25" t="s">
        <v>3327</v>
      </c>
      <c r="G4593" s="25" t="s">
        <v>3321</v>
      </c>
      <c r="H4593" s="26">
        <v>3</v>
      </c>
      <c r="I4593" s="26">
        <v>195</v>
      </c>
      <c r="J4593" s="22">
        <v>585</v>
      </c>
    </row>
    <row r="4594" spans="1:10" ht="18" x14ac:dyDescent="0.35">
      <c r="A4594" s="25" t="s">
        <v>8163</v>
      </c>
      <c r="B4594" s="25" t="s">
        <v>3518</v>
      </c>
      <c r="C4594" s="25" t="s">
        <v>3383</v>
      </c>
      <c r="D4594" s="25" t="s">
        <v>3333</v>
      </c>
      <c r="E4594" s="25">
        <v>44099</v>
      </c>
      <c r="F4594" s="25" t="s">
        <v>3348</v>
      </c>
      <c r="G4594" s="25" t="s">
        <v>3349</v>
      </c>
      <c r="H4594" s="26">
        <v>4</v>
      </c>
      <c r="I4594" s="26">
        <v>90</v>
      </c>
      <c r="J4594" s="22">
        <v>360</v>
      </c>
    </row>
    <row r="4595" spans="1:10" ht="18" x14ac:dyDescent="0.35">
      <c r="A4595" s="25" t="s">
        <v>8164</v>
      </c>
      <c r="B4595" s="25" t="s">
        <v>3756</v>
      </c>
      <c r="C4595" s="25" t="s">
        <v>3524</v>
      </c>
      <c r="D4595" s="25" t="s">
        <v>3486</v>
      </c>
      <c r="E4595" s="25">
        <v>44099</v>
      </c>
      <c r="F4595" s="25" t="s">
        <v>3337</v>
      </c>
      <c r="G4595" s="25" t="s">
        <v>3345</v>
      </c>
      <c r="H4595" s="26">
        <v>4</v>
      </c>
      <c r="I4595" s="26">
        <v>125</v>
      </c>
      <c r="J4595" s="22">
        <v>500</v>
      </c>
    </row>
    <row r="4596" spans="1:10" ht="18" x14ac:dyDescent="0.35">
      <c r="A4596" s="25" t="s">
        <v>8165</v>
      </c>
      <c r="B4596" s="25" t="s">
        <v>3500</v>
      </c>
      <c r="C4596" s="25" t="s">
        <v>3401</v>
      </c>
      <c r="D4596" s="25" t="s">
        <v>3333</v>
      </c>
      <c r="E4596" s="25">
        <v>44099</v>
      </c>
      <c r="F4596" s="25" t="s">
        <v>3369</v>
      </c>
      <c r="G4596" s="25" t="s">
        <v>3349</v>
      </c>
      <c r="H4596" s="26">
        <v>5</v>
      </c>
      <c r="I4596" s="26">
        <v>120</v>
      </c>
      <c r="J4596" s="22">
        <v>600</v>
      </c>
    </row>
    <row r="4597" spans="1:10" ht="18" x14ac:dyDescent="0.35">
      <c r="A4597" s="25" t="s">
        <v>8166</v>
      </c>
      <c r="B4597" s="25" t="s">
        <v>6252</v>
      </c>
      <c r="C4597" s="25" t="s">
        <v>3374</v>
      </c>
      <c r="D4597" s="25" t="s">
        <v>3375</v>
      </c>
      <c r="E4597" s="25">
        <v>44099</v>
      </c>
      <c r="F4597" s="25" t="s">
        <v>3369</v>
      </c>
      <c r="G4597" s="25" t="s">
        <v>3321</v>
      </c>
      <c r="H4597" s="26">
        <v>1</v>
      </c>
      <c r="I4597" s="26">
        <v>150</v>
      </c>
      <c r="J4597" s="22">
        <v>150</v>
      </c>
    </row>
    <row r="4598" spans="1:10" ht="18" x14ac:dyDescent="0.35">
      <c r="A4598" s="25" t="s">
        <v>8167</v>
      </c>
      <c r="B4598" s="25" t="s">
        <v>3352</v>
      </c>
      <c r="C4598" s="25" t="s">
        <v>3318</v>
      </c>
      <c r="D4598" s="25" t="s">
        <v>3319</v>
      </c>
      <c r="E4598" s="25">
        <v>44100</v>
      </c>
      <c r="F4598" s="25" t="s">
        <v>3337</v>
      </c>
      <c r="G4598" s="25" t="s">
        <v>3345</v>
      </c>
      <c r="H4598" s="26">
        <v>4</v>
      </c>
      <c r="I4598" s="26">
        <v>135</v>
      </c>
      <c r="J4598" s="22">
        <v>540</v>
      </c>
    </row>
    <row r="4599" spans="1:10" ht="18" x14ac:dyDescent="0.35">
      <c r="A4599" s="25" t="s">
        <v>8168</v>
      </c>
      <c r="B4599" s="25" t="s">
        <v>3344</v>
      </c>
      <c r="C4599" s="25" t="s">
        <v>3318</v>
      </c>
      <c r="D4599" s="25" t="s">
        <v>3319</v>
      </c>
      <c r="E4599" s="25">
        <v>44100</v>
      </c>
      <c r="F4599" s="25" t="s">
        <v>3337</v>
      </c>
      <c r="G4599" s="25" t="s">
        <v>3345</v>
      </c>
      <c r="H4599" s="26">
        <v>7</v>
      </c>
      <c r="I4599" s="26">
        <v>110</v>
      </c>
      <c r="J4599" s="22">
        <v>770</v>
      </c>
    </row>
    <row r="4600" spans="1:10" ht="18" x14ac:dyDescent="0.35">
      <c r="A4600" s="25" t="s">
        <v>8169</v>
      </c>
      <c r="B4600" s="25" t="s">
        <v>3371</v>
      </c>
      <c r="C4600" s="25" t="s">
        <v>3318</v>
      </c>
      <c r="D4600" s="25" t="s">
        <v>3319</v>
      </c>
      <c r="E4600" s="25">
        <v>44100</v>
      </c>
      <c r="F4600" s="25" t="s">
        <v>3320</v>
      </c>
      <c r="G4600" s="25" t="s">
        <v>3321</v>
      </c>
      <c r="H4600" s="26">
        <v>2</v>
      </c>
      <c r="I4600" s="26">
        <v>70</v>
      </c>
      <c r="J4600" s="22">
        <v>140</v>
      </c>
    </row>
    <row r="4601" spans="1:10" ht="18" x14ac:dyDescent="0.35">
      <c r="A4601" s="25" t="s">
        <v>8170</v>
      </c>
      <c r="B4601" s="25" t="s">
        <v>3371</v>
      </c>
      <c r="C4601" s="25" t="s">
        <v>3318</v>
      </c>
      <c r="D4601" s="25" t="s">
        <v>3319</v>
      </c>
      <c r="E4601" s="25">
        <v>44100</v>
      </c>
      <c r="F4601" s="25" t="s">
        <v>3320</v>
      </c>
      <c r="G4601" s="25" t="s">
        <v>3321</v>
      </c>
      <c r="H4601" s="26">
        <v>1</v>
      </c>
      <c r="I4601" s="26">
        <v>75</v>
      </c>
      <c r="J4601" s="22">
        <v>75</v>
      </c>
    </row>
    <row r="4602" spans="1:10" ht="18" x14ac:dyDescent="0.35">
      <c r="A4602" s="25" t="s">
        <v>8171</v>
      </c>
      <c r="B4602" s="25" t="s">
        <v>3583</v>
      </c>
      <c r="C4602" s="25" t="s">
        <v>3584</v>
      </c>
      <c r="D4602" s="25" t="s">
        <v>3333</v>
      </c>
      <c r="E4602" s="25">
        <v>44100</v>
      </c>
      <c r="F4602" s="25" t="s">
        <v>3327</v>
      </c>
      <c r="G4602" s="25" t="s">
        <v>3321</v>
      </c>
      <c r="H4602" s="26">
        <v>2</v>
      </c>
      <c r="I4602" s="26">
        <v>200</v>
      </c>
      <c r="J4602" s="22">
        <v>400</v>
      </c>
    </row>
    <row r="4603" spans="1:10" ht="18" x14ac:dyDescent="0.35">
      <c r="A4603" s="25" t="s">
        <v>8172</v>
      </c>
      <c r="B4603" s="25" t="s">
        <v>3636</v>
      </c>
      <c r="C4603" s="25" t="s">
        <v>3318</v>
      </c>
      <c r="D4603" s="25" t="s">
        <v>3319</v>
      </c>
      <c r="E4603" s="25">
        <v>44100</v>
      </c>
      <c r="F4603" s="25" t="s">
        <v>3337</v>
      </c>
      <c r="G4603" s="25" t="s">
        <v>3345</v>
      </c>
      <c r="H4603" s="26">
        <v>1</v>
      </c>
      <c r="I4603" s="26">
        <v>135</v>
      </c>
      <c r="J4603" s="22">
        <v>135</v>
      </c>
    </row>
    <row r="4604" spans="1:10" ht="18" x14ac:dyDescent="0.35">
      <c r="A4604" s="25" t="s">
        <v>8173</v>
      </c>
      <c r="B4604" s="25" t="s">
        <v>3877</v>
      </c>
      <c r="C4604" s="25" t="s">
        <v>3383</v>
      </c>
      <c r="D4604" s="25" t="s">
        <v>3333</v>
      </c>
      <c r="E4604" s="25">
        <v>44100</v>
      </c>
      <c r="F4604" s="25" t="s">
        <v>3509</v>
      </c>
      <c r="G4604" s="25" t="s">
        <v>3345</v>
      </c>
      <c r="H4604" s="26">
        <v>2</v>
      </c>
      <c r="I4604" s="26">
        <v>30</v>
      </c>
      <c r="J4604" s="22">
        <v>60</v>
      </c>
    </row>
    <row r="4605" spans="1:10" ht="18" x14ac:dyDescent="0.35">
      <c r="A4605" s="25" t="s">
        <v>8174</v>
      </c>
      <c r="B4605" s="25" t="s">
        <v>4854</v>
      </c>
      <c r="C4605" s="25" t="s">
        <v>3383</v>
      </c>
      <c r="D4605" s="25" t="s">
        <v>3333</v>
      </c>
      <c r="E4605" s="25">
        <v>44100</v>
      </c>
      <c r="F4605" s="25" t="s">
        <v>3327</v>
      </c>
      <c r="G4605" s="25" t="s">
        <v>3321</v>
      </c>
      <c r="H4605" s="26">
        <v>5</v>
      </c>
      <c r="I4605" s="26">
        <v>200</v>
      </c>
      <c r="J4605" s="22">
        <v>1000</v>
      </c>
    </row>
    <row r="4606" spans="1:10" ht="18" x14ac:dyDescent="0.35">
      <c r="A4606" s="25" t="s">
        <v>8175</v>
      </c>
      <c r="B4606" s="25" t="s">
        <v>3484</v>
      </c>
      <c r="C4606" s="25" t="s">
        <v>3485</v>
      </c>
      <c r="D4606" s="25" t="s">
        <v>3486</v>
      </c>
      <c r="E4606" s="25">
        <v>44100</v>
      </c>
      <c r="F4606" s="25" t="s">
        <v>3334</v>
      </c>
      <c r="G4606" s="25" t="s">
        <v>3321</v>
      </c>
      <c r="H4606" s="26">
        <v>5</v>
      </c>
      <c r="I4606" s="26">
        <v>80</v>
      </c>
      <c r="J4606" s="22">
        <v>400</v>
      </c>
    </row>
    <row r="4607" spans="1:10" ht="18" x14ac:dyDescent="0.35">
      <c r="A4607" s="25" t="s">
        <v>8176</v>
      </c>
      <c r="B4607" s="25" t="s">
        <v>3317</v>
      </c>
      <c r="C4607" s="25" t="s">
        <v>3318</v>
      </c>
      <c r="D4607" s="25" t="s">
        <v>3319</v>
      </c>
      <c r="E4607" s="25">
        <v>44101</v>
      </c>
      <c r="F4607" s="25" t="s">
        <v>3320</v>
      </c>
      <c r="G4607" s="25" t="s">
        <v>3321</v>
      </c>
      <c r="H4607" s="26">
        <v>6</v>
      </c>
      <c r="I4607" s="26">
        <v>75</v>
      </c>
      <c r="J4607" s="22">
        <v>450</v>
      </c>
    </row>
    <row r="4608" spans="1:10" ht="18" x14ac:dyDescent="0.35">
      <c r="A4608" s="25" t="s">
        <v>8177</v>
      </c>
      <c r="B4608" s="25" t="s">
        <v>3371</v>
      </c>
      <c r="C4608" s="25" t="s">
        <v>3318</v>
      </c>
      <c r="D4608" s="25" t="s">
        <v>3319</v>
      </c>
      <c r="E4608" s="25">
        <v>44101</v>
      </c>
      <c r="F4608" s="25" t="s">
        <v>3320</v>
      </c>
      <c r="G4608" s="25" t="s">
        <v>3321</v>
      </c>
      <c r="H4608" s="26">
        <v>5</v>
      </c>
      <c r="I4608" s="26">
        <v>70</v>
      </c>
      <c r="J4608" s="22">
        <v>350</v>
      </c>
    </row>
    <row r="4609" spans="1:10" ht="18" x14ac:dyDescent="0.35">
      <c r="A4609" s="25" t="s">
        <v>8178</v>
      </c>
      <c r="B4609" s="25" t="s">
        <v>3352</v>
      </c>
      <c r="C4609" s="25" t="s">
        <v>3318</v>
      </c>
      <c r="D4609" s="25" t="s">
        <v>3319</v>
      </c>
      <c r="E4609" s="25">
        <v>44101</v>
      </c>
      <c r="F4609" s="25" t="s">
        <v>3337</v>
      </c>
      <c r="G4609" s="25" t="s">
        <v>3345</v>
      </c>
      <c r="H4609" s="26">
        <v>6</v>
      </c>
      <c r="I4609" s="26">
        <v>130</v>
      </c>
      <c r="J4609" s="22">
        <v>780</v>
      </c>
    </row>
    <row r="4610" spans="1:10" ht="18" x14ac:dyDescent="0.35">
      <c r="A4610" s="25" t="s">
        <v>8179</v>
      </c>
      <c r="B4610" s="25" t="s">
        <v>3360</v>
      </c>
      <c r="C4610" s="25" t="s">
        <v>3318</v>
      </c>
      <c r="D4610" s="25" t="s">
        <v>3319</v>
      </c>
      <c r="E4610" s="25">
        <v>44101</v>
      </c>
      <c r="F4610" s="25" t="s">
        <v>3348</v>
      </c>
      <c r="G4610" s="25" t="s">
        <v>3349</v>
      </c>
      <c r="H4610" s="26">
        <v>2</v>
      </c>
      <c r="I4610" s="26">
        <v>100</v>
      </c>
      <c r="J4610" s="22">
        <v>200</v>
      </c>
    </row>
    <row r="4611" spans="1:10" ht="18" x14ac:dyDescent="0.35">
      <c r="A4611" s="25" t="s">
        <v>8180</v>
      </c>
      <c r="B4611" s="25" t="s">
        <v>3583</v>
      </c>
      <c r="C4611" s="25" t="s">
        <v>3584</v>
      </c>
      <c r="D4611" s="25" t="s">
        <v>3333</v>
      </c>
      <c r="E4611" s="25">
        <v>44101</v>
      </c>
      <c r="F4611" s="25" t="s">
        <v>3327</v>
      </c>
      <c r="G4611" s="25" t="s">
        <v>3321</v>
      </c>
      <c r="H4611" s="26">
        <v>3</v>
      </c>
      <c r="I4611" s="26">
        <v>190</v>
      </c>
      <c r="J4611" s="22">
        <v>570</v>
      </c>
    </row>
    <row r="4612" spans="1:10" ht="18" x14ac:dyDescent="0.35">
      <c r="A4612" s="25" t="s">
        <v>8181</v>
      </c>
      <c r="B4612" s="25" t="s">
        <v>3609</v>
      </c>
      <c r="C4612" s="25" t="s">
        <v>3383</v>
      </c>
      <c r="D4612" s="25" t="s">
        <v>3333</v>
      </c>
      <c r="E4612" s="25">
        <v>44101</v>
      </c>
      <c r="F4612" s="25" t="s">
        <v>3320</v>
      </c>
      <c r="G4612" s="25" t="s">
        <v>3349</v>
      </c>
      <c r="H4612" s="26">
        <v>3</v>
      </c>
      <c r="I4612" s="26">
        <v>15</v>
      </c>
      <c r="J4612" s="22">
        <v>45</v>
      </c>
    </row>
    <row r="4613" spans="1:10" ht="18" x14ac:dyDescent="0.35">
      <c r="A4613" s="25" t="s">
        <v>8182</v>
      </c>
      <c r="B4613" s="25" t="s">
        <v>3636</v>
      </c>
      <c r="C4613" s="25" t="s">
        <v>3318</v>
      </c>
      <c r="D4613" s="25" t="s">
        <v>3319</v>
      </c>
      <c r="E4613" s="25">
        <v>44101</v>
      </c>
      <c r="F4613" s="25" t="s">
        <v>3337</v>
      </c>
      <c r="G4613" s="25" t="s">
        <v>3345</v>
      </c>
      <c r="H4613" s="26">
        <v>7</v>
      </c>
      <c r="I4613" s="26">
        <v>115</v>
      </c>
      <c r="J4613" s="22">
        <v>805</v>
      </c>
    </row>
    <row r="4614" spans="1:10" ht="18" x14ac:dyDescent="0.35">
      <c r="A4614" s="25" t="s">
        <v>8183</v>
      </c>
      <c r="B4614" s="25" t="s">
        <v>5048</v>
      </c>
      <c r="C4614" s="25" t="s">
        <v>5049</v>
      </c>
      <c r="D4614" s="25" t="s">
        <v>3365</v>
      </c>
      <c r="E4614" s="25">
        <v>44101</v>
      </c>
      <c r="F4614" s="25" t="s">
        <v>3410</v>
      </c>
      <c r="G4614" s="25" t="s">
        <v>3349</v>
      </c>
      <c r="H4614" s="26">
        <v>7</v>
      </c>
      <c r="I4614" s="26">
        <v>40</v>
      </c>
      <c r="J4614" s="22">
        <v>280</v>
      </c>
    </row>
    <row r="4615" spans="1:10" ht="18" x14ac:dyDescent="0.35">
      <c r="A4615" s="25" t="s">
        <v>8184</v>
      </c>
      <c r="B4615" s="25" t="s">
        <v>5048</v>
      </c>
      <c r="C4615" s="25" t="s">
        <v>5049</v>
      </c>
      <c r="D4615" s="25" t="s">
        <v>3365</v>
      </c>
      <c r="E4615" s="25">
        <v>44101</v>
      </c>
      <c r="F4615" s="25" t="s">
        <v>3410</v>
      </c>
      <c r="G4615" s="25" t="s">
        <v>3349</v>
      </c>
      <c r="H4615" s="26">
        <v>6</v>
      </c>
      <c r="I4615" s="26">
        <v>45</v>
      </c>
      <c r="J4615" s="22">
        <v>270</v>
      </c>
    </row>
    <row r="4616" spans="1:10" ht="18" x14ac:dyDescent="0.35">
      <c r="A4616" s="25" t="s">
        <v>8185</v>
      </c>
      <c r="B4616" s="25" t="s">
        <v>3559</v>
      </c>
      <c r="C4616" s="25" t="s">
        <v>3489</v>
      </c>
      <c r="D4616" s="25" t="s">
        <v>3405</v>
      </c>
      <c r="E4616" s="25">
        <v>44101</v>
      </c>
      <c r="F4616" s="25" t="s">
        <v>3348</v>
      </c>
      <c r="G4616" s="25" t="s">
        <v>3349</v>
      </c>
      <c r="H4616" s="26">
        <v>5</v>
      </c>
      <c r="I4616" s="26">
        <v>75</v>
      </c>
      <c r="J4616" s="22">
        <v>375</v>
      </c>
    </row>
    <row r="4617" spans="1:10" ht="18" x14ac:dyDescent="0.35">
      <c r="A4617" s="25" t="s">
        <v>8186</v>
      </c>
      <c r="B4617" s="25" t="s">
        <v>3559</v>
      </c>
      <c r="C4617" s="25" t="s">
        <v>3489</v>
      </c>
      <c r="D4617" s="25" t="s">
        <v>3405</v>
      </c>
      <c r="E4617" s="25">
        <v>44101</v>
      </c>
      <c r="F4617" s="25" t="s">
        <v>3393</v>
      </c>
      <c r="G4617" s="25" t="s">
        <v>3349</v>
      </c>
      <c r="H4617" s="26">
        <v>2</v>
      </c>
      <c r="I4617" s="26">
        <v>55</v>
      </c>
      <c r="J4617" s="22">
        <v>110</v>
      </c>
    </row>
    <row r="4618" spans="1:10" ht="18" x14ac:dyDescent="0.35">
      <c r="A4618" s="25" t="s">
        <v>8187</v>
      </c>
      <c r="B4618" s="25" t="s">
        <v>3511</v>
      </c>
      <c r="C4618" s="25" t="s">
        <v>3318</v>
      </c>
      <c r="D4618" s="25" t="s">
        <v>3319</v>
      </c>
      <c r="E4618" s="25">
        <v>44102</v>
      </c>
      <c r="F4618" s="25" t="s">
        <v>3337</v>
      </c>
      <c r="G4618" s="25" t="s">
        <v>3345</v>
      </c>
      <c r="H4618" s="26">
        <v>4</v>
      </c>
      <c r="I4618" s="26">
        <v>135</v>
      </c>
      <c r="J4618" s="22">
        <v>540</v>
      </c>
    </row>
    <row r="4619" spans="1:10" ht="18" x14ac:dyDescent="0.35">
      <c r="A4619" s="25" t="s">
        <v>8188</v>
      </c>
      <c r="B4619" s="25" t="s">
        <v>3658</v>
      </c>
      <c r="C4619" s="25" t="s">
        <v>3318</v>
      </c>
      <c r="D4619" s="25" t="s">
        <v>3319</v>
      </c>
      <c r="E4619" s="25">
        <v>44102</v>
      </c>
      <c r="F4619" s="25" t="s">
        <v>3348</v>
      </c>
      <c r="G4619" s="25" t="s">
        <v>3349</v>
      </c>
      <c r="H4619" s="26">
        <v>5</v>
      </c>
      <c r="I4619" s="26">
        <v>75</v>
      </c>
      <c r="J4619" s="22">
        <v>375</v>
      </c>
    </row>
    <row r="4620" spans="1:10" ht="18" x14ac:dyDescent="0.35">
      <c r="A4620" s="25" t="s">
        <v>8189</v>
      </c>
      <c r="B4620" s="25" t="s">
        <v>3373</v>
      </c>
      <c r="C4620" s="25" t="s">
        <v>3374</v>
      </c>
      <c r="D4620" s="25" t="s">
        <v>3375</v>
      </c>
      <c r="E4620" s="25">
        <v>44102</v>
      </c>
      <c r="F4620" s="25" t="s">
        <v>3337</v>
      </c>
      <c r="G4620" s="25" t="s">
        <v>3345</v>
      </c>
      <c r="H4620" s="26">
        <v>6</v>
      </c>
      <c r="I4620" s="26">
        <v>120</v>
      </c>
      <c r="J4620" s="22">
        <v>720</v>
      </c>
    </row>
    <row r="4621" spans="1:10" ht="18" x14ac:dyDescent="0.35">
      <c r="A4621" s="25" t="s">
        <v>8190</v>
      </c>
      <c r="B4621" s="25" t="s">
        <v>8191</v>
      </c>
      <c r="C4621" s="25" t="s">
        <v>3364</v>
      </c>
      <c r="D4621" s="25" t="s">
        <v>3365</v>
      </c>
      <c r="E4621" s="25">
        <v>44102</v>
      </c>
      <c r="F4621" s="25" t="s">
        <v>3366</v>
      </c>
      <c r="G4621" s="25" t="s">
        <v>3321</v>
      </c>
      <c r="H4621" s="26">
        <v>2</v>
      </c>
      <c r="I4621" s="26">
        <v>60</v>
      </c>
      <c r="J4621" s="22">
        <v>120</v>
      </c>
    </row>
    <row r="4622" spans="1:10" ht="18" x14ac:dyDescent="0.35">
      <c r="A4622" s="25" t="s">
        <v>8192</v>
      </c>
      <c r="B4622" s="25" t="s">
        <v>3591</v>
      </c>
      <c r="C4622" s="25" t="s">
        <v>3318</v>
      </c>
      <c r="D4622" s="25" t="s">
        <v>3319</v>
      </c>
      <c r="E4622" s="25">
        <v>44102</v>
      </c>
      <c r="F4622" s="25" t="s">
        <v>3327</v>
      </c>
      <c r="G4622" s="25" t="s">
        <v>3321</v>
      </c>
      <c r="H4622" s="26">
        <v>3</v>
      </c>
      <c r="I4622" s="26">
        <v>205</v>
      </c>
      <c r="J4622" s="22">
        <v>615</v>
      </c>
    </row>
    <row r="4623" spans="1:10" ht="18" x14ac:dyDescent="0.35">
      <c r="A4623" s="25" t="s">
        <v>8193</v>
      </c>
      <c r="B4623" s="25" t="s">
        <v>3391</v>
      </c>
      <c r="C4623" s="25" t="s">
        <v>3392</v>
      </c>
      <c r="D4623" s="25" t="s">
        <v>3333</v>
      </c>
      <c r="E4623" s="25">
        <v>44102</v>
      </c>
      <c r="F4623" s="25" t="s">
        <v>3348</v>
      </c>
      <c r="G4623" s="25" t="s">
        <v>3349</v>
      </c>
      <c r="H4623" s="26">
        <v>7</v>
      </c>
      <c r="I4623" s="26">
        <v>80</v>
      </c>
      <c r="J4623" s="22">
        <v>560</v>
      </c>
    </row>
    <row r="4624" spans="1:10" ht="18" x14ac:dyDescent="0.35">
      <c r="A4624" s="25" t="s">
        <v>8194</v>
      </c>
      <c r="B4624" s="25" t="s">
        <v>3391</v>
      </c>
      <c r="C4624" s="25" t="s">
        <v>3392</v>
      </c>
      <c r="D4624" s="25" t="s">
        <v>3333</v>
      </c>
      <c r="E4624" s="25">
        <v>44102</v>
      </c>
      <c r="F4624" s="25" t="s">
        <v>3369</v>
      </c>
      <c r="G4624" s="25" t="s">
        <v>3321</v>
      </c>
      <c r="H4624" s="26">
        <v>4</v>
      </c>
      <c r="I4624" s="26">
        <v>150</v>
      </c>
      <c r="J4624" s="22">
        <v>600</v>
      </c>
    </row>
    <row r="4625" spans="1:10" ht="18" x14ac:dyDescent="0.35">
      <c r="A4625" s="25" t="s">
        <v>8195</v>
      </c>
      <c r="B4625" s="25" t="s">
        <v>3391</v>
      </c>
      <c r="C4625" s="25" t="s">
        <v>3392</v>
      </c>
      <c r="D4625" s="25" t="s">
        <v>3333</v>
      </c>
      <c r="E4625" s="25">
        <v>44102</v>
      </c>
      <c r="F4625" s="25" t="s">
        <v>3348</v>
      </c>
      <c r="G4625" s="25" t="s">
        <v>3349</v>
      </c>
      <c r="H4625" s="26">
        <v>2</v>
      </c>
      <c r="I4625" s="26">
        <v>75</v>
      </c>
      <c r="J4625" s="22">
        <v>150</v>
      </c>
    </row>
    <row r="4626" spans="1:10" ht="18" x14ac:dyDescent="0.35">
      <c r="A4626" s="25" t="s">
        <v>8196</v>
      </c>
      <c r="B4626" s="25" t="s">
        <v>3398</v>
      </c>
      <c r="C4626" s="25" t="s">
        <v>3392</v>
      </c>
      <c r="D4626" s="25" t="s">
        <v>3333</v>
      </c>
      <c r="E4626" s="25">
        <v>44102</v>
      </c>
      <c r="F4626" s="25" t="s">
        <v>3348</v>
      </c>
      <c r="G4626" s="25" t="s">
        <v>3321</v>
      </c>
      <c r="H4626" s="26">
        <v>5</v>
      </c>
      <c r="I4626" s="26">
        <v>130</v>
      </c>
      <c r="J4626" s="22">
        <v>650</v>
      </c>
    </row>
    <row r="4627" spans="1:10" ht="18" x14ac:dyDescent="0.35">
      <c r="A4627" s="25" t="s">
        <v>8197</v>
      </c>
      <c r="B4627" s="25" t="s">
        <v>3398</v>
      </c>
      <c r="C4627" s="25" t="s">
        <v>3392</v>
      </c>
      <c r="D4627" s="25" t="s">
        <v>3333</v>
      </c>
      <c r="E4627" s="25">
        <v>44102</v>
      </c>
      <c r="F4627" s="25" t="s">
        <v>3434</v>
      </c>
      <c r="G4627" s="25" t="s">
        <v>3321</v>
      </c>
      <c r="H4627" s="26">
        <v>6</v>
      </c>
      <c r="I4627" s="26">
        <v>100</v>
      </c>
      <c r="J4627" s="22">
        <v>600</v>
      </c>
    </row>
    <row r="4628" spans="1:10" ht="18" x14ac:dyDescent="0.35">
      <c r="A4628" s="25" t="s">
        <v>8198</v>
      </c>
      <c r="B4628" s="25" t="s">
        <v>3398</v>
      </c>
      <c r="C4628" s="25" t="s">
        <v>3392</v>
      </c>
      <c r="D4628" s="25" t="s">
        <v>3333</v>
      </c>
      <c r="E4628" s="25">
        <v>44102</v>
      </c>
      <c r="F4628" s="25" t="s">
        <v>3337</v>
      </c>
      <c r="G4628" s="25" t="s">
        <v>3349</v>
      </c>
      <c r="H4628" s="26">
        <v>7</v>
      </c>
      <c r="I4628" s="26">
        <v>115</v>
      </c>
      <c r="J4628" s="22">
        <v>805</v>
      </c>
    </row>
    <row r="4629" spans="1:10" ht="18" x14ac:dyDescent="0.35">
      <c r="A4629" s="25" t="s">
        <v>8199</v>
      </c>
      <c r="B4629" s="25" t="s">
        <v>3804</v>
      </c>
      <c r="C4629" s="25" t="s">
        <v>3392</v>
      </c>
      <c r="D4629" s="25" t="s">
        <v>3333</v>
      </c>
      <c r="E4629" s="25">
        <v>44102</v>
      </c>
      <c r="F4629" s="25" t="s">
        <v>3410</v>
      </c>
      <c r="G4629" s="25" t="s">
        <v>3321</v>
      </c>
      <c r="H4629" s="26">
        <v>1</v>
      </c>
      <c r="I4629" s="26">
        <v>85</v>
      </c>
      <c r="J4629" s="22">
        <v>85</v>
      </c>
    </row>
    <row r="4630" spans="1:10" ht="18" x14ac:dyDescent="0.35">
      <c r="A4630" s="25" t="s">
        <v>8200</v>
      </c>
      <c r="B4630" s="25" t="s">
        <v>3630</v>
      </c>
      <c r="C4630" s="25" t="s">
        <v>3401</v>
      </c>
      <c r="D4630" s="25" t="s">
        <v>3333</v>
      </c>
      <c r="E4630" s="25">
        <v>44102</v>
      </c>
      <c r="F4630" s="25" t="s">
        <v>3369</v>
      </c>
      <c r="G4630" s="25" t="s">
        <v>3349</v>
      </c>
      <c r="H4630" s="26">
        <v>2</v>
      </c>
      <c r="I4630" s="26">
        <v>115</v>
      </c>
      <c r="J4630" s="22">
        <v>230</v>
      </c>
    </row>
    <row r="4631" spans="1:10" ht="18" x14ac:dyDescent="0.35">
      <c r="A4631" s="25" t="s">
        <v>8201</v>
      </c>
      <c r="B4631" s="25" t="s">
        <v>3400</v>
      </c>
      <c r="C4631" s="25" t="s">
        <v>3401</v>
      </c>
      <c r="D4631" s="25" t="s">
        <v>3333</v>
      </c>
      <c r="E4631" s="25">
        <v>44102</v>
      </c>
      <c r="F4631" s="25" t="s">
        <v>3369</v>
      </c>
      <c r="G4631" s="25" t="s">
        <v>3349</v>
      </c>
      <c r="H4631" s="26">
        <v>3</v>
      </c>
      <c r="I4631" s="26">
        <v>120</v>
      </c>
      <c r="J4631" s="22">
        <v>360</v>
      </c>
    </row>
    <row r="4632" spans="1:10" ht="18" x14ac:dyDescent="0.35">
      <c r="A4632" s="25" t="s">
        <v>8202</v>
      </c>
      <c r="B4632" s="25" t="s">
        <v>3602</v>
      </c>
      <c r="C4632" s="25" t="s">
        <v>3401</v>
      </c>
      <c r="D4632" s="25" t="s">
        <v>3333</v>
      </c>
      <c r="E4632" s="25">
        <v>44102</v>
      </c>
      <c r="F4632" s="25" t="s">
        <v>3369</v>
      </c>
      <c r="G4632" s="25" t="s">
        <v>3321</v>
      </c>
      <c r="H4632" s="26">
        <v>4</v>
      </c>
      <c r="I4632" s="26">
        <v>140</v>
      </c>
      <c r="J4632" s="22">
        <v>560</v>
      </c>
    </row>
    <row r="4633" spans="1:10" ht="18" x14ac:dyDescent="0.35">
      <c r="A4633" s="25" t="s">
        <v>8203</v>
      </c>
      <c r="B4633" s="25" t="s">
        <v>3602</v>
      </c>
      <c r="C4633" s="25" t="s">
        <v>3401</v>
      </c>
      <c r="D4633" s="25" t="s">
        <v>3333</v>
      </c>
      <c r="E4633" s="25">
        <v>44102</v>
      </c>
      <c r="F4633" s="25" t="s">
        <v>3320</v>
      </c>
      <c r="G4633" s="25" t="s">
        <v>3345</v>
      </c>
      <c r="H4633" s="26">
        <v>2</v>
      </c>
      <c r="I4633" s="26">
        <v>60</v>
      </c>
      <c r="J4633" s="22">
        <v>120</v>
      </c>
    </row>
    <row r="4634" spans="1:10" ht="18" x14ac:dyDescent="0.35">
      <c r="A4634" s="25" t="s">
        <v>8204</v>
      </c>
      <c r="B4634" s="25" t="s">
        <v>5412</v>
      </c>
      <c r="C4634" s="25" t="s">
        <v>3401</v>
      </c>
      <c r="D4634" s="25" t="s">
        <v>3333</v>
      </c>
      <c r="E4634" s="25">
        <v>44102</v>
      </c>
      <c r="F4634" s="25" t="s">
        <v>3327</v>
      </c>
      <c r="G4634" s="25" t="s">
        <v>3321</v>
      </c>
      <c r="H4634" s="26">
        <v>3</v>
      </c>
      <c r="I4634" s="26">
        <v>180</v>
      </c>
      <c r="J4634" s="22">
        <v>540</v>
      </c>
    </row>
    <row r="4635" spans="1:10" ht="18" x14ac:dyDescent="0.35">
      <c r="A4635" s="25" t="s">
        <v>8205</v>
      </c>
      <c r="B4635" s="25" t="s">
        <v>3568</v>
      </c>
      <c r="C4635" s="25" t="s">
        <v>3401</v>
      </c>
      <c r="D4635" s="25" t="s">
        <v>3333</v>
      </c>
      <c r="E4635" s="25">
        <v>44102</v>
      </c>
      <c r="F4635" s="25" t="s">
        <v>3327</v>
      </c>
      <c r="G4635" s="25" t="s">
        <v>3321</v>
      </c>
      <c r="H4635" s="26">
        <v>4</v>
      </c>
      <c r="I4635" s="26">
        <v>185</v>
      </c>
      <c r="J4635" s="22">
        <v>740</v>
      </c>
    </row>
    <row r="4636" spans="1:10" ht="18" x14ac:dyDescent="0.35">
      <c r="A4636" s="25" t="s">
        <v>8206</v>
      </c>
      <c r="B4636" s="25" t="s">
        <v>3518</v>
      </c>
      <c r="C4636" s="25" t="s">
        <v>3383</v>
      </c>
      <c r="D4636" s="25" t="s">
        <v>3333</v>
      </c>
      <c r="E4636" s="25">
        <v>44102</v>
      </c>
      <c r="F4636" s="25" t="s">
        <v>3320</v>
      </c>
      <c r="G4636" s="25" t="s">
        <v>3321</v>
      </c>
      <c r="H4636" s="26">
        <v>5</v>
      </c>
      <c r="I4636" s="26">
        <v>65</v>
      </c>
      <c r="J4636" s="22">
        <v>325</v>
      </c>
    </row>
    <row r="4637" spans="1:10" ht="18" x14ac:dyDescent="0.35">
      <c r="A4637" s="25" t="s">
        <v>8207</v>
      </c>
      <c r="B4637" s="25" t="s">
        <v>3324</v>
      </c>
      <c r="C4637" s="25" t="s">
        <v>3325</v>
      </c>
      <c r="D4637" s="25" t="s">
        <v>3326</v>
      </c>
      <c r="E4637" s="25">
        <v>44102</v>
      </c>
      <c r="F4637" s="25" t="s">
        <v>3427</v>
      </c>
      <c r="G4637" s="25" t="s">
        <v>3345</v>
      </c>
      <c r="H4637" s="26">
        <v>7</v>
      </c>
      <c r="I4637" s="26">
        <v>65</v>
      </c>
      <c r="J4637" s="22">
        <v>455</v>
      </c>
    </row>
    <row r="4638" spans="1:10" ht="18" x14ac:dyDescent="0.35">
      <c r="A4638" s="25" t="s">
        <v>8208</v>
      </c>
      <c r="B4638" s="25" t="s">
        <v>3371</v>
      </c>
      <c r="C4638" s="25" t="s">
        <v>3318</v>
      </c>
      <c r="D4638" s="25" t="s">
        <v>3319</v>
      </c>
      <c r="E4638" s="25">
        <v>44103</v>
      </c>
      <c r="F4638" s="25" t="s">
        <v>3320</v>
      </c>
      <c r="G4638" s="25" t="s">
        <v>3321</v>
      </c>
      <c r="H4638" s="26">
        <v>2</v>
      </c>
      <c r="I4638" s="26">
        <v>75</v>
      </c>
      <c r="J4638" s="22">
        <v>150</v>
      </c>
    </row>
    <row r="4639" spans="1:10" ht="18" x14ac:dyDescent="0.35">
      <c r="A4639" s="25" t="s">
        <v>8209</v>
      </c>
      <c r="B4639" s="25" t="s">
        <v>3356</v>
      </c>
      <c r="C4639" s="25" t="s">
        <v>3318</v>
      </c>
      <c r="D4639" s="25" t="s">
        <v>3319</v>
      </c>
      <c r="E4639" s="25">
        <v>44103</v>
      </c>
      <c r="F4639" s="25" t="s">
        <v>3348</v>
      </c>
      <c r="G4639" s="25" t="s">
        <v>3349</v>
      </c>
      <c r="H4639" s="26">
        <v>1</v>
      </c>
      <c r="I4639" s="26">
        <v>100</v>
      </c>
      <c r="J4639" s="22">
        <v>100</v>
      </c>
    </row>
    <row r="4640" spans="1:10" ht="18" x14ac:dyDescent="0.35">
      <c r="A4640" s="25" t="s">
        <v>8210</v>
      </c>
      <c r="B4640" s="25" t="s">
        <v>3400</v>
      </c>
      <c r="C4640" s="25" t="s">
        <v>3401</v>
      </c>
      <c r="D4640" s="25" t="s">
        <v>3333</v>
      </c>
      <c r="E4640" s="25">
        <v>44103</v>
      </c>
      <c r="F4640" s="25" t="s">
        <v>3369</v>
      </c>
      <c r="G4640" s="25" t="s">
        <v>3321</v>
      </c>
      <c r="H4640" s="26">
        <v>5</v>
      </c>
      <c r="I4640" s="26">
        <v>155</v>
      </c>
      <c r="J4640" s="22">
        <v>775</v>
      </c>
    </row>
    <row r="4641" spans="1:10" ht="18" x14ac:dyDescent="0.35">
      <c r="A4641" s="25" t="s">
        <v>8211</v>
      </c>
      <c r="B4641" s="25" t="s">
        <v>3391</v>
      </c>
      <c r="C4641" s="25" t="s">
        <v>3392</v>
      </c>
      <c r="D4641" s="25" t="s">
        <v>3333</v>
      </c>
      <c r="E4641" s="25">
        <v>44103</v>
      </c>
      <c r="F4641" s="25" t="s">
        <v>3337</v>
      </c>
      <c r="G4641" s="25" t="s">
        <v>3349</v>
      </c>
      <c r="H4641" s="26">
        <v>6</v>
      </c>
      <c r="I4641" s="26">
        <v>120</v>
      </c>
      <c r="J4641" s="22">
        <v>720</v>
      </c>
    </row>
    <row r="4642" spans="1:10" ht="18" x14ac:dyDescent="0.35">
      <c r="A4642" s="25" t="s">
        <v>8212</v>
      </c>
      <c r="B4642" s="25" t="s">
        <v>3400</v>
      </c>
      <c r="C4642" s="25" t="s">
        <v>3401</v>
      </c>
      <c r="D4642" s="25" t="s">
        <v>3333</v>
      </c>
      <c r="E4642" s="25">
        <v>44103</v>
      </c>
      <c r="F4642" s="25" t="s">
        <v>3369</v>
      </c>
      <c r="G4642" s="25" t="s">
        <v>3321</v>
      </c>
      <c r="H4642" s="26">
        <v>2</v>
      </c>
      <c r="I4642" s="26">
        <v>135</v>
      </c>
      <c r="J4642" s="22">
        <v>270</v>
      </c>
    </row>
    <row r="4643" spans="1:10" ht="18" x14ac:dyDescent="0.35">
      <c r="A4643" s="25" t="s">
        <v>8213</v>
      </c>
      <c r="B4643" s="25" t="s">
        <v>3398</v>
      </c>
      <c r="C4643" s="25" t="s">
        <v>3392</v>
      </c>
      <c r="D4643" s="25" t="s">
        <v>3333</v>
      </c>
      <c r="E4643" s="25">
        <v>44103</v>
      </c>
      <c r="F4643" s="25" t="s">
        <v>3348</v>
      </c>
      <c r="G4643" s="25" t="s">
        <v>3349</v>
      </c>
      <c r="H4643" s="26">
        <v>1</v>
      </c>
      <c r="I4643" s="26">
        <v>85</v>
      </c>
      <c r="J4643" s="22">
        <v>85</v>
      </c>
    </row>
    <row r="4644" spans="1:10" ht="18" x14ac:dyDescent="0.35">
      <c r="A4644" s="25" t="s">
        <v>8214</v>
      </c>
      <c r="B4644" s="25" t="s">
        <v>3677</v>
      </c>
      <c r="C4644" s="25" t="s">
        <v>3401</v>
      </c>
      <c r="D4644" s="25" t="s">
        <v>3333</v>
      </c>
      <c r="E4644" s="25">
        <v>44103</v>
      </c>
      <c r="F4644" s="25" t="s">
        <v>3369</v>
      </c>
      <c r="G4644" s="25" t="s">
        <v>3349</v>
      </c>
      <c r="H4644" s="26">
        <v>3</v>
      </c>
      <c r="I4644" s="26">
        <v>130</v>
      </c>
      <c r="J4644" s="22">
        <v>390</v>
      </c>
    </row>
    <row r="4645" spans="1:10" ht="18" x14ac:dyDescent="0.35">
      <c r="A4645" s="25" t="s">
        <v>8215</v>
      </c>
      <c r="B4645" s="25" t="s">
        <v>3797</v>
      </c>
      <c r="C4645" s="25" t="s">
        <v>3318</v>
      </c>
      <c r="D4645" s="25" t="s">
        <v>3319</v>
      </c>
      <c r="E4645" s="25">
        <v>44103</v>
      </c>
      <c r="F4645" s="25" t="s">
        <v>3348</v>
      </c>
      <c r="G4645" s="25" t="s">
        <v>3349</v>
      </c>
      <c r="H4645" s="26">
        <v>4</v>
      </c>
      <c r="I4645" s="26">
        <v>100</v>
      </c>
      <c r="J4645" s="22">
        <v>400</v>
      </c>
    </row>
    <row r="4646" spans="1:10" ht="18" x14ac:dyDescent="0.35">
      <c r="A4646" s="25" t="s">
        <v>8216</v>
      </c>
      <c r="B4646" s="25" t="s">
        <v>4160</v>
      </c>
      <c r="C4646" s="25" t="s">
        <v>3383</v>
      </c>
      <c r="D4646" s="25" t="s">
        <v>3333</v>
      </c>
      <c r="E4646" s="25">
        <v>44103</v>
      </c>
      <c r="F4646" s="25" t="s">
        <v>3410</v>
      </c>
      <c r="G4646" s="25" t="s">
        <v>3345</v>
      </c>
      <c r="H4646" s="26">
        <v>5</v>
      </c>
      <c r="I4646" s="26">
        <v>60</v>
      </c>
      <c r="J4646" s="22">
        <v>300</v>
      </c>
    </row>
    <row r="4647" spans="1:10" ht="18" x14ac:dyDescent="0.35">
      <c r="A4647" s="25" t="s">
        <v>8217</v>
      </c>
      <c r="B4647" s="25" t="s">
        <v>3324</v>
      </c>
      <c r="C4647" s="25" t="s">
        <v>3325</v>
      </c>
      <c r="D4647" s="25" t="s">
        <v>3326</v>
      </c>
      <c r="E4647" s="25">
        <v>44103</v>
      </c>
      <c r="F4647" s="25" t="s">
        <v>3327</v>
      </c>
      <c r="G4647" s="25" t="s">
        <v>3321</v>
      </c>
      <c r="H4647" s="26">
        <v>4</v>
      </c>
      <c r="I4647" s="26">
        <v>180</v>
      </c>
      <c r="J4647" s="22">
        <v>720</v>
      </c>
    </row>
    <row r="4648" spans="1:10" ht="18" x14ac:dyDescent="0.35">
      <c r="A4648" s="25" t="s">
        <v>8218</v>
      </c>
      <c r="B4648" s="25" t="s">
        <v>4460</v>
      </c>
      <c r="C4648" s="25" t="s">
        <v>3401</v>
      </c>
      <c r="D4648" s="25" t="s">
        <v>3333</v>
      </c>
      <c r="E4648" s="25">
        <v>44103</v>
      </c>
      <c r="F4648" s="25" t="s">
        <v>3369</v>
      </c>
      <c r="G4648" s="25" t="s">
        <v>3349</v>
      </c>
      <c r="H4648" s="26">
        <v>2</v>
      </c>
      <c r="I4648" s="26">
        <v>130</v>
      </c>
      <c r="J4648" s="22">
        <v>260</v>
      </c>
    </row>
    <row r="4649" spans="1:10" ht="18" x14ac:dyDescent="0.35">
      <c r="A4649" s="25" t="s">
        <v>8219</v>
      </c>
      <c r="B4649" s="25" t="s">
        <v>4460</v>
      </c>
      <c r="C4649" s="25" t="s">
        <v>3401</v>
      </c>
      <c r="D4649" s="25" t="s">
        <v>3333</v>
      </c>
      <c r="E4649" s="25">
        <v>44103</v>
      </c>
      <c r="F4649" s="25" t="s">
        <v>3434</v>
      </c>
      <c r="G4649" s="25" t="s">
        <v>3321</v>
      </c>
      <c r="H4649" s="26">
        <v>7</v>
      </c>
      <c r="I4649" s="26">
        <v>105</v>
      </c>
      <c r="J4649" s="22">
        <v>735</v>
      </c>
    </row>
    <row r="4650" spans="1:10" ht="18" x14ac:dyDescent="0.35">
      <c r="A4650" s="25" t="s">
        <v>8220</v>
      </c>
      <c r="B4650" s="25" t="s">
        <v>3664</v>
      </c>
      <c r="C4650" s="25" t="s">
        <v>3401</v>
      </c>
      <c r="D4650" s="25" t="s">
        <v>3333</v>
      </c>
      <c r="E4650" s="25">
        <v>44103</v>
      </c>
      <c r="F4650" s="25" t="s">
        <v>3434</v>
      </c>
      <c r="G4650" s="25" t="s">
        <v>3345</v>
      </c>
      <c r="H4650" s="26">
        <v>4</v>
      </c>
      <c r="I4650" s="26">
        <v>70</v>
      </c>
      <c r="J4650" s="22">
        <v>280</v>
      </c>
    </row>
    <row r="4651" spans="1:10" ht="18" x14ac:dyDescent="0.35">
      <c r="A4651" s="25" t="s">
        <v>8221</v>
      </c>
      <c r="B4651" s="25" t="s">
        <v>3378</v>
      </c>
      <c r="C4651" s="25" t="s">
        <v>3379</v>
      </c>
      <c r="D4651" s="25" t="s">
        <v>3333</v>
      </c>
      <c r="E4651" s="25">
        <v>44103</v>
      </c>
      <c r="F4651" s="25" t="s">
        <v>3369</v>
      </c>
      <c r="G4651" s="25" t="s">
        <v>3321</v>
      </c>
      <c r="H4651" s="26">
        <v>1</v>
      </c>
      <c r="I4651" s="26">
        <v>155</v>
      </c>
      <c r="J4651" s="22">
        <v>155</v>
      </c>
    </row>
    <row r="4652" spans="1:10" ht="18" x14ac:dyDescent="0.35">
      <c r="A4652" s="25" t="s">
        <v>8222</v>
      </c>
      <c r="B4652" s="25" t="s">
        <v>4262</v>
      </c>
      <c r="C4652" s="25" t="s">
        <v>3383</v>
      </c>
      <c r="D4652" s="25" t="s">
        <v>3333</v>
      </c>
      <c r="E4652" s="25">
        <v>44103</v>
      </c>
      <c r="F4652" s="25" t="s">
        <v>3369</v>
      </c>
      <c r="G4652" s="25" t="s">
        <v>3349</v>
      </c>
      <c r="H4652" s="26">
        <v>5</v>
      </c>
      <c r="I4652" s="26">
        <v>120</v>
      </c>
      <c r="J4652" s="22">
        <v>600</v>
      </c>
    </row>
    <row r="4653" spans="1:10" ht="18" x14ac:dyDescent="0.35">
      <c r="A4653" s="25" t="s">
        <v>8223</v>
      </c>
      <c r="B4653" s="25" t="s">
        <v>3476</v>
      </c>
      <c r="C4653" s="25" t="s">
        <v>3445</v>
      </c>
      <c r="D4653" s="25" t="s">
        <v>3405</v>
      </c>
      <c r="E4653" s="25">
        <v>44104</v>
      </c>
      <c r="F4653" s="25" t="s">
        <v>3337</v>
      </c>
      <c r="G4653" s="25" t="s">
        <v>3345</v>
      </c>
      <c r="H4653" s="26">
        <v>7</v>
      </c>
      <c r="I4653" s="26">
        <v>125</v>
      </c>
      <c r="J4653" s="22">
        <v>875</v>
      </c>
    </row>
    <row r="4654" spans="1:10" ht="18" x14ac:dyDescent="0.35">
      <c r="A4654" s="25" t="s">
        <v>8224</v>
      </c>
      <c r="B4654" s="25" t="s">
        <v>3546</v>
      </c>
      <c r="C4654" s="25" t="s">
        <v>3485</v>
      </c>
      <c r="D4654" s="25" t="s">
        <v>3486</v>
      </c>
      <c r="E4654" s="25">
        <v>44104</v>
      </c>
      <c r="F4654" s="25" t="s">
        <v>3427</v>
      </c>
      <c r="G4654" s="25" t="s">
        <v>3349</v>
      </c>
      <c r="H4654" s="26">
        <v>4</v>
      </c>
      <c r="I4654" s="26">
        <v>55</v>
      </c>
      <c r="J4654" s="22">
        <v>220</v>
      </c>
    </row>
    <row r="4655" spans="1:10" ht="18" x14ac:dyDescent="0.35">
      <c r="A4655" s="25" t="s">
        <v>8225</v>
      </c>
      <c r="B4655" s="25" t="s">
        <v>3667</v>
      </c>
      <c r="C4655" s="25" t="s">
        <v>3445</v>
      </c>
      <c r="D4655" s="25" t="s">
        <v>3405</v>
      </c>
      <c r="E4655" s="25">
        <v>44104</v>
      </c>
      <c r="F4655" s="25" t="s">
        <v>3410</v>
      </c>
      <c r="G4655" s="25" t="s">
        <v>3321</v>
      </c>
      <c r="H4655" s="26">
        <v>6</v>
      </c>
      <c r="I4655" s="26">
        <v>75</v>
      </c>
      <c r="J4655" s="22">
        <v>450</v>
      </c>
    </row>
    <row r="4656" spans="1:10" ht="18" x14ac:dyDescent="0.35">
      <c r="A4656" s="25" t="s">
        <v>8226</v>
      </c>
      <c r="B4656" s="25" t="s">
        <v>3324</v>
      </c>
      <c r="C4656" s="25" t="s">
        <v>3325</v>
      </c>
      <c r="D4656" s="25" t="s">
        <v>3326</v>
      </c>
      <c r="E4656" s="25">
        <v>44104</v>
      </c>
      <c r="F4656" s="25" t="s">
        <v>3393</v>
      </c>
      <c r="G4656" s="25" t="s">
        <v>3321</v>
      </c>
      <c r="H4656" s="26">
        <v>3</v>
      </c>
      <c r="I4656" s="26">
        <v>80</v>
      </c>
      <c r="J4656" s="22">
        <v>240</v>
      </c>
    </row>
    <row r="4657" spans="1:10" ht="18" x14ac:dyDescent="0.35">
      <c r="A4657" s="25" t="s">
        <v>8227</v>
      </c>
      <c r="B4657" s="25" t="s">
        <v>3324</v>
      </c>
      <c r="C4657" s="25" t="s">
        <v>3325</v>
      </c>
      <c r="D4657" s="25" t="s">
        <v>3326</v>
      </c>
      <c r="E4657" s="25">
        <v>44104</v>
      </c>
      <c r="F4657" s="25" t="s">
        <v>3406</v>
      </c>
      <c r="G4657" s="25" t="s">
        <v>3321</v>
      </c>
      <c r="H4657" s="26">
        <v>6</v>
      </c>
      <c r="I4657" s="26">
        <v>145</v>
      </c>
      <c r="J4657" s="22">
        <v>870</v>
      </c>
    </row>
    <row r="4658" spans="1:10" ht="18" x14ac:dyDescent="0.35">
      <c r="A4658" s="25" t="s">
        <v>8228</v>
      </c>
      <c r="B4658" s="25" t="s">
        <v>3948</v>
      </c>
      <c r="C4658" s="25" t="s">
        <v>3551</v>
      </c>
      <c r="D4658" s="25" t="s">
        <v>3486</v>
      </c>
      <c r="E4658" s="25">
        <v>44104</v>
      </c>
      <c r="F4658" s="25" t="s">
        <v>3471</v>
      </c>
      <c r="G4658" s="25" t="s">
        <v>3321</v>
      </c>
      <c r="H4658" s="26">
        <v>2</v>
      </c>
      <c r="I4658" s="26">
        <v>60</v>
      </c>
      <c r="J4658" s="22">
        <v>120</v>
      </c>
    </row>
    <row r="4659" spans="1:10" ht="18" x14ac:dyDescent="0.35">
      <c r="A4659" s="25" t="s">
        <v>8229</v>
      </c>
      <c r="B4659" s="25" t="s">
        <v>3356</v>
      </c>
      <c r="C4659" s="25" t="s">
        <v>3318</v>
      </c>
      <c r="D4659" s="25" t="s">
        <v>3319</v>
      </c>
      <c r="E4659" s="25">
        <v>44106</v>
      </c>
      <c r="F4659" s="25" t="s">
        <v>3337</v>
      </c>
      <c r="G4659" s="25" t="s">
        <v>3349</v>
      </c>
      <c r="H4659" s="26">
        <v>3</v>
      </c>
      <c r="I4659" s="26">
        <v>105</v>
      </c>
      <c r="J4659" s="22">
        <v>315</v>
      </c>
    </row>
    <row r="4660" spans="1:10" ht="18" x14ac:dyDescent="0.35">
      <c r="A4660" s="25" t="s">
        <v>8230</v>
      </c>
      <c r="B4660" s="25" t="s">
        <v>3511</v>
      </c>
      <c r="C4660" s="25" t="s">
        <v>3318</v>
      </c>
      <c r="D4660" s="25" t="s">
        <v>3319</v>
      </c>
      <c r="E4660" s="25">
        <v>44106</v>
      </c>
      <c r="F4660" s="25" t="s">
        <v>3337</v>
      </c>
      <c r="G4660" s="25" t="s">
        <v>3345</v>
      </c>
      <c r="H4660" s="26">
        <v>4</v>
      </c>
      <c r="I4660" s="26">
        <v>125</v>
      </c>
      <c r="J4660" s="22">
        <v>500</v>
      </c>
    </row>
    <row r="4661" spans="1:10" ht="18" x14ac:dyDescent="0.35">
      <c r="A4661" s="25" t="s">
        <v>8231</v>
      </c>
      <c r="B4661" s="25" t="s">
        <v>3360</v>
      </c>
      <c r="C4661" s="25" t="s">
        <v>3318</v>
      </c>
      <c r="D4661" s="25" t="s">
        <v>3319</v>
      </c>
      <c r="E4661" s="25">
        <v>44106</v>
      </c>
      <c r="F4661" s="25" t="s">
        <v>3366</v>
      </c>
      <c r="G4661" s="25" t="s">
        <v>3345</v>
      </c>
      <c r="H4661" s="26">
        <v>5</v>
      </c>
      <c r="I4661" s="26">
        <v>45</v>
      </c>
      <c r="J4661" s="22">
        <v>225</v>
      </c>
    </row>
    <row r="4662" spans="1:10" ht="18" x14ac:dyDescent="0.35">
      <c r="A4662" s="25" t="s">
        <v>8232</v>
      </c>
      <c r="B4662" s="25" t="s">
        <v>4259</v>
      </c>
      <c r="C4662" s="25" t="s">
        <v>3318</v>
      </c>
      <c r="D4662" s="25" t="s">
        <v>3319</v>
      </c>
      <c r="E4662" s="25">
        <v>44106</v>
      </c>
      <c r="F4662" s="25" t="s">
        <v>3320</v>
      </c>
      <c r="G4662" s="25" t="s">
        <v>3321</v>
      </c>
      <c r="H4662" s="26">
        <v>6</v>
      </c>
      <c r="I4662" s="26">
        <v>80</v>
      </c>
      <c r="J4662" s="22">
        <v>480</v>
      </c>
    </row>
    <row r="4663" spans="1:10" ht="18" x14ac:dyDescent="0.35">
      <c r="A4663" s="25" t="s">
        <v>8233</v>
      </c>
      <c r="B4663" s="25" t="s">
        <v>3948</v>
      </c>
      <c r="C4663" s="25" t="s">
        <v>3551</v>
      </c>
      <c r="D4663" s="25" t="s">
        <v>3486</v>
      </c>
      <c r="E4663" s="25">
        <v>44106</v>
      </c>
      <c r="F4663" s="25" t="s">
        <v>3348</v>
      </c>
      <c r="G4663" s="25" t="s">
        <v>3349</v>
      </c>
      <c r="H4663" s="26">
        <v>7</v>
      </c>
      <c r="I4663" s="26">
        <v>80</v>
      </c>
      <c r="J4663" s="22">
        <v>560</v>
      </c>
    </row>
    <row r="4664" spans="1:10" ht="18" x14ac:dyDescent="0.35">
      <c r="A4664" s="25" t="s">
        <v>8234</v>
      </c>
      <c r="B4664" s="25" t="s">
        <v>4591</v>
      </c>
      <c r="C4664" s="25" t="s">
        <v>3551</v>
      </c>
      <c r="D4664" s="25" t="s">
        <v>3486</v>
      </c>
      <c r="E4664" s="25">
        <v>44106</v>
      </c>
      <c r="F4664" s="25" t="s">
        <v>3327</v>
      </c>
      <c r="G4664" s="25" t="s">
        <v>3321</v>
      </c>
      <c r="H4664" s="26">
        <v>6</v>
      </c>
      <c r="I4664" s="26">
        <v>180</v>
      </c>
      <c r="J4664" s="22">
        <v>1080</v>
      </c>
    </row>
    <row r="4665" spans="1:10" ht="18" x14ac:dyDescent="0.35">
      <c r="A4665" s="25" t="s">
        <v>8235</v>
      </c>
      <c r="B4665" s="25" t="s">
        <v>5423</v>
      </c>
      <c r="C4665" s="25" t="s">
        <v>5049</v>
      </c>
      <c r="D4665" s="25" t="s">
        <v>3365</v>
      </c>
      <c r="E4665" s="25">
        <v>44106</v>
      </c>
      <c r="F4665" s="25" t="s">
        <v>3320</v>
      </c>
      <c r="G4665" s="25" t="s">
        <v>3349</v>
      </c>
      <c r="H4665" s="26">
        <v>4</v>
      </c>
      <c r="I4665" s="26">
        <v>35</v>
      </c>
      <c r="J4665" s="22">
        <v>140</v>
      </c>
    </row>
    <row r="4666" spans="1:10" ht="18" x14ac:dyDescent="0.35">
      <c r="A4666" s="25" t="s">
        <v>8236</v>
      </c>
      <c r="B4666" s="25" t="s">
        <v>3425</v>
      </c>
      <c r="C4666" s="25" t="s">
        <v>3318</v>
      </c>
      <c r="D4666" s="25" t="s">
        <v>3319</v>
      </c>
      <c r="E4666" s="25">
        <v>44107</v>
      </c>
      <c r="F4666" s="25" t="s">
        <v>3320</v>
      </c>
      <c r="G4666" s="25" t="s">
        <v>3321</v>
      </c>
      <c r="H4666" s="26">
        <v>5</v>
      </c>
      <c r="I4666" s="26">
        <v>80</v>
      </c>
      <c r="J4666" s="22">
        <v>400</v>
      </c>
    </row>
    <row r="4667" spans="1:10" ht="18" x14ac:dyDescent="0.35">
      <c r="A4667" s="25" t="s">
        <v>8237</v>
      </c>
      <c r="B4667" s="25" t="s">
        <v>3425</v>
      </c>
      <c r="C4667" s="25" t="s">
        <v>3318</v>
      </c>
      <c r="D4667" s="25" t="s">
        <v>3319</v>
      </c>
      <c r="E4667" s="25">
        <v>44107</v>
      </c>
      <c r="F4667" s="25" t="s">
        <v>3320</v>
      </c>
      <c r="G4667" s="25" t="s">
        <v>3321</v>
      </c>
      <c r="H4667" s="26">
        <v>6</v>
      </c>
      <c r="I4667" s="26">
        <v>55</v>
      </c>
      <c r="J4667" s="22">
        <v>330</v>
      </c>
    </row>
    <row r="4668" spans="1:10" ht="18" x14ac:dyDescent="0.35">
      <c r="A4668" s="25" t="s">
        <v>8238</v>
      </c>
      <c r="B4668" s="25" t="s">
        <v>3425</v>
      </c>
      <c r="C4668" s="25" t="s">
        <v>3318</v>
      </c>
      <c r="D4668" s="25" t="s">
        <v>3319</v>
      </c>
      <c r="E4668" s="25">
        <v>44107</v>
      </c>
      <c r="F4668" s="25" t="s">
        <v>3320</v>
      </c>
      <c r="G4668" s="25" t="s">
        <v>3321</v>
      </c>
      <c r="H4668" s="26">
        <v>2</v>
      </c>
      <c r="I4668" s="26">
        <v>60</v>
      </c>
      <c r="J4668" s="22">
        <v>120</v>
      </c>
    </row>
    <row r="4669" spans="1:10" ht="18" x14ac:dyDescent="0.35">
      <c r="A4669" s="25" t="s">
        <v>8239</v>
      </c>
      <c r="B4669" s="25" t="s">
        <v>3356</v>
      </c>
      <c r="C4669" s="25" t="s">
        <v>3318</v>
      </c>
      <c r="D4669" s="25" t="s">
        <v>3319</v>
      </c>
      <c r="E4669" s="25">
        <v>44108</v>
      </c>
      <c r="F4669" s="25" t="s">
        <v>3348</v>
      </c>
      <c r="G4669" s="25" t="s">
        <v>3349</v>
      </c>
      <c r="H4669" s="26">
        <v>4</v>
      </c>
      <c r="I4669" s="26">
        <v>90</v>
      </c>
      <c r="J4669" s="22">
        <v>360</v>
      </c>
    </row>
    <row r="4670" spans="1:10" ht="18" x14ac:dyDescent="0.35">
      <c r="A4670" s="25" t="s">
        <v>8240</v>
      </c>
      <c r="B4670" s="25" t="s">
        <v>3425</v>
      </c>
      <c r="C4670" s="25" t="s">
        <v>3318</v>
      </c>
      <c r="D4670" s="25" t="s">
        <v>3319</v>
      </c>
      <c r="E4670" s="25">
        <v>44108</v>
      </c>
      <c r="F4670" s="25" t="s">
        <v>3320</v>
      </c>
      <c r="G4670" s="25" t="s">
        <v>3321</v>
      </c>
      <c r="H4670" s="26">
        <v>7</v>
      </c>
      <c r="I4670" s="26">
        <v>75</v>
      </c>
      <c r="J4670" s="22">
        <v>525</v>
      </c>
    </row>
    <row r="4671" spans="1:10" ht="18" x14ac:dyDescent="0.35">
      <c r="A4671" s="25" t="s">
        <v>8241</v>
      </c>
      <c r="B4671" s="25" t="s">
        <v>3371</v>
      </c>
      <c r="C4671" s="25" t="s">
        <v>3318</v>
      </c>
      <c r="D4671" s="25" t="s">
        <v>3319</v>
      </c>
      <c r="E4671" s="25">
        <v>44108</v>
      </c>
      <c r="F4671" s="25" t="s">
        <v>3320</v>
      </c>
      <c r="G4671" s="25" t="s">
        <v>3321</v>
      </c>
      <c r="H4671" s="26">
        <v>6</v>
      </c>
      <c r="I4671" s="26">
        <v>80</v>
      </c>
      <c r="J4671" s="22">
        <v>480</v>
      </c>
    </row>
    <row r="4672" spans="1:10" ht="18" x14ac:dyDescent="0.35">
      <c r="A4672" s="25" t="s">
        <v>8242</v>
      </c>
      <c r="B4672" s="25" t="s">
        <v>3975</v>
      </c>
      <c r="C4672" s="25" t="s">
        <v>3383</v>
      </c>
      <c r="D4672" s="25" t="s">
        <v>3333</v>
      </c>
      <c r="E4672" s="25">
        <v>44108</v>
      </c>
      <c r="F4672" s="25" t="s">
        <v>3434</v>
      </c>
      <c r="G4672" s="25" t="s">
        <v>3345</v>
      </c>
      <c r="H4672" s="26">
        <v>2</v>
      </c>
      <c r="I4672" s="26">
        <v>75</v>
      </c>
      <c r="J4672" s="22">
        <v>150</v>
      </c>
    </row>
    <row r="4673" spans="1:10" ht="18" x14ac:dyDescent="0.35">
      <c r="A4673" s="25" t="s">
        <v>8243</v>
      </c>
      <c r="B4673" s="25" t="s">
        <v>4143</v>
      </c>
      <c r="C4673" s="25" t="s">
        <v>3383</v>
      </c>
      <c r="D4673" s="25" t="s">
        <v>3333</v>
      </c>
      <c r="E4673" s="25">
        <v>44108</v>
      </c>
      <c r="F4673" s="25" t="s">
        <v>3327</v>
      </c>
      <c r="G4673" s="25" t="s">
        <v>3321</v>
      </c>
      <c r="H4673" s="26">
        <v>1</v>
      </c>
      <c r="I4673" s="26">
        <v>195</v>
      </c>
      <c r="J4673" s="22">
        <v>195</v>
      </c>
    </row>
    <row r="4674" spans="1:10" ht="18" x14ac:dyDescent="0.35">
      <c r="A4674" s="25" t="s">
        <v>8244</v>
      </c>
      <c r="B4674" s="25" t="s">
        <v>3352</v>
      </c>
      <c r="C4674" s="25" t="s">
        <v>3318</v>
      </c>
      <c r="D4674" s="25" t="s">
        <v>3319</v>
      </c>
      <c r="E4674" s="25">
        <v>44109</v>
      </c>
      <c r="F4674" s="25" t="s">
        <v>3337</v>
      </c>
      <c r="G4674" s="25" t="s">
        <v>3345</v>
      </c>
      <c r="H4674" s="26">
        <v>6</v>
      </c>
      <c r="I4674" s="26">
        <v>110</v>
      </c>
      <c r="J4674" s="22">
        <v>660</v>
      </c>
    </row>
    <row r="4675" spans="1:10" ht="18" x14ac:dyDescent="0.35">
      <c r="A4675" s="25" t="s">
        <v>8245</v>
      </c>
      <c r="B4675" s="25" t="s">
        <v>3317</v>
      </c>
      <c r="C4675" s="25" t="s">
        <v>3318</v>
      </c>
      <c r="D4675" s="25" t="s">
        <v>3319</v>
      </c>
      <c r="E4675" s="25">
        <v>44109</v>
      </c>
      <c r="F4675" s="25" t="s">
        <v>3320</v>
      </c>
      <c r="G4675" s="25" t="s">
        <v>3321</v>
      </c>
      <c r="H4675" s="26">
        <v>2</v>
      </c>
      <c r="I4675" s="26">
        <v>65</v>
      </c>
      <c r="J4675" s="22">
        <v>130</v>
      </c>
    </row>
    <row r="4676" spans="1:10" ht="18" x14ac:dyDescent="0.35">
      <c r="A4676" s="25" t="s">
        <v>8246</v>
      </c>
      <c r="B4676" s="25" t="s">
        <v>3317</v>
      </c>
      <c r="C4676" s="25" t="s">
        <v>3318</v>
      </c>
      <c r="D4676" s="25" t="s">
        <v>3319</v>
      </c>
      <c r="E4676" s="25">
        <v>44109</v>
      </c>
      <c r="F4676" s="25" t="s">
        <v>3320</v>
      </c>
      <c r="G4676" s="25" t="s">
        <v>3321</v>
      </c>
      <c r="H4676" s="26">
        <v>1</v>
      </c>
      <c r="I4676" s="26">
        <v>70</v>
      </c>
      <c r="J4676" s="22">
        <v>70</v>
      </c>
    </row>
    <row r="4677" spans="1:10" ht="18" x14ac:dyDescent="0.35">
      <c r="A4677" s="25" t="s">
        <v>8247</v>
      </c>
      <c r="B4677" s="25" t="s">
        <v>3352</v>
      </c>
      <c r="C4677" s="25" t="s">
        <v>3318</v>
      </c>
      <c r="D4677" s="25" t="s">
        <v>3319</v>
      </c>
      <c r="E4677" s="25">
        <v>44109</v>
      </c>
      <c r="F4677" s="25" t="s">
        <v>3337</v>
      </c>
      <c r="G4677" s="25" t="s">
        <v>3345</v>
      </c>
      <c r="H4677" s="26">
        <v>3</v>
      </c>
      <c r="I4677" s="26">
        <v>130</v>
      </c>
      <c r="J4677" s="22">
        <v>390</v>
      </c>
    </row>
    <row r="4678" spans="1:10" ht="18" x14ac:dyDescent="0.35">
      <c r="A4678" s="25" t="s">
        <v>8248</v>
      </c>
      <c r="B4678" s="25" t="s">
        <v>3511</v>
      </c>
      <c r="C4678" s="25" t="s">
        <v>3318</v>
      </c>
      <c r="D4678" s="25" t="s">
        <v>3319</v>
      </c>
      <c r="E4678" s="25">
        <v>44109</v>
      </c>
      <c r="F4678" s="25" t="s">
        <v>3337</v>
      </c>
      <c r="G4678" s="25" t="s">
        <v>3345</v>
      </c>
      <c r="H4678" s="26">
        <v>7</v>
      </c>
      <c r="I4678" s="26">
        <v>110</v>
      </c>
      <c r="J4678" s="22">
        <v>770</v>
      </c>
    </row>
    <row r="4679" spans="1:10" ht="18" x14ac:dyDescent="0.35">
      <c r="A4679" s="25" t="s">
        <v>8249</v>
      </c>
      <c r="B4679" s="25" t="s">
        <v>4186</v>
      </c>
      <c r="C4679" s="25" t="s">
        <v>3551</v>
      </c>
      <c r="D4679" s="25" t="s">
        <v>3486</v>
      </c>
      <c r="E4679" s="25">
        <v>44109</v>
      </c>
      <c r="F4679" s="25" t="s">
        <v>3434</v>
      </c>
      <c r="G4679" s="25" t="s">
        <v>3345</v>
      </c>
      <c r="H4679" s="26">
        <v>2</v>
      </c>
      <c r="I4679" s="26">
        <v>90</v>
      </c>
      <c r="J4679" s="22">
        <v>180</v>
      </c>
    </row>
    <row r="4680" spans="1:10" ht="18" x14ac:dyDescent="0.35">
      <c r="A4680" s="25" t="s">
        <v>8250</v>
      </c>
      <c r="B4680" s="25" t="s">
        <v>3444</v>
      </c>
      <c r="C4680" s="25" t="s">
        <v>3445</v>
      </c>
      <c r="D4680" s="25" t="s">
        <v>3405</v>
      </c>
      <c r="E4680" s="25">
        <v>44109</v>
      </c>
      <c r="F4680" s="25" t="s">
        <v>3337</v>
      </c>
      <c r="G4680" s="25" t="s">
        <v>3321</v>
      </c>
      <c r="H4680" s="26">
        <v>5</v>
      </c>
      <c r="I4680" s="26">
        <v>150</v>
      </c>
      <c r="J4680" s="22">
        <v>750</v>
      </c>
    </row>
    <row r="4681" spans="1:10" ht="18" x14ac:dyDescent="0.35">
      <c r="A4681" s="25" t="s">
        <v>8251</v>
      </c>
      <c r="B4681" s="25" t="s">
        <v>3352</v>
      </c>
      <c r="C4681" s="25" t="s">
        <v>3318</v>
      </c>
      <c r="D4681" s="25" t="s">
        <v>3319</v>
      </c>
      <c r="E4681" s="25">
        <v>44110</v>
      </c>
      <c r="F4681" s="25" t="s">
        <v>3337</v>
      </c>
      <c r="G4681" s="25" t="s">
        <v>3345</v>
      </c>
      <c r="H4681" s="26">
        <v>1</v>
      </c>
      <c r="I4681" s="26">
        <v>135</v>
      </c>
      <c r="J4681" s="22">
        <v>135</v>
      </c>
    </row>
    <row r="4682" spans="1:10" ht="18" x14ac:dyDescent="0.35">
      <c r="A4682" s="25" t="s">
        <v>8252</v>
      </c>
      <c r="B4682" s="25" t="s">
        <v>3371</v>
      </c>
      <c r="C4682" s="25" t="s">
        <v>3318</v>
      </c>
      <c r="D4682" s="25" t="s">
        <v>3319</v>
      </c>
      <c r="E4682" s="25">
        <v>44110</v>
      </c>
      <c r="F4682" s="25" t="s">
        <v>3320</v>
      </c>
      <c r="G4682" s="25" t="s">
        <v>3321</v>
      </c>
      <c r="H4682" s="26">
        <v>4</v>
      </c>
      <c r="I4682" s="26">
        <v>55</v>
      </c>
      <c r="J4682" s="22">
        <v>220</v>
      </c>
    </row>
    <row r="4683" spans="1:10" ht="18" x14ac:dyDescent="0.35">
      <c r="A4683" s="25" t="s">
        <v>8253</v>
      </c>
      <c r="B4683" s="25" t="s">
        <v>3408</v>
      </c>
      <c r="C4683" s="25" t="s">
        <v>3401</v>
      </c>
      <c r="D4683" s="25" t="s">
        <v>3333</v>
      </c>
      <c r="E4683" s="25">
        <v>44110</v>
      </c>
      <c r="F4683" s="25" t="s">
        <v>3369</v>
      </c>
      <c r="G4683" s="25" t="s">
        <v>3349</v>
      </c>
      <c r="H4683" s="26">
        <v>4</v>
      </c>
      <c r="I4683" s="26">
        <v>115</v>
      </c>
      <c r="J4683" s="22">
        <v>460</v>
      </c>
    </row>
    <row r="4684" spans="1:10" ht="18" x14ac:dyDescent="0.35">
      <c r="A4684" s="25" t="s">
        <v>8254</v>
      </c>
      <c r="B4684" s="25" t="s">
        <v>3611</v>
      </c>
      <c r="C4684" s="25" t="s">
        <v>3485</v>
      </c>
      <c r="D4684" s="25" t="s">
        <v>3486</v>
      </c>
      <c r="E4684" s="25">
        <v>44110</v>
      </c>
      <c r="F4684" s="25" t="s">
        <v>3366</v>
      </c>
      <c r="G4684" s="25" t="s">
        <v>3345</v>
      </c>
      <c r="H4684" s="26">
        <v>5</v>
      </c>
      <c r="I4684" s="26">
        <v>30</v>
      </c>
      <c r="J4684" s="22">
        <v>150</v>
      </c>
    </row>
    <row r="4685" spans="1:10" ht="18" x14ac:dyDescent="0.35">
      <c r="A4685" s="25" t="s">
        <v>8255</v>
      </c>
      <c r="B4685" s="25" t="s">
        <v>3391</v>
      </c>
      <c r="C4685" s="25" t="s">
        <v>3392</v>
      </c>
      <c r="D4685" s="25" t="s">
        <v>3333</v>
      </c>
      <c r="E4685" s="25">
        <v>44110</v>
      </c>
      <c r="F4685" s="25" t="s">
        <v>3548</v>
      </c>
      <c r="G4685" s="25" t="s">
        <v>3321</v>
      </c>
      <c r="H4685" s="26">
        <v>4</v>
      </c>
      <c r="I4685" s="26">
        <v>150</v>
      </c>
      <c r="J4685" s="22">
        <v>600</v>
      </c>
    </row>
    <row r="4686" spans="1:10" ht="18" x14ac:dyDescent="0.35">
      <c r="A4686" s="25" t="s">
        <v>8256</v>
      </c>
      <c r="B4686" s="25" t="s">
        <v>3391</v>
      </c>
      <c r="C4686" s="25" t="s">
        <v>3392</v>
      </c>
      <c r="D4686" s="25" t="s">
        <v>3333</v>
      </c>
      <c r="E4686" s="25">
        <v>44110</v>
      </c>
      <c r="F4686" s="25" t="s">
        <v>3337</v>
      </c>
      <c r="G4686" s="25" t="s">
        <v>3349</v>
      </c>
      <c r="H4686" s="26">
        <v>5</v>
      </c>
      <c r="I4686" s="26">
        <v>115</v>
      </c>
      <c r="J4686" s="22">
        <v>575</v>
      </c>
    </row>
    <row r="4687" spans="1:10" ht="18" x14ac:dyDescent="0.35">
      <c r="A4687" s="25" t="s">
        <v>8257</v>
      </c>
      <c r="B4687" s="25" t="s">
        <v>3391</v>
      </c>
      <c r="C4687" s="25" t="s">
        <v>3392</v>
      </c>
      <c r="D4687" s="25" t="s">
        <v>3333</v>
      </c>
      <c r="E4687" s="25">
        <v>44110</v>
      </c>
      <c r="F4687" s="25" t="s">
        <v>3366</v>
      </c>
      <c r="G4687" s="25" t="s">
        <v>3345</v>
      </c>
      <c r="H4687" s="26">
        <v>6</v>
      </c>
      <c r="I4687" s="26">
        <v>50</v>
      </c>
      <c r="J4687" s="22">
        <v>300</v>
      </c>
    </row>
    <row r="4688" spans="1:10" ht="18" x14ac:dyDescent="0.35">
      <c r="A4688" s="25" t="s">
        <v>8258</v>
      </c>
      <c r="B4688" s="25" t="s">
        <v>8259</v>
      </c>
      <c r="C4688" s="25" t="s">
        <v>3332</v>
      </c>
      <c r="D4688" s="25" t="s">
        <v>3333</v>
      </c>
      <c r="E4688" s="25">
        <v>44110</v>
      </c>
      <c r="F4688" s="25" t="s">
        <v>3369</v>
      </c>
      <c r="G4688" s="25" t="s">
        <v>3321</v>
      </c>
      <c r="H4688" s="26">
        <v>3</v>
      </c>
      <c r="I4688" s="26">
        <v>145</v>
      </c>
      <c r="J4688" s="22">
        <v>435</v>
      </c>
    </row>
    <row r="4689" spans="1:10" ht="18" x14ac:dyDescent="0.35">
      <c r="A4689" s="25" t="s">
        <v>8260</v>
      </c>
      <c r="B4689" s="25" t="s">
        <v>3444</v>
      </c>
      <c r="C4689" s="25" t="s">
        <v>3445</v>
      </c>
      <c r="D4689" s="25" t="s">
        <v>3405</v>
      </c>
      <c r="E4689" s="25">
        <v>44110</v>
      </c>
      <c r="F4689" s="25" t="s">
        <v>3471</v>
      </c>
      <c r="G4689" s="25" t="s">
        <v>3345</v>
      </c>
      <c r="H4689" s="26">
        <v>4</v>
      </c>
      <c r="I4689" s="26">
        <v>65</v>
      </c>
      <c r="J4689" s="22">
        <v>260</v>
      </c>
    </row>
    <row r="4690" spans="1:10" ht="18" x14ac:dyDescent="0.35">
      <c r="A4690" s="25" t="s">
        <v>8261</v>
      </c>
      <c r="B4690" s="25" t="s">
        <v>3398</v>
      </c>
      <c r="C4690" s="25" t="s">
        <v>3392</v>
      </c>
      <c r="D4690" s="25" t="s">
        <v>3333</v>
      </c>
      <c r="E4690" s="25">
        <v>44113</v>
      </c>
      <c r="F4690" s="25" t="s">
        <v>3348</v>
      </c>
      <c r="G4690" s="25" t="s">
        <v>3321</v>
      </c>
      <c r="H4690" s="26">
        <v>5</v>
      </c>
      <c r="I4690" s="26">
        <v>120</v>
      </c>
      <c r="J4690" s="22">
        <v>600</v>
      </c>
    </row>
    <row r="4691" spans="1:10" ht="18" x14ac:dyDescent="0.35">
      <c r="A4691" s="25" t="s">
        <v>8262</v>
      </c>
      <c r="B4691" s="25" t="s">
        <v>3398</v>
      </c>
      <c r="C4691" s="25" t="s">
        <v>3392</v>
      </c>
      <c r="D4691" s="25" t="s">
        <v>3333</v>
      </c>
      <c r="E4691" s="25">
        <v>44113</v>
      </c>
      <c r="F4691" s="25" t="s">
        <v>3348</v>
      </c>
      <c r="G4691" s="25" t="s">
        <v>3349</v>
      </c>
      <c r="H4691" s="26">
        <v>2</v>
      </c>
      <c r="I4691" s="26">
        <v>80</v>
      </c>
      <c r="J4691" s="22">
        <v>160</v>
      </c>
    </row>
    <row r="4692" spans="1:10" ht="18" x14ac:dyDescent="0.35">
      <c r="A4692" s="25" t="s">
        <v>8263</v>
      </c>
      <c r="B4692" s="25" t="s">
        <v>4279</v>
      </c>
      <c r="C4692" s="25" t="s">
        <v>3383</v>
      </c>
      <c r="D4692" s="25" t="s">
        <v>3333</v>
      </c>
      <c r="E4692" s="25">
        <v>44113</v>
      </c>
      <c r="F4692" s="25" t="s">
        <v>3369</v>
      </c>
      <c r="G4692" s="25" t="s">
        <v>3321</v>
      </c>
      <c r="H4692" s="26">
        <v>5</v>
      </c>
      <c r="I4692" s="26">
        <v>130</v>
      </c>
      <c r="J4692" s="22">
        <v>650</v>
      </c>
    </row>
    <row r="4693" spans="1:10" ht="18" x14ac:dyDescent="0.35">
      <c r="A4693" s="25" t="s">
        <v>8264</v>
      </c>
      <c r="B4693" s="25" t="s">
        <v>3398</v>
      </c>
      <c r="C4693" s="25" t="s">
        <v>3392</v>
      </c>
      <c r="D4693" s="25" t="s">
        <v>3333</v>
      </c>
      <c r="E4693" s="25">
        <v>44113</v>
      </c>
      <c r="F4693" s="25" t="s">
        <v>3348</v>
      </c>
      <c r="G4693" s="25" t="s">
        <v>3349</v>
      </c>
      <c r="H4693" s="26">
        <v>1</v>
      </c>
      <c r="I4693" s="26">
        <v>90</v>
      </c>
      <c r="J4693" s="22">
        <v>90</v>
      </c>
    </row>
    <row r="4694" spans="1:10" ht="18" x14ac:dyDescent="0.35">
      <c r="A4694" s="25" t="s">
        <v>8265</v>
      </c>
      <c r="B4694" s="25" t="s">
        <v>5149</v>
      </c>
      <c r="C4694" s="25" t="s">
        <v>3318</v>
      </c>
      <c r="D4694" s="25" t="s">
        <v>3319</v>
      </c>
      <c r="E4694" s="25">
        <v>44114</v>
      </c>
      <c r="F4694" s="25" t="s">
        <v>3327</v>
      </c>
      <c r="G4694" s="25" t="s">
        <v>3321</v>
      </c>
      <c r="H4694" s="26">
        <v>2</v>
      </c>
      <c r="I4694" s="26">
        <v>200</v>
      </c>
      <c r="J4694" s="22">
        <v>400</v>
      </c>
    </row>
    <row r="4695" spans="1:10" ht="18" x14ac:dyDescent="0.35">
      <c r="A4695" s="25" t="s">
        <v>8266</v>
      </c>
      <c r="B4695" s="25" t="s">
        <v>3347</v>
      </c>
      <c r="C4695" s="25" t="s">
        <v>3318</v>
      </c>
      <c r="D4695" s="25" t="s">
        <v>3319</v>
      </c>
      <c r="E4695" s="25">
        <v>44114</v>
      </c>
      <c r="F4695" s="25" t="s">
        <v>3348</v>
      </c>
      <c r="G4695" s="25" t="s">
        <v>3349</v>
      </c>
      <c r="H4695" s="26">
        <v>3</v>
      </c>
      <c r="I4695" s="26">
        <v>100</v>
      </c>
      <c r="J4695" s="22">
        <v>300</v>
      </c>
    </row>
    <row r="4696" spans="1:10" ht="18" x14ac:dyDescent="0.35">
      <c r="A4696" s="25" t="s">
        <v>8267</v>
      </c>
      <c r="B4696" s="25" t="s">
        <v>3572</v>
      </c>
      <c r="C4696" s="25" t="s">
        <v>3318</v>
      </c>
      <c r="D4696" s="25" t="s">
        <v>3319</v>
      </c>
      <c r="E4696" s="25">
        <v>44114</v>
      </c>
      <c r="F4696" s="25" t="s">
        <v>3410</v>
      </c>
      <c r="G4696" s="25" t="s">
        <v>3321</v>
      </c>
      <c r="H4696" s="26">
        <v>4</v>
      </c>
      <c r="I4696" s="26">
        <v>60</v>
      </c>
      <c r="J4696" s="22">
        <v>240</v>
      </c>
    </row>
    <row r="4697" spans="1:10" ht="18" x14ac:dyDescent="0.35">
      <c r="A4697" s="25" t="s">
        <v>8268</v>
      </c>
      <c r="B4697" s="25" t="s">
        <v>3756</v>
      </c>
      <c r="C4697" s="25" t="s">
        <v>3524</v>
      </c>
      <c r="D4697" s="25" t="s">
        <v>3486</v>
      </c>
      <c r="E4697" s="25">
        <v>44114</v>
      </c>
      <c r="F4697" s="25" t="s">
        <v>3337</v>
      </c>
      <c r="G4697" s="25" t="s">
        <v>3345</v>
      </c>
      <c r="H4697" s="26">
        <v>3</v>
      </c>
      <c r="I4697" s="26">
        <v>115</v>
      </c>
      <c r="J4697" s="22">
        <v>345</v>
      </c>
    </row>
    <row r="4698" spans="1:10" ht="18" x14ac:dyDescent="0.35">
      <c r="A4698" s="25" t="s">
        <v>8269</v>
      </c>
      <c r="B4698" s="25" t="s">
        <v>3675</v>
      </c>
      <c r="C4698" s="25" t="s">
        <v>3401</v>
      </c>
      <c r="D4698" s="25" t="s">
        <v>3333</v>
      </c>
      <c r="E4698" s="25">
        <v>44114</v>
      </c>
      <c r="F4698" s="25" t="s">
        <v>3369</v>
      </c>
      <c r="G4698" s="25" t="s">
        <v>3321</v>
      </c>
      <c r="H4698" s="26">
        <v>3</v>
      </c>
      <c r="I4698" s="26">
        <v>130</v>
      </c>
      <c r="J4698" s="22">
        <v>390</v>
      </c>
    </row>
    <row r="4699" spans="1:10" ht="18" x14ac:dyDescent="0.35">
      <c r="A4699" s="25" t="s">
        <v>8270</v>
      </c>
      <c r="B4699" s="25" t="s">
        <v>4279</v>
      </c>
      <c r="C4699" s="25" t="s">
        <v>3383</v>
      </c>
      <c r="D4699" s="25" t="s">
        <v>3333</v>
      </c>
      <c r="E4699" s="25">
        <v>44114</v>
      </c>
      <c r="F4699" s="25" t="s">
        <v>3427</v>
      </c>
      <c r="G4699" s="25" t="s">
        <v>3345</v>
      </c>
      <c r="H4699" s="26">
        <v>2</v>
      </c>
      <c r="I4699" s="26">
        <v>80</v>
      </c>
      <c r="J4699" s="22">
        <v>160</v>
      </c>
    </row>
    <row r="4700" spans="1:10" ht="18" x14ac:dyDescent="0.35">
      <c r="A4700" s="25" t="s">
        <v>8271</v>
      </c>
      <c r="B4700" s="25" t="s">
        <v>3336</v>
      </c>
      <c r="C4700" s="25" t="s">
        <v>3318</v>
      </c>
      <c r="D4700" s="25" t="s">
        <v>3319</v>
      </c>
      <c r="E4700" s="25">
        <v>44115</v>
      </c>
      <c r="F4700" s="25" t="s">
        <v>3327</v>
      </c>
      <c r="G4700" s="25" t="s">
        <v>3321</v>
      </c>
      <c r="H4700" s="26">
        <v>4</v>
      </c>
      <c r="I4700" s="26">
        <v>180</v>
      </c>
      <c r="J4700" s="22">
        <v>720</v>
      </c>
    </row>
    <row r="4701" spans="1:10" ht="18" x14ac:dyDescent="0.35">
      <c r="A4701" s="25" t="s">
        <v>8272</v>
      </c>
      <c r="B4701" s="25" t="s">
        <v>3352</v>
      </c>
      <c r="C4701" s="25" t="s">
        <v>3318</v>
      </c>
      <c r="D4701" s="25" t="s">
        <v>3319</v>
      </c>
      <c r="E4701" s="25">
        <v>44115</v>
      </c>
      <c r="F4701" s="25" t="s">
        <v>3337</v>
      </c>
      <c r="G4701" s="25" t="s">
        <v>3345</v>
      </c>
      <c r="H4701" s="26">
        <v>7</v>
      </c>
      <c r="I4701" s="26">
        <v>115</v>
      </c>
      <c r="J4701" s="22">
        <v>805</v>
      </c>
    </row>
    <row r="4702" spans="1:10" ht="18" x14ac:dyDescent="0.35">
      <c r="A4702" s="25" t="s">
        <v>8273</v>
      </c>
      <c r="B4702" s="25" t="s">
        <v>3425</v>
      </c>
      <c r="C4702" s="25" t="s">
        <v>3318</v>
      </c>
      <c r="D4702" s="25" t="s">
        <v>3319</v>
      </c>
      <c r="E4702" s="25">
        <v>44115</v>
      </c>
      <c r="F4702" s="25" t="s">
        <v>3320</v>
      </c>
      <c r="G4702" s="25" t="s">
        <v>3321</v>
      </c>
      <c r="H4702" s="26">
        <v>5</v>
      </c>
      <c r="I4702" s="26">
        <v>70</v>
      </c>
      <c r="J4702" s="22">
        <v>350</v>
      </c>
    </row>
    <row r="4703" spans="1:10" ht="18" x14ac:dyDescent="0.35">
      <c r="A4703" s="25" t="s">
        <v>8274</v>
      </c>
      <c r="B4703" s="25" t="s">
        <v>3356</v>
      </c>
      <c r="C4703" s="25" t="s">
        <v>3318</v>
      </c>
      <c r="D4703" s="25" t="s">
        <v>3319</v>
      </c>
      <c r="E4703" s="25">
        <v>44115</v>
      </c>
      <c r="F4703" s="25" t="s">
        <v>3348</v>
      </c>
      <c r="G4703" s="25" t="s">
        <v>3349</v>
      </c>
      <c r="H4703" s="26">
        <v>2</v>
      </c>
      <c r="I4703" s="26">
        <v>95</v>
      </c>
      <c r="J4703" s="22">
        <v>190</v>
      </c>
    </row>
    <row r="4704" spans="1:10" ht="18" x14ac:dyDescent="0.35">
      <c r="A4704" s="25" t="s">
        <v>8275</v>
      </c>
      <c r="B4704" s="25" t="s">
        <v>3462</v>
      </c>
      <c r="C4704" s="25" t="s">
        <v>3463</v>
      </c>
      <c r="D4704" s="25" t="s">
        <v>3464</v>
      </c>
      <c r="E4704" s="25">
        <v>44115</v>
      </c>
      <c r="F4704" s="25" t="s">
        <v>3348</v>
      </c>
      <c r="G4704" s="25" t="s">
        <v>3349</v>
      </c>
      <c r="H4704" s="26">
        <v>2</v>
      </c>
      <c r="I4704" s="26">
        <v>80</v>
      </c>
      <c r="J4704" s="22">
        <v>160</v>
      </c>
    </row>
    <row r="4705" spans="1:10" ht="18" x14ac:dyDescent="0.35">
      <c r="A4705" s="25" t="s">
        <v>8276</v>
      </c>
      <c r="B4705" s="25" t="s">
        <v>3378</v>
      </c>
      <c r="C4705" s="25" t="s">
        <v>3379</v>
      </c>
      <c r="D4705" s="25" t="s">
        <v>3333</v>
      </c>
      <c r="E4705" s="25">
        <v>44115</v>
      </c>
      <c r="F4705" s="25" t="s">
        <v>3410</v>
      </c>
      <c r="G4705" s="25" t="s">
        <v>3345</v>
      </c>
      <c r="H4705" s="26">
        <v>3</v>
      </c>
      <c r="I4705" s="26">
        <v>50</v>
      </c>
      <c r="J4705" s="22">
        <v>150</v>
      </c>
    </row>
    <row r="4706" spans="1:10" ht="18" x14ac:dyDescent="0.35">
      <c r="A4706" s="25" t="s">
        <v>8277</v>
      </c>
      <c r="B4706" s="25" t="s">
        <v>8278</v>
      </c>
      <c r="C4706" s="25" t="s">
        <v>3379</v>
      </c>
      <c r="D4706" s="25" t="s">
        <v>3333</v>
      </c>
      <c r="E4706" s="25">
        <v>44115</v>
      </c>
      <c r="F4706" s="25" t="s">
        <v>3369</v>
      </c>
      <c r="G4706" s="25" t="s">
        <v>3321</v>
      </c>
      <c r="H4706" s="26">
        <v>4</v>
      </c>
      <c r="I4706" s="26">
        <v>145</v>
      </c>
      <c r="J4706" s="22">
        <v>580</v>
      </c>
    </row>
    <row r="4707" spans="1:10" ht="18" x14ac:dyDescent="0.35">
      <c r="A4707" s="25" t="s">
        <v>8279</v>
      </c>
      <c r="B4707" s="25" t="s">
        <v>4160</v>
      </c>
      <c r="C4707" s="25" t="s">
        <v>3383</v>
      </c>
      <c r="D4707" s="25" t="s">
        <v>3333</v>
      </c>
      <c r="E4707" s="25">
        <v>44115</v>
      </c>
      <c r="F4707" s="25" t="s">
        <v>3348</v>
      </c>
      <c r="G4707" s="25" t="s">
        <v>3345</v>
      </c>
      <c r="H4707" s="26">
        <v>5</v>
      </c>
      <c r="I4707" s="26">
        <v>110</v>
      </c>
      <c r="J4707" s="22">
        <v>550</v>
      </c>
    </row>
    <row r="4708" spans="1:10" ht="18" x14ac:dyDescent="0.35">
      <c r="A4708" s="25" t="s">
        <v>8280</v>
      </c>
      <c r="B4708" s="25" t="s">
        <v>3597</v>
      </c>
      <c r="C4708" s="25" t="s">
        <v>3383</v>
      </c>
      <c r="D4708" s="25" t="s">
        <v>3333</v>
      </c>
      <c r="E4708" s="25">
        <v>44115</v>
      </c>
      <c r="F4708" s="25" t="s">
        <v>3434</v>
      </c>
      <c r="G4708" s="25" t="s">
        <v>3321</v>
      </c>
      <c r="H4708" s="26">
        <v>6</v>
      </c>
      <c r="I4708" s="26">
        <v>110</v>
      </c>
      <c r="J4708" s="22">
        <v>660</v>
      </c>
    </row>
    <row r="4709" spans="1:10" ht="18" x14ac:dyDescent="0.35">
      <c r="A4709" s="25" t="s">
        <v>8281</v>
      </c>
      <c r="B4709" s="25" t="s">
        <v>3591</v>
      </c>
      <c r="C4709" s="25" t="s">
        <v>3318</v>
      </c>
      <c r="D4709" s="25" t="s">
        <v>3319</v>
      </c>
      <c r="E4709" s="25">
        <v>44115</v>
      </c>
      <c r="F4709" s="25" t="s">
        <v>3327</v>
      </c>
      <c r="G4709" s="25" t="s">
        <v>3321</v>
      </c>
      <c r="H4709" s="26">
        <v>2</v>
      </c>
      <c r="I4709" s="26">
        <v>180</v>
      </c>
      <c r="J4709" s="22">
        <v>360</v>
      </c>
    </row>
    <row r="4710" spans="1:10" ht="18" x14ac:dyDescent="0.35">
      <c r="A4710" s="25" t="s">
        <v>8282</v>
      </c>
      <c r="B4710" s="25" t="s">
        <v>3797</v>
      </c>
      <c r="C4710" s="25" t="s">
        <v>3318</v>
      </c>
      <c r="D4710" s="25" t="s">
        <v>3319</v>
      </c>
      <c r="E4710" s="25">
        <v>44115</v>
      </c>
      <c r="F4710" s="25" t="s">
        <v>3348</v>
      </c>
      <c r="G4710" s="25" t="s">
        <v>3349</v>
      </c>
      <c r="H4710" s="26">
        <v>1</v>
      </c>
      <c r="I4710" s="26">
        <v>80</v>
      </c>
      <c r="J4710" s="22">
        <v>80</v>
      </c>
    </row>
    <row r="4711" spans="1:10" ht="18" x14ac:dyDescent="0.35">
      <c r="A4711" s="25" t="s">
        <v>8283</v>
      </c>
      <c r="B4711" s="25" t="s">
        <v>3559</v>
      </c>
      <c r="C4711" s="25" t="s">
        <v>3489</v>
      </c>
      <c r="D4711" s="25" t="s">
        <v>3405</v>
      </c>
      <c r="E4711" s="25">
        <v>44115</v>
      </c>
      <c r="F4711" s="25" t="s">
        <v>3393</v>
      </c>
      <c r="G4711" s="25" t="s">
        <v>3321</v>
      </c>
      <c r="H4711" s="26">
        <v>7</v>
      </c>
      <c r="I4711" s="26">
        <v>90</v>
      </c>
      <c r="J4711" s="22">
        <v>630</v>
      </c>
    </row>
    <row r="4712" spans="1:10" ht="18" x14ac:dyDescent="0.35">
      <c r="A4712" s="25" t="s">
        <v>8284</v>
      </c>
      <c r="B4712" s="25" t="s">
        <v>3744</v>
      </c>
      <c r="C4712" s="25" t="s">
        <v>3401</v>
      </c>
      <c r="D4712" s="25" t="s">
        <v>3333</v>
      </c>
      <c r="E4712" s="25">
        <v>44115</v>
      </c>
      <c r="F4712" s="25" t="s">
        <v>3427</v>
      </c>
      <c r="G4712" s="25" t="s">
        <v>3345</v>
      </c>
      <c r="H4712" s="26">
        <v>2</v>
      </c>
      <c r="I4712" s="26">
        <v>60</v>
      </c>
      <c r="J4712" s="22">
        <v>120</v>
      </c>
    </row>
    <row r="4713" spans="1:10" ht="18" x14ac:dyDescent="0.35">
      <c r="A4713" s="25" t="s">
        <v>8285</v>
      </c>
      <c r="B4713" s="25" t="s">
        <v>3511</v>
      </c>
      <c r="C4713" s="25" t="s">
        <v>3318</v>
      </c>
      <c r="D4713" s="25" t="s">
        <v>3319</v>
      </c>
      <c r="E4713" s="25">
        <v>44115</v>
      </c>
      <c r="F4713" s="25" t="s">
        <v>3337</v>
      </c>
      <c r="G4713" s="25" t="s">
        <v>3345</v>
      </c>
      <c r="H4713" s="26">
        <v>3</v>
      </c>
      <c r="I4713" s="26">
        <v>120</v>
      </c>
      <c r="J4713" s="22">
        <v>360</v>
      </c>
    </row>
    <row r="4714" spans="1:10" ht="18" x14ac:dyDescent="0.35">
      <c r="A4714" s="25" t="s">
        <v>8286</v>
      </c>
      <c r="B4714" s="25" t="s">
        <v>3587</v>
      </c>
      <c r="C4714" s="25" t="s">
        <v>3374</v>
      </c>
      <c r="D4714" s="25" t="s">
        <v>3375</v>
      </c>
      <c r="E4714" s="25">
        <v>44115</v>
      </c>
      <c r="F4714" s="25" t="s">
        <v>3348</v>
      </c>
      <c r="G4714" s="25" t="s">
        <v>3349</v>
      </c>
      <c r="H4714" s="26">
        <v>4</v>
      </c>
      <c r="I4714" s="26">
        <v>95</v>
      </c>
      <c r="J4714" s="22">
        <v>380</v>
      </c>
    </row>
    <row r="4715" spans="1:10" ht="18" x14ac:dyDescent="0.35">
      <c r="A4715" s="25" t="s">
        <v>8287</v>
      </c>
      <c r="B4715" s="25" t="s">
        <v>3530</v>
      </c>
      <c r="C4715" s="25" t="s">
        <v>3489</v>
      </c>
      <c r="D4715" s="25" t="s">
        <v>3405</v>
      </c>
      <c r="E4715" s="25">
        <v>44115</v>
      </c>
      <c r="F4715" s="25" t="s">
        <v>3348</v>
      </c>
      <c r="G4715" s="25" t="s">
        <v>3349</v>
      </c>
      <c r="H4715" s="26">
        <v>6</v>
      </c>
      <c r="I4715" s="26">
        <v>75</v>
      </c>
      <c r="J4715" s="22">
        <v>450</v>
      </c>
    </row>
    <row r="4716" spans="1:10" ht="18" x14ac:dyDescent="0.35">
      <c r="A4716" s="25" t="s">
        <v>8288</v>
      </c>
      <c r="B4716" s="25" t="s">
        <v>7478</v>
      </c>
      <c r="C4716" s="25" t="s">
        <v>3994</v>
      </c>
      <c r="D4716" s="25" t="s">
        <v>3365</v>
      </c>
      <c r="E4716" s="25">
        <v>44115</v>
      </c>
      <c r="F4716" s="25" t="s">
        <v>3471</v>
      </c>
      <c r="G4716" s="25" t="s">
        <v>3321</v>
      </c>
      <c r="H4716" s="26">
        <v>4</v>
      </c>
      <c r="I4716" s="26">
        <v>75</v>
      </c>
      <c r="J4716" s="22">
        <v>300</v>
      </c>
    </row>
    <row r="4717" spans="1:10" ht="18" x14ac:dyDescent="0.35">
      <c r="A4717" s="25" t="s">
        <v>8289</v>
      </c>
      <c r="B4717" s="25" t="s">
        <v>3572</v>
      </c>
      <c r="C4717" s="25" t="s">
        <v>3318</v>
      </c>
      <c r="D4717" s="25" t="s">
        <v>3319</v>
      </c>
      <c r="E4717" s="25">
        <v>44116</v>
      </c>
      <c r="F4717" s="25" t="s">
        <v>3337</v>
      </c>
      <c r="G4717" s="25" t="s">
        <v>3349</v>
      </c>
      <c r="H4717" s="26">
        <v>6</v>
      </c>
      <c r="I4717" s="26">
        <v>95</v>
      </c>
      <c r="J4717" s="22">
        <v>570</v>
      </c>
    </row>
    <row r="4718" spans="1:10" ht="18" x14ac:dyDescent="0.35">
      <c r="A4718" s="25" t="s">
        <v>8290</v>
      </c>
      <c r="B4718" s="25" t="s">
        <v>3658</v>
      </c>
      <c r="C4718" s="25" t="s">
        <v>3318</v>
      </c>
      <c r="D4718" s="25" t="s">
        <v>3319</v>
      </c>
      <c r="E4718" s="25">
        <v>44116</v>
      </c>
      <c r="F4718" s="25" t="s">
        <v>3348</v>
      </c>
      <c r="G4718" s="25" t="s">
        <v>3349</v>
      </c>
      <c r="H4718" s="26">
        <v>3</v>
      </c>
      <c r="I4718" s="26">
        <v>80</v>
      </c>
      <c r="J4718" s="22">
        <v>240</v>
      </c>
    </row>
    <row r="4719" spans="1:10" ht="18" x14ac:dyDescent="0.35">
      <c r="A4719" s="25" t="s">
        <v>8291</v>
      </c>
      <c r="B4719" s="25" t="s">
        <v>3360</v>
      </c>
      <c r="C4719" s="25" t="s">
        <v>3318</v>
      </c>
      <c r="D4719" s="25" t="s">
        <v>3319</v>
      </c>
      <c r="E4719" s="25">
        <v>44116</v>
      </c>
      <c r="F4719" s="25" t="s">
        <v>3337</v>
      </c>
      <c r="G4719" s="25" t="s">
        <v>3349</v>
      </c>
      <c r="H4719" s="26">
        <v>2</v>
      </c>
      <c r="I4719" s="26">
        <v>115</v>
      </c>
      <c r="J4719" s="22">
        <v>230</v>
      </c>
    </row>
    <row r="4720" spans="1:10" ht="18" x14ac:dyDescent="0.35">
      <c r="A4720" s="25" t="s">
        <v>8292</v>
      </c>
      <c r="B4720" s="25" t="s">
        <v>3356</v>
      </c>
      <c r="C4720" s="25" t="s">
        <v>3318</v>
      </c>
      <c r="D4720" s="25" t="s">
        <v>3319</v>
      </c>
      <c r="E4720" s="25">
        <v>44116</v>
      </c>
      <c r="F4720" s="25" t="s">
        <v>3348</v>
      </c>
      <c r="G4720" s="25" t="s">
        <v>3349</v>
      </c>
      <c r="H4720" s="26">
        <v>5</v>
      </c>
      <c r="I4720" s="26">
        <v>75</v>
      </c>
      <c r="J4720" s="22">
        <v>375</v>
      </c>
    </row>
    <row r="4721" spans="1:10" ht="18" x14ac:dyDescent="0.35">
      <c r="A4721" s="25" t="s">
        <v>8293</v>
      </c>
      <c r="B4721" s="25" t="s">
        <v>3371</v>
      </c>
      <c r="C4721" s="25" t="s">
        <v>3318</v>
      </c>
      <c r="D4721" s="25" t="s">
        <v>3319</v>
      </c>
      <c r="E4721" s="25">
        <v>44116</v>
      </c>
      <c r="F4721" s="25" t="s">
        <v>3320</v>
      </c>
      <c r="G4721" s="25" t="s">
        <v>3321</v>
      </c>
      <c r="H4721" s="26">
        <v>6</v>
      </c>
      <c r="I4721" s="26">
        <v>60</v>
      </c>
      <c r="J4721" s="22">
        <v>360</v>
      </c>
    </row>
    <row r="4722" spans="1:10" ht="18" x14ac:dyDescent="0.35">
      <c r="A4722" s="25" t="s">
        <v>8294</v>
      </c>
      <c r="B4722" s="25" t="s">
        <v>3559</v>
      </c>
      <c r="C4722" s="25" t="s">
        <v>3489</v>
      </c>
      <c r="D4722" s="25" t="s">
        <v>3405</v>
      </c>
      <c r="E4722" s="25">
        <v>44116</v>
      </c>
      <c r="F4722" s="25" t="s">
        <v>3393</v>
      </c>
      <c r="G4722" s="25" t="s">
        <v>3321</v>
      </c>
      <c r="H4722" s="26">
        <v>4</v>
      </c>
      <c r="I4722" s="26">
        <v>80</v>
      </c>
      <c r="J4722" s="22">
        <v>320</v>
      </c>
    </row>
    <row r="4723" spans="1:10" ht="18" x14ac:dyDescent="0.35">
      <c r="A4723" s="25" t="s">
        <v>8295</v>
      </c>
      <c r="B4723" s="25" t="s">
        <v>3532</v>
      </c>
      <c r="C4723" s="25" t="s">
        <v>3463</v>
      </c>
      <c r="D4723" s="25" t="s">
        <v>3464</v>
      </c>
      <c r="E4723" s="25">
        <v>44116</v>
      </c>
      <c r="F4723" s="25" t="s">
        <v>3334</v>
      </c>
      <c r="G4723" s="25" t="s">
        <v>3345</v>
      </c>
      <c r="H4723" s="26">
        <v>1</v>
      </c>
      <c r="I4723" s="26">
        <v>70</v>
      </c>
      <c r="J4723" s="22">
        <v>70</v>
      </c>
    </row>
    <row r="4724" spans="1:10" ht="18" x14ac:dyDescent="0.35">
      <c r="A4724" s="25" t="s">
        <v>8296</v>
      </c>
      <c r="B4724" s="25" t="s">
        <v>3317</v>
      </c>
      <c r="C4724" s="25" t="s">
        <v>3318</v>
      </c>
      <c r="D4724" s="25" t="s">
        <v>3319</v>
      </c>
      <c r="E4724" s="25">
        <v>44117</v>
      </c>
      <c r="F4724" s="25" t="s">
        <v>3471</v>
      </c>
      <c r="G4724" s="25" t="s">
        <v>3321</v>
      </c>
      <c r="H4724" s="26">
        <v>2</v>
      </c>
      <c r="I4724" s="26">
        <v>55</v>
      </c>
      <c r="J4724" s="22">
        <v>110</v>
      </c>
    </row>
    <row r="4725" spans="1:10" ht="18" x14ac:dyDescent="0.35">
      <c r="A4725" s="25" t="s">
        <v>8297</v>
      </c>
      <c r="B4725" s="25" t="s">
        <v>3875</v>
      </c>
      <c r="C4725" s="25" t="s">
        <v>3584</v>
      </c>
      <c r="D4725" s="25" t="s">
        <v>3333</v>
      </c>
      <c r="E4725" s="25">
        <v>44117</v>
      </c>
      <c r="F4725" s="25" t="s">
        <v>3327</v>
      </c>
      <c r="G4725" s="25" t="s">
        <v>3321</v>
      </c>
      <c r="H4725" s="26">
        <v>3</v>
      </c>
      <c r="I4725" s="26">
        <v>180</v>
      </c>
      <c r="J4725" s="22">
        <v>540</v>
      </c>
    </row>
    <row r="4726" spans="1:10" ht="18" x14ac:dyDescent="0.35">
      <c r="A4726" s="25" t="s">
        <v>8298</v>
      </c>
      <c r="B4726" s="25" t="s">
        <v>3602</v>
      </c>
      <c r="C4726" s="25" t="s">
        <v>3401</v>
      </c>
      <c r="D4726" s="25" t="s">
        <v>3333</v>
      </c>
      <c r="E4726" s="25">
        <v>44117</v>
      </c>
      <c r="F4726" s="25" t="s">
        <v>3369</v>
      </c>
      <c r="G4726" s="25" t="s">
        <v>3321</v>
      </c>
      <c r="H4726" s="26">
        <v>4</v>
      </c>
      <c r="I4726" s="26">
        <v>135</v>
      </c>
      <c r="J4726" s="22">
        <v>540</v>
      </c>
    </row>
    <row r="4727" spans="1:10" ht="18" x14ac:dyDescent="0.35">
      <c r="A4727" s="25" t="s">
        <v>8299</v>
      </c>
      <c r="B4727" s="25" t="s">
        <v>8300</v>
      </c>
      <c r="C4727" s="25" t="s">
        <v>3401</v>
      </c>
      <c r="D4727" s="25" t="s">
        <v>3333</v>
      </c>
      <c r="E4727" s="25">
        <v>44117</v>
      </c>
      <c r="F4727" s="25" t="s">
        <v>3369</v>
      </c>
      <c r="G4727" s="25" t="s">
        <v>3321</v>
      </c>
      <c r="H4727" s="26">
        <v>7</v>
      </c>
      <c r="I4727" s="26">
        <v>140</v>
      </c>
      <c r="J4727" s="22">
        <v>980</v>
      </c>
    </row>
    <row r="4728" spans="1:10" ht="18" x14ac:dyDescent="0.35">
      <c r="A4728" s="25" t="s">
        <v>8301</v>
      </c>
      <c r="B4728" s="25" t="s">
        <v>7443</v>
      </c>
      <c r="C4728" s="25" t="s">
        <v>3401</v>
      </c>
      <c r="D4728" s="25" t="s">
        <v>3333</v>
      </c>
      <c r="E4728" s="25">
        <v>44117</v>
      </c>
      <c r="F4728" s="25" t="s">
        <v>3434</v>
      </c>
      <c r="G4728" s="25" t="s">
        <v>3321</v>
      </c>
      <c r="H4728" s="26">
        <v>6</v>
      </c>
      <c r="I4728" s="26">
        <v>100</v>
      </c>
      <c r="J4728" s="22">
        <v>600</v>
      </c>
    </row>
    <row r="4729" spans="1:10" ht="18" x14ac:dyDescent="0.35">
      <c r="A4729" s="25" t="s">
        <v>8302</v>
      </c>
      <c r="B4729" s="25" t="s">
        <v>3664</v>
      </c>
      <c r="C4729" s="25" t="s">
        <v>3401</v>
      </c>
      <c r="D4729" s="25" t="s">
        <v>3333</v>
      </c>
      <c r="E4729" s="25">
        <v>44117</v>
      </c>
      <c r="F4729" s="25" t="s">
        <v>3369</v>
      </c>
      <c r="G4729" s="25" t="s">
        <v>3349</v>
      </c>
      <c r="H4729" s="26">
        <v>6</v>
      </c>
      <c r="I4729" s="26">
        <v>135</v>
      </c>
      <c r="J4729" s="22">
        <v>810</v>
      </c>
    </row>
    <row r="4730" spans="1:10" ht="18" x14ac:dyDescent="0.35">
      <c r="A4730" s="25" t="s">
        <v>8303</v>
      </c>
      <c r="B4730" s="25" t="s">
        <v>3378</v>
      </c>
      <c r="C4730" s="25" t="s">
        <v>3379</v>
      </c>
      <c r="D4730" s="25" t="s">
        <v>3333</v>
      </c>
      <c r="E4730" s="25">
        <v>44117</v>
      </c>
      <c r="F4730" s="25" t="s">
        <v>3369</v>
      </c>
      <c r="G4730" s="25" t="s">
        <v>3321</v>
      </c>
      <c r="H4730" s="26">
        <v>7</v>
      </c>
      <c r="I4730" s="26">
        <v>155</v>
      </c>
      <c r="J4730" s="22">
        <v>1085</v>
      </c>
    </row>
    <row r="4731" spans="1:10" ht="18" x14ac:dyDescent="0.35">
      <c r="A4731" s="25" t="s">
        <v>8304</v>
      </c>
      <c r="B4731" s="25" t="s">
        <v>3495</v>
      </c>
      <c r="C4731" s="25" t="s">
        <v>3318</v>
      </c>
      <c r="D4731" s="25" t="s">
        <v>3319</v>
      </c>
      <c r="E4731" s="25">
        <v>44117</v>
      </c>
      <c r="F4731" s="25" t="s">
        <v>3393</v>
      </c>
      <c r="G4731" s="25" t="s">
        <v>3321</v>
      </c>
      <c r="H4731" s="26">
        <v>3</v>
      </c>
      <c r="I4731" s="26">
        <v>85</v>
      </c>
      <c r="J4731" s="22">
        <v>255</v>
      </c>
    </row>
    <row r="4732" spans="1:10" ht="18" x14ac:dyDescent="0.35">
      <c r="A4732" s="25" t="s">
        <v>8305</v>
      </c>
      <c r="B4732" s="25" t="s">
        <v>3867</v>
      </c>
      <c r="C4732" s="25" t="s">
        <v>3318</v>
      </c>
      <c r="D4732" s="25" t="s">
        <v>3319</v>
      </c>
      <c r="E4732" s="25">
        <v>44117</v>
      </c>
      <c r="F4732" s="25" t="s">
        <v>3427</v>
      </c>
      <c r="G4732" s="25" t="s">
        <v>3349</v>
      </c>
      <c r="H4732" s="26">
        <v>6</v>
      </c>
      <c r="I4732" s="26">
        <v>60</v>
      </c>
      <c r="J4732" s="22">
        <v>360</v>
      </c>
    </row>
    <row r="4733" spans="1:10" ht="18" x14ac:dyDescent="0.35">
      <c r="A4733" s="25" t="s">
        <v>8306</v>
      </c>
      <c r="B4733" s="25" t="s">
        <v>3378</v>
      </c>
      <c r="C4733" s="25" t="s">
        <v>3379</v>
      </c>
      <c r="D4733" s="25" t="s">
        <v>3333</v>
      </c>
      <c r="E4733" s="25">
        <v>44117</v>
      </c>
      <c r="F4733" s="25" t="s">
        <v>3327</v>
      </c>
      <c r="G4733" s="25" t="s">
        <v>3345</v>
      </c>
      <c r="H4733" s="26">
        <v>2</v>
      </c>
      <c r="I4733" s="26">
        <v>150</v>
      </c>
      <c r="J4733" s="22">
        <v>300</v>
      </c>
    </row>
    <row r="4734" spans="1:10" ht="18" x14ac:dyDescent="0.35">
      <c r="A4734" s="25" t="s">
        <v>8307</v>
      </c>
      <c r="B4734" s="25" t="s">
        <v>3624</v>
      </c>
      <c r="C4734" s="25" t="s">
        <v>3401</v>
      </c>
      <c r="D4734" s="25" t="s">
        <v>3333</v>
      </c>
      <c r="E4734" s="25">
        <v>44117</v>
      </c>
      <c r="F4734" s="25" t="s">
        <v>3327</v>
      </c>
      <c r="G4734" s="25" t="s">
        <v>3321</v>
      </c>
      <c r="H4734" s="26">
        <v>3</v>
      </c>
      <c r="I4734" s="26">
        <v>185</v>
      </c>
      <c r="J4734" s="22">
        <v>555</v>
      </c>
    </row>
    <row r="4735" spans="1:10" ht="18" x14ac:dyDescent="0.35">
      <c r="A4735" s="25" t="s">
        <v>8308</v>
      </c>
      <c r="B4735" s="25" t="s">
        <v>3391</v>
      </c>
      <c r="C4735" s="25" t="s">
        <v>3392</v>
      </c>
      <c r="D4735" s="25" t="s">
        <v>3333</v>
      </c>
      <c r="E4735" s="25">
        <v>44117</v>
      </c>
      <c r="F4735" s="25" t="s">
        <v>3337</v>
      </c>
      <c r="G4735" s="25" t="s">
        <v>3349</v>
      </c>
      <c r="H4735" s="26">
        <v>6</v>
      </c>
      <c r="I4735" s="26">
        <v>115</v>
      </c>
      <c r="J4735" s="22">
        <v>690</v>
      </c>
    </row>
    <row r="4736" spans="1:10" ht="18" x14ac:dyDescent="0.35">
      <c r="A4736" s="25" t="s">
        <v>8309</v>
      </c>
      <c r="B4736" s="25" t="s">
        <v>3391</v>
      </c>
      <c r="C4736" s="25" t="s">
        <v>3392</v>
      </c>
      <c r="D4736" s="25" t="s">
        <v>3333</v>
      </c>
      <c r="E4736" s="25">
        <v>44117</v>
      </c>
      <c r="F4736" s="25" t="s">
        <v>3410</v>
      </c>
      <c r="G4736" s="25" t="s">
        <v>3345</v>
      </c>
      <c r="H4736" s="26">
        <v>2</v>
      </c>
      <c r="I4736" s="26">
        <v>65</v>
      </c>
      <c r="J4736" s="22">
        <v>130</v>
      </c>
    </row>
    <row r="4737" spans="1:10" ht="18" x14ac:dyDescent="0.35">
      <c r="A4737" s="25" t="s">
        <v>8310</v>
      </c>
      <c r="B4737" s="25" t="s">
        <v>3391</v>
      </c>
      <c r="C4737" s="25" t="s">
        <v>3392</v>
      </c>
      <c r="D4737" s="25" t="s">
        <v>3333</v>
      </c>
      <c r="E4737" s="25">
        <v>44117</v>
      </c>
      <c r="F4737" s="25" t="s">
        <v>3509</v>
      </c>
      <c r="G4737" s="25" t="s">
        <v>3349</v>
      </c>
      <c r="H4737" s="26">
        <v>1</v>
      </c>
      <c r="I4737" s="26">
        <v>20</v>
      </c>
      <c r="J4737" s="22">
        <v>20</v>
      </c>
    </row>
    <row r="4738" spans="1:10" ht="18" x14ac:dyDescent="0.35">
      <c r="A4738" s="25" t="s">
        <v>8311</v>
      </c>
      <c r="B4738" s="25" t="s">
        <v>3391</v>
      </c>
      <c r="C4738" s="25" t="s">
        <v>3392</v>
      </c>
      <c r="D4738" s="25" t="s">
        <v>3333</v>
      </c>
      <c r="E4738" s="25">
        <v>44117</v>
      </c>
      <c r="F4738" s="25" t="s">
        <v>3337</v>
      </c>
      <c r="G4738" s="25" t="s">
        <v>3349</v>
      </c>
      <c r="H4738" s="26">
        <v>4</v>
      </c>
      <c r="I4738" s="26">
        <v>100</v>
      </c>
      <c r="J4738" s="22">
        <v>400</v>
      </c>
    </row>
    <row r="4739" spans="1:10" ht="18" x14ac:dyDescent="0.35">
      <c r="A4739" s="25" t="s">
        <v>8312</v>
      </c>
      <c r="B4739" s="25" t="s">
        <v>3391</v>
      </c>
      <c r="C4739" s="25" t="s">
        <v>3392</v>
      </c>
      <c r="D4739" s="25" t="s">
        <v>3333</v>
      </c>
      <c r="E4739" s="25">
        <v>44117</v>
      </c>
      <c r="F4739" s="25" t="s">
        <v>3410</v>
      </c>
      <c r="G4739" s="25" t="s">
        <v>3349</v>
      </c>
      <c r="H4739" s="26">
        <v>5</v>
      </c>
      <c r="I4739" s="26">
        <v>40</v>
      </c>
      <c r="J4739" s="22">
        <v>200</v>
      </c>
    </row>
    <row r="4740" spans="1:10" ht="18" x14ac:dyDescent="0.35">
      <c r="A4740" s="25" t="s">
        <v>8313</v>
      </c>
      <c r="B4740" s="25" t="s">
        <v>3391</v>
      </c>
      <c r="C4740" s="25" t="s">
        <v>3392</v>
      </c>
      <c r="D4740" s="25" t="s">
        <v>3333</v>
      </c>
      <c r="E4740" s="25">
        <v>44117</v>
      </c>
      <c r="F4740" s="25" t="s">
        <v>3337</v>
      </c>
      <c r="G4740" s="25" t="s">
        <v>3349</v>
      </c>
      <c r="H4740" s="26">
        <v>2</v>
      </c>
      <c r="I4740" s="26">
        <v>120</v>
      </c>
      <c r="J4740" s="22">
        <v>240</v>
      </c>
    </row>
    <row r="4741" spans="1:10" ht="18" x14ac:dyDescent="0.35">
      <c r="A4741" s="25" t="s">
        <v>8314</v>
      </c>
      <c r="B4741" s="25" t="s">
        <v>3398</v>
      </c>
      <c r="C4741" s="25" t="s">
        <v>3392</v>
      </c>
      <c r="D4741" s="25" t="s">
        <v>3333</v>
      </c>
      <c r="E4741" s="25">
        <v>44117</v>
      </c>
      <c r="F4741" s="25" t="s">
        <v>3348</v>
      </c>
      <c r="G4741" s="25" t="s">
        <v>3349</v>
      </c>
      <c r="H4741" s="26">
        <v>1</v>
      </c>
      <c r="I4741" s="26">
        <v>75</v>
      </c>
      <c r="J4741" s="22">
        <v>75</v>
      </c>
    </row>
    <row r="4742" spans="1:10" ht="18" x14ac:dyDescent="0.35">
      <c r="A4742" s="25" t="s">
        <v>8315</v>
      </c>
      <c r="B4742" s="25" t="s">
        <v>3398</v>
      </c>
      <c r="C4742" s="25" t="s">
        <v>3392</v>
      </c>
      <c r="D4742" s="25" t="s">
        <v>3333</v>
      </c>
      <c r="E4742" s="25">
        <v>44117</v>
      </c>
      <c r="F4742" s="25" t="s">
        <v>3337</v>
      </c>
      <c r="G4742" s="25" t="s">
        <v>3349</v>
      </c>
      <c r="H4742" s="26">
        <v>3</v>
      </c>
      <c r="I4742" s="26">
        <v>100</v>
      </c>
      <c r="J4742" s="22">
        <v>300</v>
      </c>
    </row>
    <row r="4743" spans="1:10" ht="18" x14ac:dyDescent="0.35">
      <c r="A4743" s="25" t="s">
        <v>8316</v>
      </c>
      <c r="B4743" s="25" t="s">
        <v>3398</v>
      </c>
      <c r="C4743" s="25" t="s">
        <v>3392</v>
      </c>
      <c r="D4743" s="25" t="s">
        <v>3333</v>
      </c>
      <c r="E4743" s="25">
        <v>44117</v>
      </c>
      <c r="F4743" s="25" t="s">
        <v>3337</v>
      </c>
      <c r="G4743" s="25" t="s">
        <v>3349</v>
      </c>
      <c r="H4743" s="26">
        <v>7</v>
      </c>
      <c r="I4743" s="26">
        <v>110</v>
      </c>
      <c r="J4743" s="22">
        <v>770</v>
      </c>
    </row>
    <row r="4744" spans="1:10" ht="18" x14ac:dyDescent="0.35">
      <c r="A4744" s="25" t="s">
        <v>8317</v>
      </c>
      <c r="B4744" s="25" t="s">
        <v>3398</v>
      </c>
      <c r="C4744" s="25" t="s">
        <v>3392</v>
      </c>
      <c r="D4744" s="25" t="s">
        <v>3333</v>
      </c>
      <c r="E4744" s="25">
        <v>44117</v>
      </c>
      <c r="F4744" s="25" t="s">
        <v>3393</v>
      </c>
      <c r="G4744" s="25" t="s">
        <v>3321</v>
      </c>
      <c r="H4744" s="26">
        <v>6</v>
      </c>
      <c r="I4744" s="26">
        <v>95</v>
      </c>
      <c r="J4744" s="22">
        <v>570</v>
      </c>
    </row>
    <row r="4745" spans="1:10" ht="18" x14ac:dyDescent="0.35">
      <c r="A4745" s="25" t="s">
        <v>8318</v>
      </c>
      <c r="B4745" s="25" t="s">
        <v>3398</v>
      </c>
      <c r="C4745" s="25" t="s">
        <v>3392</v>
      </c>
      <c r="D4745" s="25" t="s">
        <v>3333</v>
      </c>
      <c r="E4745" s="25">
        <v>44117</v>
      </c>
      <c r="F4745" s="25" t="s">
        <v>3337</v>
      </c>
      <c r="G4745" s="25" t="s">
        <v>3349</v>
      </c>
      <c r="H4745" s="26">
        <v>3</v>
      </c>
      <c r="I4745" s="26">
        <v>120</v>
      </c>
      <c r="J4745" s="22">
        <v>360</v>
      </c>
    </row>
    <row r="4746" spans="1:10" ht="18" x14ac:dyDescent="0.35">
      <c r="A4746" s="25" t="s">
        <v>8319</v>
      </c>
      <c r="B4746" s="25" t="s">
        <v>3972</v>
      </c>
      <c r="C4746" s="25" t="s">
        <v>3401</v>
      </c>
      <c r="D4746" s="25" t="s">
        <v>3333</v>
      </c>
      <c r="E4746" s="25">
        <v>44117</v>
      </c>
      <c r="F4746" s="25" t="s">
        <v>3369</v>
      </c>
      <c r="G4746" s="25" t="s">
        <v>3349</v>
      </c>
      <c r="H4746" s="26">
        <v>5</v>
      </c>
      <c r="I4746" s="26">
        <v>135</v>
      </c>
      <c r="J4746" s="22">
        <v>675</v>
      </c>
    </row>
    <row r="4747" spans="1:10" ht="18" x14ac:dyDescent="0.35">
      <c r="A4747" s="25" t="s">
        <v>8320</v>
      </c>
      <c r="B4747" s="25" t="s">
        <v>3371</v>
      </c>
      <c r="C4747" s="25" t="s">
        <v>3318</v>
      </c>
      <c r="D4747" s="25" t="s">
        <v>3319</v>
      </c>
      <c r="E4747" s="25">
        <v>44120</v>
      </c>
      <c r="F4747" s="25" t="s">
        <v>3320</v>
      </c>
      <c r="G4747" s="25" t="s">
        <v>3321</v>
      </c>
      <c r="H4747" s="26">
        <v>6</v>
      </c>
      <c r="I4747" s="26">
        <v>80</v>
      </c>
      <c r="J4747" s="22">
        <v>480</v>
      </c>
    </row>
    <row r="4748" spans="1:10" ht="18" x14ac:dyDescent="0.35">
      <c r="A4748" s="25" t="s">
        <v>8321</v>
      </c>
      <c r="B4748" s="25" t="s">
        <v>3371</v>
      </c>
      <c r="C4748" s="25" t="s">
        <v>3318</v>
      </c>
      <c r="D4748" s="25" t="s">
        <v>3319</v>
      </c>
      <c r="E4748" s="25">
        <v>44120</v>
      </c>
      <c r="F4748" s="25" t="s">
        <v>3320</v>
      </c>
      <c r="G4748" s="25" t="s">
        <v>3321</v>
      </c>
      <c r="H4748" s="26">
        <v>2</v>
      </c>
      <c r="I4748" s="26">
        <v>55</v>
      </c>
      <c r="J4748" s="22">
        <v>110</v>
      </c>
    </row>
    <row r="4749" spans="1:10" ht="18" x14ac:dyDescent="0.35">
      <c r="A4749" s="25" t="s">
        <v>8322</v>
      </c>
      <c r="B4749" s="25" t="s">
        <v>3523</v>
      </c>
      <c r="C4749" s="25" t="s">
        <v>3524</v>
      </c>
      <c r="D4749" s="25" t="s">
        <v>3486</v>
      </c>
      <c r="E4749" s="25">
        <v>44120</v>
      </c>
      <c r="F4749" s="25" t="s">
        <v>3369</v>
      </c>
      <c r="G4749" s="25" t="s">
        <v>3321</v>
      </c>
      <c r="H4749" s="26">
        <v>4</v>
      </c>
      <c r="I4749" s="26">
        <v>130</v>
      </c>
      <c r="J4749" s="22">
        <v>520</v>
      </c>
    </row>
    <row r="4750" spans="1:10" ht="18" x14ac:dyDescent="0.35">
      <c r="A4750" s="25" t="s">
        <v>8323</v>
      </c>
      <c r="B4750" s="25" t="s">
        <v>3371</v>
      </c>
      <c r="C4750" s="25" t="s">
        <v>3318</v>
      </c>
      <c r="D4750" s="25" t="s">
        <v>3319</v>
      </c>
      <c r="E4750" s="25">
        <v>44121</v>
      </c>
      <c r="F4750" s="25" t="s">
        <v>3320</v>
      </c>
      <c r="G4750" s="25" t="s">
        <v>3321</v>
      </c>
      <c r="H4750" s="26">
        <v>7</v>
      </c>
      <c r="I4750" s="26">
        <v>55</v>
      </c>
      <c r="J4750" s="22">
        <v>385</v>
      </c>
    </row>
    <row r="4751" spans="1:10" ht="18" x14ac:dyDescent="0.35">
      <c r="A4751" s="25" t="s">
        <v>8324</v>
      </c>
      <c r="B4751" s="25" t="s">
        <v>3352</v>
      </c>
      <c r="C4751" s="25" t="s">
        <v>3318</v>
      </c>
      <c r="D4751" s="25" t="s">
        <v>3319</v>
      </c>
      <c r="E4751" s="25">
        <v>44121</v>
      </c>
      <c r="F4751" s="25" t="s">
        <v>3337</v>
      </c>
      <c r="G4751" s="25" t="s">
        <v>3345</v>
      </c>
      <c r="H4751" s="26">
        <v>6</v>
      </c>
      <c r="I4751" s="26">
        <v>115</v>
      </c>
      <c r="J4751" s="22">
        <v>690</v>
      </c>
    </row>
    <row r="4752" spans="1:10" ht="18" x14ac:dyDescent="0.35">
      <c r="A4752" s="25" t="s">
        <v>8325</v>
      </c>
      <c r="B4752" s="25" t="s">
        <v>3317</v>
      </c>
      <c r="C4752" s="25" t="s">
        <v>3318</v>
      </c>
      <c r="D4752" s="25" t="s">
        <v>3319</v>
      </c>
      <c r="E4752" s="25">
        <v>44121</v>
      </c>
      <c r="F4752" s="25" t="s">
        <v>3320</v>
      </c>
      <c r="G4752" s="25" t="s">
        <v>3321</v>
      </c>
      <c r="H4752" s="26">
        <v>1</v>
      </c>
      <c r="I4752" s="26">
        <v>75</v>
      </c>
      <c r="J4752" s="22">
        <v>75</v>
      </c>
    </row>
    <row r="4753" spans="1:10" ht="18" x14ac:dyDescent="0.35">
      <c r="A4753" s="25" t="s">
        <v>8326</v>
      </c>
      <c r="B4753" s="25" t="s">
        <v>3317</v>
      </c>
      <c r="C4753" s="25" t="s">
        <v>3318</v>
      </c>
      <c r="D4753" s="25" t="s">
        <v>3319</v>
      </c>
      <c r="E4753" s="25">
        <v>44121</v>
      </c>
      <c r="F4753" s="25" t="s">
        <v>3320</v>
      </c>
      <c r="G4753" s="25" t="s">
        <v>3321</v>
      </c>
      <c r="H4753" s="26">
        <v>3</v>
      </c>
      <c r="I4753" s="26">
        <v>80</v>
      </c>
      <c r="J4753" s="22">
        <v>240</v>
      </c>
    </row>
    <row r="4754" spans="1:10" ht="18" x14ac:dyDescent="0.35">
      <c r="A4754" s="25" t="s">
        <v>8327</v>
      </c>
      <c r="B4754" s="25" t="s">
        <v>3611</v>
      </c>
      <c r="C4754" s="25" t="s">
        <v>3485</v>
      </c>
      <c r="D4754" s="25" t="s">
        <v>3486</v>
      </c>
      <c r="E4754" s="25">
        <v>44121</v>
      </c>
      <c r="F4754" s="25" t="s">
        <v>3434</v>
      </c>
      <c r="G4754" s="25" t="s">
        <v>3321</v>
      </c>
      <c r="H4754" s="26">
        <v>4</v>
      </c>
      <c r="I4754" s="26">
        <v>90</v>
      </c>
      <c r="J4754" s="22">
        <v>360</v>
      </c>
    </row>
    <row r="4755" spans="1:10" ht="18" x14ac:dyDescent="0.35">
      <c r="A4755" s="25" t="s">
        <v>8328</v>
      </c>
      <c r="B4755" s="25" t="s">
        <v>3398</v>
      </c>
      <c r="C4755" s="25" t="s">
        <v>3392</v>
      </c>
      <c r="D4755" s="25" t="s">
        <v>3333</v>
      </c>
      <c r="E4755" s="25">
        <v>44121</v>
      </c>
      <c r="F4755" s="25" t="s">
        <v>3348</v>
      </c>
      <c r="G4755" s="25" t="s">
        <v>3349</v>
      </c>
      <c r="H4755" s="26">
        <v>7</v>
      </c>
      <c r="I4755" s="26">
        <v>85</v>
      </c>
      <c r="J4755" s="22">
        <v>595</v>
      </c>
    </row>
    <row r="4756" spans="1:10" ht="18" x14ac:dyDescent="0.35">
      <c r="A4756" s="25" t="s">
        <v>8329</v>
      </c>
      <c r="B4756" s="25" t="s">
        <v>6249</v>
      </c>
      <c r="C4756" s="25" t="s">
        <v>3401</v>
      </c>
      <c r="D4756" s="25" t="s">
        <v>3333</v>
      </c>
      <c r="E4756" s="25">
        <v>44121</v>
      </c>
      <c r="F4756" s="25" t="s">
        <v>3327</v>
      </c>
      <c r="G4756" s="25" t="s">
        <v>3321</v>
      </c>
      <c r="H4756" s="26">
        <v>3</v>
      </c>
      <c r="I4756" s="26">
        <v>190</v>
      </c>
      <c r="J4756" s="22">
        <v>570</v>
      </c>
    </row>
    <row r="4757" spans="1:10" ht="18" x14ac:dyDescent="0.35">
      <c r="A4757" s="25" t="s">
        <v>8330</v>
      </c>
      <c r="B4757" s="25" t="s">
        <v>4567</v>
      </c>
      <c r="C4757" s="25" t="s">
        <v>3383</v>
      </c>
      <c r="D4757" s="25" t="s">
        <v>3333</v>
      </c>
      <c r="E4757" s="25">
        <v>44121</v>
      </c>
      <c r="F4757" s="25" t="s">
        <v>3327</v>
      </c>
      <c r="G4757" s="25" t="s">
        <v>3321</v>
      </c>
      <c r="H4757" s="26">
        <v>6</v>
      </c>
      <c r="I4757" s="26">
        <v>200</v>
      </c>
      <c r="J4757" s="22">
        <v>1200</v>
      </c>
    </row>
    <row r="4758" spans="1:10" ht="18" x14ac:dyDescent="0.35">
      <c r="A4758" s="25" t="s">
        <v>8331</v>
      </c>
      <c r="B4758" s="25" t="s">
        <v>3611</v>
      </c>
      <c r="C4758" s="25" t="s">
        <v>3485</v>
      </c>
      <c r="D4758" s="25" t="s">
        <v>3486</v>
      </c>
      <c r="E4758" s="25">
        <v>44121</v>
      </c>
      <c r="F4758" s="25" t="s">
        <v>3434</v>
      </c>
      <c r="G4758" s="25" t="s">
        <v>3321</v>
      </c>
      <c r="H4758" s="26">
        <v>4</v>
      </c>
      <c r="I4758" s="26">
        <v>110</v>
      </c>
      <c r="J4758" s="22">
        <v>440</v>
      </c>
    </row>
    <row r="4759" spans="1:10" ht="18" x14ac:dyDescent="0.35">
      <c r="A4759" s="25" t="s">
        <v>8332</v>
      </c>
      <c r="B4759" s="25" t="s">
        <v>3827</v>
      </c>
      <c r="C4759" s="25" t="s">
        <v>3485</v>
      </c>
      <c r="D4759" s="25" t="s">
        <v>3486</v>
      </c>
      <c r="E4759" s="25">
        <v>44121</v>
      </c>
      <c r="F4759" s="25" t="s">
        <v>3320</v>
      </c>
      <c r="G4759" s="25" t="s">
        <v>3321</v>
      </c>
      <c r="H4759" s="26">
        <v>5</v>
      </c>
      <c r="I4759" s="26">
        <v>70</v>
      </c>
      <c r="J4759" s="22">
        <v>350</v>
      </c>
    </row>
    <row r="4760" spans="1:10" ht="18" x14ac:dyDescent="0.35">
      <c r="A4760" s="25" t="s">
        <v>8333</v>
      </c>
      <c r="B4760" s="25" t="s">
        <v>3827</v>
      </c>
      <c r="C4760" s="25" t="s">
        <v>3485</v>
      </c>
      <c r="D4760" s="25" t="s">
        <v>3486</v>
      </c>
      <c r="E4760" s="25">
        <v>44121</v>
      </c>
      <c r="F4760" s="25" t="s">
        <v>3320</v>
      </c>
      <c r="G4760" s="25" t="s">
        <v>3321</v>
      </c>
      <c r="H4760" s="26">
        <v>6</v>
      </c>
      <c r="I4760" s="26">
        <v>75</v>
      </c>
      <c r="J4760" s="22">
        <v>450</v>
      </c>
    </row>
    <row r="4761" spans="1:10" ht="18" x14ac:dyDescent="0.35">
      <c r="A4761" s="25" t="s">
        <v>8334</v>
      </c>
      <c r="B4761" s="25" t="s">
        <v>3336</v>
      </c>
      <c r="C4761" s="25" t="s">
        <v>3318</v>
      </c>
      <c r="D4761" s="25" t="s">
        <v>3319</v>
      </c>
      <c r="E4761" s="25">
        <v>44122</v>
      </c>
      <c r="F4761" s="25" t="s">
        <v>3327</v>
      </c>
      <c r="G4761" s="25" t="s">
        <v>3321</v>
      </c>
      <c r="H4761" s="26">
        <v>2</v>
      </c>
      <c r="I4761" s="26">
        <v>205</v>
      </c>
      <c r="J4761" s="22">
        <v>410</v>
      </c>
    </row>
    <row r="4762" spans="1:10" ht="18" x14ac:dyDescent="0.35">
      <c r="A4762" s="25" t="s">
        <v>8335</v>
      </c>
      <c r="B4762" s="25" t="s">
        <v>3336</v>
      </c>
      <c r="C4762" s="25" t="s">
        <v>3318</v>
      </c>
      <c r="D4762" s="25" t="s">
        <v>3319</v>
      </c>
      <c r="E4762" s="25">
        <v>44122</v>
      </c>
      <c r="F4762" s="25" t="s">
        <v>3327</v>
      </c>
      <c r="G4762" s="25" t="s">
        <v>3321</v>
      </c>
      <c r="H4762" s="26">
        <v>1</v>
      </c>
      <c r="I4762" s="26">
        <v>180</v>
      </c>
      <c r="J4762" s="22">
        <v>180</v>
      </c>
    </row>
    <row r="4763" spans="1:10" ht="18" x14ac:dyDescent="0.35">
      <c r="A4763" s="25" t="s">
        <v>8336</v>
      </c>
      <c r="B4763" s="25" t="s">
        <v>3356</v>
      </c>
      <c r="C4763" s="25" t="s">
        <v>3318</v>
      </c>
      <c r="D4763" s="25" t="s">
        <v>3319</v>
      </c>
      <c r="E4763" s="25">
        <v>44122</v>
      </c>
      <c r="F4763" s="25" t="s">
        <v>3348</v>
      </c>
      <c r="G4763" s="25" t="s">
        <v>3349</v>
      </c>
      <c r="H4763" s="26">
        <v>4</v>
      </c>
      <c r="I4763" s="26">
        <v>80</v>
      </c>
      <c r="J4763" s="22">
        <v>320</v>
      </c>
    </row>
    <row r="4764" spans="1:10" ht="18" x14ac:dyDescent="0.35">
      <c r="A4764" s="25" t="s">
        <v>8337</v>
      </c>
      <c r="B4764" s="25" t="s">
        <v>3347</v>
      </c>
      <c r="C4764" s="25" t="s">
        <v>3318</v>
      </c>
      <c r="D4764" s="25" t="s">
        <v>3319</v>
      </c>
      <c r="E4764" s="25">
        <v>44122</v>
      </c>
      <c r="F4764" s="25" t="s">
        <v>3348</v>
      </c>
      <c r="G4764" s="25" t="s">
        <v>3349</v>
      </c>
      <c r="H4764" s="26">
        <v>1</v>
      </c>
      <c r="I4764" s="26">
        <v>75</v>
      </c>
      <c r="J4764" s="22">
        <v>75</v>
      </c>
    </row>
    <row r="4765" spans="1:10" ht="18" x14ac:dyDescent="0.35">
      <c r="A4765" s="25" t="s">
        <v>8338</v>
      </c>
      <c r="B4765" s="25" t="s">
        <v>3636</v>
      </c>
      <c r="C4765" s="25" t="s">
        <v>3318</v>
      </c>
      <c r="D4765" s="25" t="s">
        <v>3319</v>
      </c>
      <c r="E4765" s="25">
        <v>44122</v>
      </c>
      <c r="F4765" s="25" t="s">
        <v>3337</v>
      </c>
      <c r="G4765" s="25" t="s">
        <v>3345</v>
      </c>
      <c r="H4765" s="26">
        <v>7</v>
      </c>
      <c r="I4765" s="26">
        <v>125</v>
      </c>
      <c r="J4765" s="22">
        <v>875</v>
      </c>
    </row>
    <row r="4766" spans="1:10" ht="18" x14ac:dyDescent="0.35">
      <c r="A4766" s="25" t="s">
        <v>8339</v>
      </c>
      <c r="B4766" s="25" t="s">
        <v>4057</v>
      </c>
      <c r="C4766" s="25" t="s">
        <v>3551</v>
      </c>
      <c r="D4766" s="25" t="s">
        <v>3486</v>
      </c>
      <c r="E4766" s="25">
        <v>44122</v>
      </c>
      <c r="F4766" s="25" t="s">
        <v>3327</v>
      </c>
      <c r="G4766" s="25" t="s">
        <v>3321</v>
      </c>
      <c r="H4766" s="26">
        <v>3</v>
      </c>
      <c r="I4766" s="26">
        <v>180</v>
      </c>
      <c r="J4766" s="22">
        <v>540</v>
      </c>
    </row>
    <row r="4767" spans="1:10" ht="18" x14ac:dyDescent="0.35">
      <c r="A4767" s="25" t="s">
        <v>8340</v>
      </c>
      <c r="B4767" s="25" t="s">
        <v>8341</v>
      </c>
      <c r="C4767" s="25" t="s">
        <v>3318</v>
      </c>
      <c r="D4767" s="25" t="s">
        <v>3319</v>
      </c>
      <c r="E4767" s="25">
        <v>44123</v>
      </c>
      <c r="F4767" s="25" t="s">
        <v>3348</v>
      </c>
      <c r="G4767" s="25" t="s">
        <v>3349</v>
      </c>
      <c r="H4767" s="26">
        <v>4</v>
      </c>
      <c r="I4767" s="26">
        <v>100</v>
      </c>
      <c r="J4767" s="22">
        <v>400</v>
      </c>
    </row>
    <row r="4768" spans="1:10" ht="18" x14ac:dyDescent="0.35">
      <c r="A4768" s="25" t="s">
        <v>8342</v>
      </c>
      <c r="B4768" s="25" t="s">
        <v>8341</v>
      </c>
      <c r="C4768" s="25" t="s">
        <v>3318</v>
      </c>
      <c r="D4768" s="25" t="s">
        <v>3319</v>
      </c>
      <c r="E4768" s="25">
        <v>44123</v>
      </c>
      <c r="F4768" s="25" t="s">
        <v>3337</v>
      </c>
      <c r="G4768" s="25" t="s">
        <v>3349</v>
      </c>
      <c r="H4768" s="26">
        <v>6</v>
      </c>
      <c r="I4768" s="26">
        <v>95</v>
      </c>
      <c r="J4768" s="22">
        <v>570</v>
      </c>
    </row>
    <row r="4769" spans="1:10" ht="18" x14ac:dyDescent="0.35">
      <c r="A4769" s="25" t="s">
        <v>8343</v>
      </c>
      <c r="B4769" s="25" t="s">
        <v>3797</v>
      </c>
      <c r="C4769" s="25" t="s">
        <v>3318</v>
      </c>
      <c r="D4769" s="25" t="s">
        <v>3319</v>
      </c>
      <c r="E4769" s="25">
        <v>44123</v>
      </c>
      <c r="F4769" s="25" t="s">
        <v>3393</v>
      </c>
      <c r="G4769" s="25" t="s">
        <v>3321</v>
      </c>
      <c r="H4769" s="26">
        <v>4</v>
      </c>
      <c r="I4769" s="26">
        <v>80</v>
      </c>
      <c r="J4769" s="22">
        <v>320</v>
      </c>
    </row>
    <row r="4770" spans="1:10" ht="18" x14ac:dyDescent="0.35">
      <c r="A4770" s="25" t="s">
        <v>8344</v>
      </c>
      <c r="B4770" s="25" t="s">
        <v>3317</v>
      </c>
      <c r="C4770" s="25" t="s">
        <v>3318</v>
      </c>
      <c r="D4770" s="25" t="s">
        <v>3319</v>
      </c>
      <c r="E4770" s="25">
        <v>44123</v>
      </c>
      <c r="F4770" s="25" t="s">
        <v>3320</v>
      </c>
      <c r="G4770" s="25" t="s">
        <v>3321</v>
      </c>
      <c r="H4770" s="26">
        <v>2</v>
      </c>
      <c r="I4770" s="26">
        <v>65</v>
      </c>
      <c r="J4770" s="22">
        <v>130</v>
      </c>
    </row>
    <row r="4771" spans="1:10" ht="18" x14ac:dyDescent="0.35">
      <c r="A4771" s="25" t="s">
        <v>8345</v>
      </c>
      <c r="B4771" s="25" t="s">
        <v>3317</v>
      </c>
      <c r="C4771" s="25" t="s">
        <v>3318</v>
      </c>
      <c r="D4771" s="25" t="s">
        <v>3319</v>
      </c>
      <c r="E4771" s="25">
        <v>44123</v>
      </c>
      <c r="F4771" s="25" t="s">
        <v>3320</v>
      </c>
      <c r="G4771" s="25" t="s">
        <v>3321</v>
      </c>
      <c r="H4771" s="26">
        <v>3</v>
      </c>
      <c r="I4771" s="26">
        <v>70</v>
      </c>
      <c r="J4771" s="22">
        <v>210</v>
      </c>
    </row>
    <row r="4772" spans="1:10" ht="18" x14ac:dyDescent="0.35">
      <c r="A4772" s="25" t="s">
        <v>8346</v>
      </c>
      <c r="B4772" s="25" t="s">
        <v>3431</v>
      </c>
      <c r="C4772" s="25" t="s">
        <v>3318</v>
      </c>
      <c r="D4772" s="25" t="s">
        <v>3319</v>
      </c>
      <c r="E4772" s="25">
        <v>44123</v>
      </c>
      <c r="F4772" s="25" t="s">
        <v>3320</v>
      </c>
      <c r="G4772" s="25" t="s">
        <v>3321</v>
      </c>
      <c r="H4772" s="26">
        <v>4</v>
      </c>
      <c r="I4772" s="26">
        <v>75</v>
      </c>
      <c r="J4772" s="22">
        <v>300</v>
      </c>
    </row>
    <row r="4773" spans="1:10" ht="18" x14ac:dyDescent="0.35">
      <c r="A4773" s="25" t="s">
        <v>8347</v>
      </c>
      <c r="B4773" s="25" t="s">
        <v>3371</v>
      </c>
      <c r="C4773" s="25" t="s">
        <v>3318</v>
      </c>
      <c r="D4773" s="25" t="s">
        <v>3319</v>
      </c>
      <c r="E4773" s="25">
        <v>44123</v>
      </c>
      <c r="F4773" s="25" t="s">
        <v>3320</v>
      </c>
      <c r="G4773" s="25" t="s">
        <v>3321</v>
      </c>
      <c r="H4773" s="26">
        <v>6</v>
      </c>
      <c r="I4773" s="26">
        <v>55</v>
      </c>
      <c r="J4773" s="22">
        <v>330</v>
      </c>
    </row>
    <row r="4774" spans="1:10" ht="18" x14ac:dyDescent="0.35">
      <c r="A4774" s="25" t="s">
        <v>8348</v>
      </c>
      <c r="B4774" s="25" t="s">
        <v>3587</v>
      </c>
      <c r="C4774" s="25" t="s">
        <v>3374</v>
      </c>
      <c r="D4774" s="25" t="s">
        <v>3375</v>
      </c>
      <c r="E4774" s="25">
        <v>44123</v>
      </c>
      <c r="F4774" s="25" t="s">
        <v>3348</v>
      </c>
      <c r="G4774" s="25" t="s">
        <v>3349</v>
      </c>
      <c r="H4774" s="26">
        <v>4</v>
      </c>
      <c r="I4774" s="26">
        <v>95</v>
      </c>
      <c r="J4774" s="22">
        <v>380</v>
      </c>
    </row>
    <row r="4775" spans="1:10" ht="18" x14ac:dyDescent="0.35">
      <c r="A4775" s="25" t="s">
        <v>8349</v>
      </c>
      <c r="B4775" s="25" t="s">
        <v>3518</v>
      </c>
      <c r="C4775" s="25" t="s">
        <v>3383</v>
      </c>
      <c r="D4775" s="25" t="s">
        <v>3333</v>
      </c>
      <c r="E4775" s="25">
        <v>44123</v>
      </c>
      <c r="F4775" s="25" t="s">
        <v>3348</v>
      </c>
      <c r="G4775" s="25" t="s">
        <v>3349</v>
      </c>
      <c r="H4775" s="26">
        <v>6</v>
      </c>
      <c r="I4775" s="26">
        <v>80</v>
      </c>
      <c r="J4775" s="22">
        <v>480</v>
      </c>
    </row>
    <row r="4776" spans="1:10" ht="18" x14ac:dyDescent="0.35">
      <c r="A4776" s="25" t="s">
        <v>8350</v>
      </c>
      <c r="B4776" s="25" t="s">
        <v>8351</v>
      </c>
      <c r="C4776" s="25" t="s">
        <v>3401</v>
      </c>
      <c r="D4776" s="25" t="s">
        <v>3333</v>
      </c>
      <c r="E4776" s="25">
        <v>44123</v>
      </c>
      <c r="F4776" s="25" t="s">
        <v>3427</v>
      </c>
      <c r="G4776" s="25" t="s">
        <v>3345</v>
      </c>
      <c r="H4776" s="26">
        <v>5</v>
      </c>
      <c r="I4776" s="26">
        <v>80</v>
      </c>
      <c r="J4776" s="22">
        <v>400</v>
      </c>
    </row>
    <row r="4777" spans="1:10" ht="18" x14ac:dyDescent="0.35">
      <c r="A4777" s="25" t="s">
        <v>8352</v>
      </c>
      <c r="B4777" s="25" t="s">
        <v>3324</v>
      </c>
      <c r="C4777" s="25" t="s">
        <v>3325</v>
      </c>
      <c r="D4777" s="25" t="s">
        <v>3326</v>
      </c>
      <c r="E4777" s="25">
        <v>44123</v>
      </c>
      <c r="F4777" s="25" t="s">
        <v>3427</v>
      </c>
      <c r="G4777" s="25" t="s">
        <v>3345</v>
      </c>
      <c r="H4777" s="26">
        <v>5</v>
      </c>
      <c r="I4777" s="26">
        <v>65</v>
      </c>
      <c r="J4777" s="22">
        <v>325</v>
      </c>
    </row>
    <row r="4778" spans="1:10" ht="18" x14ac:dyDescent="0.35">
      <c r="A4778" s="25" t="s">
        <v>8353</v>
      </c>
      <c r="B4778" s="25" t="s">
        <v>3378</v>
      </c>
      <c r="C4778" s="25" t="s">
        <v>3379</v>
      </c>
      <c r="D4778" s="25" t="s">
        <v>3333</v>
      </c>
      <c r="E4778" s="25">
        <v>44123</v>
      </c>
      <c r="F4778" s="25" t="s">
        <v>3327</v>
      </c>
      <c r="G4778" s="25" t="s">
        <v>3321</v>
      </c>
      <c r="H4778" s="26">
        <v>6</v>
      </c>
      <c r="I4778" s="26">
        <v>190</v>
      </c>
      <c r="J4778" s="22">
        <v>1140</v>
      </c>
    </row>
    <row r="4779" spans="1:10" ht="18" x14ac:dyDescent="0.35">
      <c r="A4779" s="25" t="s">
        <v>8354</v>
      </c>
      <c r="B4779" s="25" t="s">
        <v>3378</v>
      </c>
      <c r="C4779" s="25" t="s">
        <v>3379</v>
      </c>
      <c r="D4779" s="25" t="s">
        <v>3333</v>
      </c>
      <c r="E4779" s="25">
        <v>44123</v>
      </c>
      <c r="F4779" s="25" t="s">
        <v>3334</v>
      </c>
      <c r="G4779" s="25" t="s">
        <v>3345</v>
      </c>
      <c r="H4779" s="26">
        <v>4</v>
      </c>
      <c r="I4779" s="26">
        <v>60</v>
      </c>
      <c r="J4779" s="22">
        <v>240</v>
      </c>
    </row>
    <row r="4780" spans="1:10" ht="18" x14ac:dyDescent="0.35">
      <c r="A4780" s="25" t="s">
        <v>8355</v>
      </c>
      <c r="B4780" s="25" t="s">
        <v>3378</v>
      </c>
      <c r="C4780" s="25" t="s">
        <v>3379</v>
      </c>
      <c r="D4780" s="25" t="s">
        <v>3333</v>
      </c>
      <c r="E4780" s="25">
        <v>44123</v>
      </c>
      <c r="F4780" s="25" t="s">
        <v>3348</v>
      </c>
      <c r="G4780" s="25" t="s">
        <v>3345</v>
      </c>
      <c r="H4780" s="26">
        <v>3</v>
      </c>
      <c r="I4780" s="26">
        <v>115</v>
      </c>
      <c r="J4780" s="22">
        <v>345</v>
      </c>
    </row>
    <row r="4781" spans="1:10" ht="18" x14ac:dyDescent="0.35">
      <c r="A4781" s="25" t="s">
        <v>8356</v>
      </c>
      <c r="B4781" s="25" t="s">
        <v>3371</v>
      </c>
      <c r="C4781" s="25" t="s">
        <v>3318</v>
      </c>
      <c r="D4781" s="25" t="s">
        <v>3319</v>
      </c>
      <c r="E4781" s="25">
        <v>44124</v>
      </c>
      <c r="F4781" s="25" t="s">
        <v>3320</v>
      </c>
      <c r="G4781" s="25" t="s">
        <v>3321</v>
      </c>
      <c r="H4781" s="26">
        <v>1</v>
      </c>
      <c r="I4781" s="26">
        <v>70</v>
      </c>
      <c r="J4781" s="22">
        <v>70</v>
      </c>
    </row>
    <row r="4782" spans="1:10" ht="18" x14ac:dyDescent="0.35">
      <c r="A4782" s="25" t="s">
        <v>8357</v>
      </c>
      <c r="B4782" s="25" t="s">
        <v>3658</v>
      </c>
      <c r="C4782" s="25" t="s">
        <v>3318</v>
      </c>
      <c r="D4782" s="25" t="s">
        <v>3319</v>
      </c>
      <c r="E4782" s="25">
        <v>44124</v>
      </c>
      <c r="F4782" s="25" t="s">
        <v>3348</v>
      </c>
      <c r="G4782" s="25" t="s">
        <v>3349</v>
      </c>
      <c r="H4782" s="26">
        <v>3</v>
      </c>
      <c r="I4782" s="26">
        <v>95</v>
      </c>
      <c r="J4782" s="22">
        <v>285</v>
      </c>
    </row>
    <row r="4783" spans="1:10" ht="18" x14ac:dyDescent="0.35">
      <c r="A4783" s="25" t="s">
        <v>8358</v>
      </c>
      <c r="B4783" s="25" t="s">
        <v>3356</v>
      </c>
      <c r="C4783" s="25" t="s">
        <v>3318</v>
      </c>
      <c r="D4783" s="25" t="s">
        <v>3319</v>
      </c>
      <c r="E4783" s="25">
        <v>44124</v>
      </c>
      <c r="F4783" s="25" t="s">
        <v>3348</v>
      </c>
      <c r="G4783" s="25" t="s">
        <v>3349</v>
      </c>
      <c r="H4783" s="26">
        <v>7</v>
      </c>
      <c r="I4783" s="26">
        <v>75</v>
      </c>
      <c r="J4783" s="22">
        <v>525</v>
      </c>
    </row>
    <row r="4784" spans="1:10" ht="18" x14ac:dyDescent="0.35">
      <c r="A4784" s="25" t="s">
        <v>8359</v>
      </c>
      <c r="B4784" s="25" t="s">
        <v>3347</v>
      </c>
      <c r="C4784" s="25" t="s">
        <v>3318</v>
      </c>
      <c r="D4784" s="25" t="s">
        <v>3319</v>
      </c>
      <c r="E4784" s="25">
        <v>44124</v>
      </c>
      <c r="F4784" s="25" t="s">
        <v>3393</v>
      </c>
      <c r="G4784" s="25" t="s">
        <v>3321</v>
      </c>
      <c r="H4784" s="26">
        <v>6</v>
      </c>
      <c r="I4784" s="26">
        <v>80</v>
      </c>
      <c r="J4784" s="22">
        <v>480</v>
      </c>
    </row>
    <row r="4785" spans="1:10" ht="18" x14ac:dyDescent="0.35">
      <c r="A4785" s="25" t="s">
        <v>8360</v>
      </c>
      <c r="B4785" s="25" t="s">
        <v>3360</v>
      </c>
      <c r="C4785" s="25" t="s">
        <v>3318</v>
      </c>
      <c r="D4785" s="25" t="s">
        <v>3319</v>
      </c>
      <c r="E4785" s="25">
        <v>44124</v>
      </c>
      <c r="F4785" s="25" t="s">
        <v>3337</v>
      </c>
      <c r="G4785" s="25" t="s">
        <v>3349</v>
      </c>
      <c r="H4785" s="26">
        <v>3</v>
      </c>
      <c r="I4785" s="26">
        <v>105</v>
      </c>
      <c r="J4785" s="22">
        <v>315</v>
      </c>
    </row>
    <row r="4786" spans="1:10" ht="18" x14ac:dyDescent="0.35">
      <c r="A4786" s="25" t="s">
        <v>8361</v>
      </c>
      <c r="B4786" s="25" t="s">
        <v>3317</v>
      </c>
      <c r="C4786" s="25" t="s">
        <v>3318</v>
      </c>
      <c r="D4786" s="25" t="s">
        <v>3319</v>
      </c>
      <c r="E4786" s="25">
        <v>44124</v>
      </c>
      <c r="F4786" s="25" t="s">
        <v>3320</v>
      </c>
      <c r="G4786" s="25" t="s">
        <v>3321</v>
      </c>
      <c r="H4786" s="26">
        <v>4</v>
      </c>
      <c r="I4786" s="26">
        <v>70</v>
      </c>
      <c r="J4786" s="22">
        <v>280</v>
      </c>
    </row>
    <row r="4787" spans="1:10" ht="18" x14ac:dyDescent="0.35">
      <c r="A4787" s="25" t="s">
        <v>8362</v>
      </c>
      <c r="B4787" s="25" t="s">
        <v>3352</v>
      </c>
      <c r="C4787" s="25" t="s">
        <v>3318</v>
      </c>
      <c r="D4787" s="25" t="s">
        <v>3319</v>
      </c>
      <c r="E4787" s="25">
        <v>44124</v>
      </c>
      <c r="F4787" s="25" t="s">
        <v>3337</v>
      </c>
      <c r="G4787" s="25" t="s">
        <v>3345</v>
      </c>
      <c r="H4787" s="26">
        <v>5</v>
      </c>
      <c r="I4787" s="26">
        <v>130</v>
      </c>
      <c r="J4787" s="22">
        <v>650</v>
      </c>
    </row>
    <row r="4788" spans="1:10" ht="18" x14ac:dyDescent="0.35">
      <c r="A4788" s="25" t="s">
        <v>8363</v>
      </c>
      <c r="B4788" s="25" t="s">
        <v>3658</v>
      </c>
      <c r="C4788" s="25" t="s">
        <v>3318</v>
      </c>
      <c r="D4788" s="25" t="s">
        <v>3319</v>
      </c>
      <c r="E4788" s="25">
        <v>44124</v>
      </c>
      <c r="F4788" s="25" t="s">
        <v>3348</v>
      </c>
      <c r="G4788" s="25" t="s">
        <v>3321</v>
      </c>
      <c r="H4788" s="26">
        <v>4</v>
      </c>
      <c r="I4788" s="26">
        <v>120</v>
      </c>
      <c r="J4788" s="22">
        <v>480</v>
      </c>
    </row>
    <row r="4789" spans="1:10" ht="18" x14ac:dyDescent="0.35">
      <c r="A4789" s="25" t="s">
        <v>8364</v>
      </c>
      <c r="B4789" s="25" t="s">
        <v>3502</v>
      </c>
      <c r="C4789" s="25" t="s">
        <v>3401</v>
      </c>
      <c r="D4789" s="25" t="s">
        <v>3333</v>
      </c>
      <c r="E4789" s="25">
        <v>44124</v>
      </c>
      <c r="F4789" s="25" t="s">
        <v>3434</v>
      </c>
      <c r="G4789" s="25" t="s">
        <v>3321</v>
      </c>
      <c r="H4789" s="26">
        <v>4</v>
      </c>
      <c r="I4789" s="26">
        <v>85</v>
      </c>
      <c r="J4789" s="22">
        <v>340</v>
      </c>
    </row>
    <row r="4790" spans="1:10" ht="18" x14ac:dyDescent="0.35">
      <c r="A4790" s="25" t="s">
        <v>8365</v>
      </c>
      <c r="B4790" s="25" t="s">
        <v>3391</v>
      </c>
      <c r="C4790" s="25" t="s">
        <v>3392</v>
      </c>
      <c r="D4790" s="25" t="s">
        <v>3333</v>
      </c>
      <c r="E4790" s="25">
        <v>44124</v>
      </c>
      <c r="F4790" s="25" t="s">
        <v>3369</v>
      </c>
      <c r="G4790" s="25" t="s">
        <v>3321</v>
      </c>
      <c r="H4790" s="26">
        <v>6</v>
      </c>
      <c r="I4790" s="26">
        <v>140</v>
      </c>
      <c r="J4790" s="22">
        <v>840</v>
      </c>
    </row>
    <row r="4791" spans="1:10" ht="18" x14ac:dyDescent="0.35">
      <c r="A4791" s="25" t="s">
        <v>8366</v>
      </c>
      <c r="B4791" s="25" t="s">
        <v>3391</v>
      </c>
      <c r="C4791" s="25" t="s">
        <v>3392</v>
      </c>
      <c r="D4791" s="25" t="s">
        <v>3333</v>
      </c>
      <c r="E4791" s="25">
        <v>44124</v>
      </c>
      <c r="F4791" s="25" t="s">
        <v>3337</v>
      </c>
      <c r="G4791" s="25" t="s">
        <v>3345</v>
      </c>
      <c r="H4791" s="26">
        <v>3</v>
      </c>
      <c r="I4791" s="26">
        <v>125</v>
      </c>
      <c r="J4791" s="22">
        <v>375</v>
      </c>
    </row>
    <row r="4792" spans="1:10" ht="18" x14ac:dyDescent="0.35">
      <c r="A4792" s="25" t="s">
        <v>8367</v>
      </c>
      <c r="B4792" s="25" t="s">
        <v>3391</v>
      </c>
      <c r="C4792" s="25" t="s">
        <v>3392</v>
      </c>
      <c r="D4792" s="25" t="s">
        <v>3333</v>
      </c>
      <c r="E4792" s="25">
        <v>44124</v>
      </c>
      <c r="F4792" s="25" t="s">
        <v>3348</v>
      </c>
      <c r="G4792" s="25" t="s">
        <v>3349</v>
      </c>
      <c r="H4792" s="26">
        <v>4</v>
      </c>
      <c r="I4792" s="26">
        <v>95</v>
      </c>
      <c r="J4792" s="22">
        <v>380</v>
      </c>
    </row>
    <row r="4793" spans="1:10" ht="18" x14ac:dyDescent="0.35">
      <c r="A4793" s="25" t="s">
        <v>8368</v>
      </c>
      <c r="B4793" s="25" t="s">
        <v>3391</v>
      </c>
      <c r="C4793" s="25" t="s">
        <v>3392</v>
      </c>
      <c r="D4793" s="25" t="s">
        <v>3333</v>
      </c>
      <c r="E4793" s="25">
        <v>44124</v>
      </c>
      <c r="F4793" s="25" t="s">
        <v>3369</v>
      </c>
      <c r="G4793" s="25" t="s">
        <v>3321</v>
      </c>
      <c r="H4793" s="26">
        <v>5</v>
      </c>
      <c r="I4793" s="26">
        <v>155</v>
      </c>
      <c r="J4793" s="22">
        <v>775</v>
      </c>
    </row>
    <row r="4794" spans="1:10" ht="18" x14ac:dyDescent="0.35">
      <c r="A4794" s="25" t="s">
        <v>8369</v>
      </c>
      <c r="B4794" s="25" t="s">
        <v>3484</v>
      </c>
      <c r="C4794" s="25" t="s">
        <v>3485</v>
      </c>
      <c r="D4794" s="25" t="s">
        <v>3486</v>
      </c>
      <c r="E4794" s="25">
        <v>44124</v>
      </c>
      <c r="F4794" s="25" t="s">
        <v>3334</v>
      </c>
      <c r="G4794" s="25" t="s">
        <v>3321</v>
      </c>
      <c r="H4794" s="26">
        <v>6</v>
      </c>
      <c r="I4794" s="26">
        <v>80</v>
      </c>
      <c r="J4794" s="22">
        <v>480</v>
      </c>
    </row>
    <row r="4795" spans="1:10" ht="18" x14ac:dyDescent="0.35">
      <c r="A4795" s="25" t="s">
        <v>8370</v>
      </c>
      <c r="B4795" s="25" t="s">
        <v>3611</v>
      </c>
      <c r="C4795" s="25" t="s">
        <v>3485</v>
      </c>
      <c r="D4795" s="25" t="s">
        <v>3486</v>
      </c>
      <c r="E4795" s="25">
        <v>44124</v>
      </c>
      <c r="F4795" s="25" t="s">
        <v>3434</v>
      </c>
      <c r="G4795" s="25" t="s">
        <v>3321</v>
      </c>
      <c r="H4795" s="26">
        <v>5</v>
      </c>
      <c r="I4795" s="26">
        <v>95</v>
      </c>
      <c r="J4795" s="22">
        <v>475</v>
      </c>
    </row>
    <row r="4796" spans="1:10" ht="18" x14ac:dyDescent="0.35">
      <c r="A4796" s="25" t="s">
        <v>8371</v>
      </c>
      <c r="B4796" s="25" t="s">
        <v>3611</v>
      </c>
      <c r="C4796" s="25" t="s">
        <v>3485</v>
      </c>
      <c r="D4796" s="25" t="s">
        <v>3486</v>
      </c>
      <c r="E4796" s="25">
        <v>44124</v>
      </c>
      <c r="F4796" s="25" t="s">
        <v>3434</v>
      </c>
      <c r="G4796" s="25" t="s">
        <v>3321</v>
      </c>
      <c r="H4796" s="26">
        <v>6</v>
      </c>
      <c r="I4796" s="26">
        <v>100</v>
      </c>
      <c r="J4796" s="22">
        <v>600</v>
      </c>
    </row>
    <row r="4797" spans="1:10" ht="18" x14ac:dyDescent="0.35">
      <c r="A4797" s="25" t="s">
        <v>8372</v>
      </c>
      <c r="B4797" s="25" t="s">
        <v>3476</v>
      </c>
      <c r="C4797" s="25" t="s">
        <v>3445</v>
      </c>
      <c r="D4797" s="25" t="s">
        <v>3405</v>
      </c>
      <c r="E4797" s="25">
        <v>44124</v>
      </c>
      <c r="F4797" s="25" t="s">
        <v>3348</v>
      </c>
      <c r="G4797" s="25" t="s">
        <v>3321</v>
      </c>
      <c r="H4797" s="26">
        <v>4</v>
      </c>
      <c r="I4797" s="26">
        <v>120</v>
      </c>
      <c r="J4797" s="22">
        <v>480</v>
      </c>
    </row>
    <row r="4798" spans="1:10" ht="18" x14ac:dyDescent="0.35">
      <c r="A4798" s="25" t="s">
        <v>8373</v>
      </c>
      <c r="B4798" s="25" t="s">
        <v>3476</v>
      </c>
      <c r="C4798" s="25" t="s">
        <v>3445</v>
      </c>
      <c r="D4798" s="25" t="s">
        <v>3405</v>
      </c>
      <c r="E4798" s="25">
        <v>44124</v>
      </c>
      <c r="F4798" s="25" t="s">
        <v>3348</v>
      </c>
      <c r="G4798" s="25" t="s">
        <v>3321</v>
      </c>
      <c r="H4798" s="26">
        <v>7</v>
      </c>
      <c r="I4798" s="26">
        <v>125</v>
      </c>
      <c r="J4798" s="22">
        <v>875</v>
      </c>
    </row>
    <row r="4799" spans="1:10" ht="18" x14ac:dyDescent="0.35">
      <c r="A4799" s="25" t="s">
        <v>8374</v>
      </c>
      <c r="B4799" s="25" t="s">
        <v>3324</v>
      </c>
      <c r="C4799" s="25" t="s">
        <v>3325</v>
      </c>
      <c r="D4799" s="25" t="s">
        <v>3326</v>
      </c>
      <c r="E4799" s="25">
        <v>44124</v>
      </c>
      <c r="F4799" s="25" t="s">
        <v>3427</v>
      </c>
      <c r="G4799" s="25" t="s">
        <v>3345</v>
      </c>
      <c r="H4799" s="26">
        <v>7</v>
      </c>
      <c r="I4799" s="26">
        <v>70</v>
      </c>
      <c r="J4799" s="22">
        <v>490</v>
      </c>
    </row>
    <row r="4800" spans="1:10" ht="18" x14ac:dyDescent="0.35">
      <c r="A4800" s="25" t="s">
        <v>8375</v>
      </c>
      <c r="B4800" s="25" t="s">
        <v>3667</v>
      </c>
      <c r="C4800" s="25" t="s">
        <v>3445</v>
      </c>
      <c r="D4800" s="25" t="s">
        <v>3405</v>
      </c>
      <c r="E4800" s="25">
        <v>44124</v>
      </c>
      <c r="F4800" s="25" t="s">
        <v>3348</v>
      </c>
      <c r="G4800" s="25" t="s">
        <v>3349</v>
      </c>
      <c r="H4800" s="26">
        <v>6</v>
      </c>
      <c r="I4800" s="26">
        <v>75</v>
      </c>
      <c r="J4800" s="22">
        <v>450</v>
      </c>
    </row>
    <row r="4801" spans="1:10" ht="18" x14ac:dyDescent="0.35">
      <c r="A4801" s="25" t="s">
        <v>8376</v>
      </c>
      <c r="B4801" s="25" t="s">
        <v>3398</v>
      </c>
      <c r="C4801" s="25" t="s">
        <v>3392</v>
      </c>
      <c r="D4801" s="25" t="s">
        <v>3333</v>
      </c>
      <c r="E4801" s="25">
        <v>44124</v>
      </c>
      <c r="F4801" s="25" t="s">
        <v>3348</v>
      </c>
      <c r="G4801" s="25" t="s">
        <v>3349</v>
      </c>
      <c r="H4801" s="26">
        <v>4</v>
      </c>
      <c r="I4801" s="26">
        <v>100</v>
      </c>
      <c r="J4801" s="22">
        <v>400</v>
      </c>
    </row>
    <row r="4802" spans="1:10" ht="18" x14ac:dyDescent="0.35">
      <c r="A4802" s="25" t="s">
        <v>8377</v>
      </c>
      <c r="B4802" s="25" t="s">
        <v>3398</v>
      </c>
      <c r="C4802" s="25" t="s">
        <v>3392</v>
      </c>
      <c r="D4802" s="25" t="s">
        <v>3333</v>
      </c>
      <c r="E4802" s="25">
        <v>44124</v>
      </c>
      <c r="F4802" s="25" t="s">
        <v>3393</v>
      </c>
      <c r="G4802" s="25" t="s">
        <v>3321</v>
      </c>
      <c r="H4802" s="26">
        <v>4</v>
      </c>
      <c r="I4802" s="26">
        <v>80</v>
      </c>
      <c r="J4802" s="22">
        <v>320</v>
      </c>
    </row>
    <row r="4803" spans="1:10" ht="18" x14ac:dyDescent="0.35">
      <c r="A4803" s="25" t="s">
        <v>8378</v>
      </c>
      <c r="B4803" s="25" t="s">
        <v>3398</v>
      </c>
      <c r="C4803" s="25" t="s">
        <v>3392</v>
      </c>
      <c r="D4803" s="25" t="s">
        <v>3333</v>
      </c>
      <c r="E4803" s="25">
        <v>44124</v>
      </c>
      <c r="F4803" s="25" t="s">
        <v>3320</v>
      </c>
      <c r="G4803" s="25" t="s">
        <v>3321</v>
      </c>
      <c r="H4803" s="26">
        <v>4</v>
      </c>
      <c r="I4803" s="26">
        <v>75</v>
      </c>
      <c r="J4803" s="22">
        <v>300</v>
      </c>
    </row>
    <row r="4804" spans="1:10" ht="18" x14ac:dyDescent="0.35">
      <c r="A4804" s="25" t="s">
        <v>8379</v>
      </c>
      <c r="B4804" s="25" t="s">
        <v>3398</v>
      </c>
      <c r="C4804" s="25" t="s">
        <v>3392</v>
      </c>
      <c r="D4804" s="25" t="s">
        <v>3333</v>
      </c>
      <c r="E4804" s="25">
        <v>44124</v>
      </c>
      <c r="F4804" s="25" t="s">
        <v>3393</v>
      </c>
      <c r="G4804" s="25" t="s">
        <v>3321</v>
      </c>
      <c r="H4804" s="26">
        <v>5</v>
      </c>
      <c r="I4804" s="26">
        <v>100</v>
      </c>
      <c r="J4804" s="22">
        <v>500</v>
      </c>
    </row>
    <row r="4805" spans="1:10" ht="18" x14ac:dyDescent="0.35">
      <c r="A4805" s="25" t="s">
        <v>8380</v>
      </c>
      <c r="B4805" s="25" t="s">
        <v>3797</v>
      </c>
      <c r="C4805" s="25" t="s">
        <v>3318</v>
      </c>
      <c r="D4805" s="25" t="s">
        <v>3319</v>
      </c>
      <c r="E4805" s="25">
        <v>44124</v>
      </c>
      <c r="F4805" s="25" t="s">
        <v>3348</v>
      </c>
      <c r="G4805" s="25" t="s">
        <v>3349</v>
      </c>
      <c r="H4805" s="26">
        <v>1</v>
      </c>
      <c r="I4805" s="26">
        <v>85</v>
      </c>
      <c r="J4805" s="22">
        <v>85</v>
      </c>
    </row>
    <row r="4806" spans="1:10" ht="18" x14ac:dyDescent="0.35">
      <c r="A4806" s="25" t="s">
        <v>8381</v>
      </c>
      <c r="B4806" s="25" t="s">
        <v>3797</v>
      </c>
      <c r="C4806" s="25" t="s">
        <v>3318</v>
      </c>
      <c r="D4806" s="25" t="s">
        <v>3319</v>
      </c>
      <c r="E4806" s="25">
        <v>44124</v>
      </c>
      <c r="F4806" s="25" t="s">
        <v>3348</v>
      </c>
      <c r="G4806" s="25" t="s">
        <v>3349</v>
      </c>
      <c r="H4806" s="26">
        <v>4</v>
      </c>
      <c r="I4806" s="26">
        <v>95</v>
      </c>
      <c r="J4806" s="22">
        <v>380</v>
      </c>
    </row>
    <row r="4807" spans="1:10" ht="18" x14ac:dyDescent="0.35">
      <c r="A4807" s="25" t="s">
        <v>8382</v>
      </c>
      <c r="B4807" s="25" t="s">
        <v>3398</v>
      </c>
      <c r="C4807" s="25" t="s">
        <v>3392</v>
      </c>
      <c r="D4807" s="25" t="s">
        <v>3333</v>
      </c>
      <c r="E4807" s="25">
        <v>44124</v>
      </c>
      <c r="F4807" s="25" t="s">
        <v>3337</v>
      </c>
      <c r="G4807" s="25" t="s">
        <v>3349</v>
      </c>
      <c r="H4807" s="26">
        <v>2</v>
      </c>
      <c r="I4807" s="26">
        <v>115</v>
      </c>
      <c r="J4807" s="22">
        <v>230</v>
      </c>
    </row>
    <row r="4808" spans="1:10" ht="18" x14ac:dyDescent="0.35">
      <c r="A4808" s="25" t="s">
        <v>8383</v>
      </c>
      <c r="B4808" s="25" t="s">
        <v>3667</v>
      </c>
      <c r="C4808" s="25" t="s">
        <v>3445</v>
      </c>
      <c r="D4808" s="25" t="s">
        <v>3405</v>
      </c>
      <c r="E4808" s="25">
        <v>44124</v>
      </c>
      <c r="F4808" s="25" t="s">
        <v>3471</v>
      </c>
      <c r="G4808" s="25" t="s">
        <v>3345</v>
      </c>
      <c r="H4808" s="26">
        <v>4</v>
      </c>
      <c r="I4808" s="26">
        <v>85</v>
      </c>
      <c r="J4808" s="22">
        <v>340</v>
      </c>
    </row>
    <row r="4809" spans="1:10" ht="18" x14ac:dyDescent="0.35">
      <c r="A4809" s="25" t="s">
        <v>8384</v>
      </c>
      <c r="B4809" s="25" t="s">
        <v>5048</v>
      </c>
      <c r="C4809" s="25" t="s">
        <v>5049</v>
      </c>
      <c r="D4809" s="25" t="s">
        <v>3365</v>
      </c>
      <c r="E4809" s="25">
        <v>44125</v>
      </c>
      <c r="F4809" s="25" t="s">
        <v>3410</v>
      </c>
      <c r="G4809" s="25" t="s">
        <v>3349</v>
      </c>
      <c r="H4809" s="26">
        <v>7</v>
      </c>
      <c r="I4809" s="26">
        <v>30</v>
      </c>
      <c r="J4809" s="22">
        <v>210</v>
      </c>
    </row>
    <row r="4810" spans="1:10" ht="18" x14ac:dyDescent="0.35">
      <c r="A4810" s="25" t="s">
        <v>8385</v>
      </c>
      <c r="B4810" s="25" t="s">
        <v>5048</v>
      </c>
      <c r="C4810" s="25" t="s">
        <v>5049</v>
      </c>
      <c r="D4810" s="25" t="s">
        <v>3365</v>
      </c>
      <c r="E4810" s="25">
        <v>44125</v>
      </c>
      <c r="F4810" s="25" t="s">
        <v>3410</v>
      </c>
      <c r="G4810" s="25" t="s">
        <v>3349</v>
      </c>
      <c r="H4810" s="26">
        <v>1</v>
      </c>
      <c r="I4810" s="26">
        <v>35</v>
      </c>
      <c r="J4810" s="22">
        <v>35</v>
      </c>
    </row>
    <row r="4811" spans="1:10" ht="18" x14ac:dyDescent="0.35">
      <c r="A4811" s="25" t="s">
        <v>8386</v>
      </c>
      <c r="B4811" s="25" t="s">
        <v>3352</v>
      </c>
      <c r="C4811" s="25" t="s">
        <v>3318</v>
      </c>
      <c r="D4811" s="25" t="s">
        <v>3319</v>
      </c>
      <c r="E4811" s="25">
        <v>44127</v>
      </c>
      <c r="F4811" s="25" t="s">
        <v>3337</v>
      </c>
      <c r="G4811" s="25" t="s">
        <v>3345</v>
      </c>
      <c r="H4811" s="26">
        <v>2</v>
      </c>
      <c r="I4811" s="26">
        <v>130</v>
      </c>
      <c r="J4811" s="22">
        <v>260</v>
      </c>
    </row>
    <row r="4812" spans="1:10" ht="18" x14ac:dyDescent="0.35">
      <c r="A4812" s="25" t="s">
        <v>8387</v>
      </c>
      <c r="B4812" s="25" t="s">
        <v>3317</v>
      </c>
      <c r="C4812" s="25" t="s">
        <v>3318</v>
      </c>
      <c r="D4812" s="25" t="s">
        <v>3319</v>
      </c>
      <c r="E4812" s="25">
        <v>44127</v>
      </c>
      <c r="F4812" s="25" t="s">
        <v>3320</v>
      </c>
      <c r="G4812" s="25" t="s">
        <v>3321</v>
      </c>
      <c r="H4812" s="26">
        <v>3</v>
      </c>
      <c r="I4812" s="26">
        <v>80</v>
      </c>
      <c r="J4812" s="22">
        <v>240</v>
      </c>
    </row>
    <row r="4813" spans="1:10" ht="18" x14ac:dyDescent="0.35">
      <c r="A4813" s="25" t="s">
        <v>8388</v>
      </c>
      <c r="B4813" s="25" t="s">
        <v>3317</v>
      </c>
      <c r="C4813" s="25" t="s">
        <v>3318</v>
      </c>
      <c r="D4813" s="25" t="s">
        <v>3319</v>
      </c>
      <c r="E4813" s="25">
        <v>44127</v>
      </c>
      <c r="F4813" s="25" t="s">
        <v>3471</v>
      </c>
      <c r="G4813" s="25" t="s">
        <v>3321</v>
      </c>
      <c r="H4813" s="26">
        <v>4</v>
      </c>
      <c r="I4813" s="26">
        <v>55</v>
      </c>
      <c r="J4813" s="22">
        <v>220</v>
      </c>
    </row>
    <row r="4814" spans="1:10" ht="18" x14ac:dyDescent="0.35">
      <c r="A4814" s="25" t="s">
        <v>8389</v>
      </c>
      <c r="B4814" s="25" t="s">
        <v>3518</v>
      </c>
      <c r="C4814" s="25" t="s">
        <v>3383</v>
      </c>
      <c r="D4814" s="25" t="s">
        <v>3333</v>
      </c>
      <c r="E4814" s="25">
        <v>44127</v>
      </c>
      <c r="F4814" s="25" t="s">
        <v>3320</v>
      </c>
      <c r="G4814" s="25" t="s">
        <v>3321</v>
      </c>
      <c r="H4814" s="26">
        <v>3</v>
      </c>
      <c r="I4814" s="26">
        <v>55</v>
      </c>
      <c r="J4814" s="22">
        <v>165</v>
      </c>
    </row>
    <row r="4815" spans="1:10" ht="18" x14ac:dyDescent="0.35">
      <c r="A4815" s="25" t="s">
        <v>8390</v>
      </c>
      <c r="B4815" s="25" t="s">
        <v>3577</v>
      </c>
      <c r="C4815" s="25" t="s">
        <v>3489</v>
      </c>
      <c r="D4815" s="25" t="s">
        <v>3405</v>
      </c>
      <c r="E4815" s="25">
        <v>44127</v>
      </c>
      <c r="F4815" s="25" t="s">
        <v>3348</v>
      </c>
      <c r="G4815" s="25" t="s">
        <v>3349</v>
      </c>
      <c r="H4815" s="26">
        <v>7</v>
      </c>
      <c r="I4815" s="26">
        <v>85</v>
      </c>
      <c r="J4815" s="22">
        <v>595</v>
      </c>
    </row>
    <row r="4816" spans="1:10" ht="18" x14ac:dyDescent="0.35">
      <c r="A4816" s="25" t="s">
        <v>8391</v>
      </c>
      <c r="B4816" s="25" t="s">
        <v>3468</v>
      </c>
      <c r="C4816" s="25" t="s">
        <v>3392</v>
      </c>
      <c r="D4816" s="25" t="s">
        <v>3333</v>
      </c>
      <c r="E4816" s="25">
        <v>44127</v>
      </c>
      <c r="F4816" s="25" t="s">
        <v>3348</v>
      </c>
      <c r="G4816" s="25" t="s">
        <v>3349</v>
      </c>
      <c r="H4816" s="26">
        <v>3</v>
      </c>
      <c r="I4816" s="26">
        <v>95</v>
      </c>
      <c r="J4816" s="22">
        <v>285</v>
      </c>
    </row>
    <row r="4817" spans="1:10" ht="18" x14ac:dyDescent="0.35">
      <c r="A4817" s="25" t="s">
        <v>8392</v>
      </c>
      <c r="B4817" s="25" t="s">
        <v>3611</v>
      </c>
      <c r="C4817" s="25" t="s">
        <v>3485</v>
      </c>
      <c r="D4817" s="25" t="s">
        <v>3486</v>
      </c>
      <c r="E4817" s="25">
        <v>44127</v>
      </c>
      <c r="F4817" s="25" t="s">
        <v>3434</v>
      </c>
      <c r="G4817" s="25" t="s">
        <v>3321</v>
      </c>
      <c r="H4817" s="26">
        <v>2</v>
      </c>
      <c r="I4817" s="26">
        <v>110</v>
      </c>
      <c r="J4817" s="22">
        <v>220</v>
      </c>
    </row>
    <row r="4818" spans="1:10" ht="18" x14ac:dyDescent="0.35">
      <c r="A4818" s="25" t="s">
        <v>8393</v>
      </c>
      <c r="B4818" s="25" t="s">
        <v>8341</v>
      </c>
      <c r="C4818" s="25" t="s">
        <v>3318</v>
      </c>
      <c r="D4818" s="25" t="s">
        <v>3319</v>
      </c>
      <c r="E4818" s="25">
        <v>44128</v>
      </c>
      <c r="F4818" s="25" t="s">
        <v>3337</v>
      </c>
      <c r="G4818" s="25" t="s">
        <v>3349</v>
      </c>
      <c r="H4818" s="26">
        <v>1</v>
      </c>
      <c r="I4818" s="26">
        <v>95</v>
      </c>
      <c r="J4818" s="22">
        <v>95</v>
      </c>
    </row>
    <row r="4819" spans="1:10" ht="18" x14ac:dyDescent="0.35">
      <c r="A4819" s="25" t="s">
        <v>8394</v>
      </c>
      <c r="B4819" s="25" t="s">
        <v>3425</v>
      </c>
      <c r="C4819" s="25" t="s">
        <v>3318</v>
      </c>
      <c r="D4819" s="25" t="s">
        <v>3319</v>
      </c>
      <c r="E4819" s="25">
        <v>44128</v>
      </c>
      <c r="F4819" s="25" t="s">
        <v>3320</v>
      </c>
      <c r="G4819" s="25" t="s">
        <v>3321</v>
      </c>
      <c r="H4819" s="26">
        <v>4</v>
      </c>
      <c r="I4819" s="26">
        <v>60</v>
      </c>
      <c r="J4819" s="22">
        <v>240</v>
      </c>
    </row>
    <row r="4820" spans="1:10" ht="18" x14ac:dyDescent="0.35">
      <c r="A4820" s="25" t="s">
        <v>8395</v>
      </c>
      <c r="B4820" s="25" t="s">
        <v>3347</v>
      </c>
      <c r="C4820" s="25" t="s">
        <v>3318</v>
      </c>
      <c r="D4820" s="25" t="s">
        <v>3319</v>
      </c>
      <c r="E4820" s="25">
        <v>44128</v>
      </c>
      <c r="F4820" s="25" t="s">
        <v>3337</v>
      </c>
      <c r="G4820" s="25" t="s">
        <v>3349</v>
      </c>
      <c r="H4820" s="26">
        <v>7</v>
      </c>
      <c r="I4820" s="26">
        <v>105</v>
      </c>
      <c r="J4820" s="22">
        <v>735</v>
      </c>
    </row>
    <row r="4821" spans="1:10" ht="18" x14ac:dyDescent="0.35">
      <c r="A4821" s="25" t="s">
        <v>8396</v>
      </c>
      <c r="B4821" s="25" t="s">
        <v>3611</v>
      </c>
      <c r="C4821" s="25" t="s">
        <v>3485</v>
      </c>
      <c r="D4821" s="25" t="s">
        <v>3486</v>
      </c>
      <c r="E4821" s="25">
        <v>44128</v>
      </c>
      <c r="F4821" s="25" t="s">
        <v>3434</v>
      </c>
      <c r="G4821" s="25" t="s">
        <v>3321</v>
      </c>
      <c r="H4821" s="26">
        <v>7</v>
      </c>
      <c r="I4821" s="26">
        <v>105</v>
      </c>
      <c r="J4821" s="22">
        <v>735</v>
      </c>
    </row>
    <row r="4822" spans="1:10" ht="18" x14ac:dyDescent="0.35">
      <c r="A4822" s="25" t="s">
        <v>8397</v>
      </c>
      <c r="B4822" s="25" t="s">
        <v>3360</v>
      </c>
      <c r="C4822" s="25" t="s">
        <v>3318</v>
      </c>
      <c r="D4822" s="25" t="s">
        <v>3319</v>
      </c>
      <c r="E4822" s="25">
        <v>44129</v>
      </c>
      <c r="F4822" s="25" t="s">
        <v>3337</v>
      </c>
      <c r="G4822" s="25" t="s">
        <v>3349</v>
      </c>
      <c r="H4822" s="26">
        <v>3</v>
      </c>
      <c r="I4822" s="26">
        <v>95</v>
      </c>
      <c r="J4822" s="22">
        <v>285</v>
      </c>
    </row>
    <row r="4823" spans="1:10" ht="18" x14ac:dyDescent="0.35">
      <c r="A4823" s="25" t="s">
        <v>8398</v>
      </c>
      <c r="B4823" s="25" t="s">
        <v>3550</v>
      </c>
      <c r="C4823" s="25" t="s">
        <v>3551</v>
      </c>
      <c r="D4823" s="25" t="s">
        <v>3486</v>
      </c>
      <c r="E4823" s="25">
        <v>44129</v>
      </c>
      <c r="F4823" s="25" t="s">
        <v>3327</v>
      </c>
      <c r="G4823" s="25" t="s">
        <v>3321</v>
      </c>
      <c r="H4823" s="26">
        <v>1</v>
      </c>
      <c r="I4823" s="26">
        <v>190</v>
      </c>
      <c r="J4823" s="22">
        <v>190</v>
      </c>
    </row>
    <row r="4824" spans="1:10" ht="18" x14ac:dyDescent="0.35">
      <c r="A4824" s="25" t="s">
        <v>8399</v>
      </c>
      <c r="B4824" s="25" t="s">
        <v>3658</v>
      </c>
      <c r="C4824" s="25" t="s">
        <v>3318</v>
      </c>
      <c r="D4824" s="25" t="s">
        <v>3319</v>
      </c>
      <c r="E4824" s="25">
        <v>44130</v>
      </c>
      <c r="F4824" s="25" t="s">
        <v>3337</v>
      </c>
      <c r="G4824" s="25" t="s">
        <v>3349</v>
      </c>
      <c r="H4824" s="26">
        <v>3</v>
      </c>
      <c r="I4824" s="26">
        <v>100</v>
      </c>
      <c r="J4824" s="22">
        <v>300</v>
      </c>
    </row>
    <row r="4825" spans="1:10" ht="18" x14ac:dyDescent="0.35">
      <c r="A4825" s="25" t="s">
        <v>8400</v>
      </c>
      <c r="B4825" s="25" t="s">
        <v>3583</v>
      </c>
      <c r="C4825" s="25" t="s">
        <v>3584</v>
      </c>
      <c r="D4825" s="25" t="s">
        <v>3333</v>
      </c>
      <c r="E4825" s="25">
        <v>44130</v>
      </c>
      <c r="F4825" s="25" t="s">
        <v>3327</v>
      </c>
      <c r="G4825" s="25" t="s">
        <v>3321</v>
      </c>
      <c r="H4825" s="26">
        <v>7</v>
      </c>
      <c r="I4825" s="26">
        <v>180</v>
      </c>
      <c r="J4825" s="22">
        <v>1260</v>
      </c>
    </row>
    <row r="4826" spans="1:10" ht="18" x14ac:dyDescent="0.35">
      <c r="A4826" s="25" t="s">
        <v>8401</v>
      </c>
      <c r="B4826" s="25" t="s">
        <v>3877</v>
      </c>
      <c r="C4826" s="25" t="s">
        <v>3383</v>
      </c>
      <c r="D4826" s="25" t="s">
        <v>3333</v>
      </c>
      <c r="E4826" s="25">
        <v>44130</v>
      </c>
      <c r="F4826" s="25" t="s">
        <v>3434</v>
      </c>
      <c r="G4826" s="25" t="s">
        <v>3349</v>
      </c>
      <c r="H4826" s="26">
        <v>6</v>
      </c>
      <c r="I4826" s="26">
        <v>50</v>
      </c>
      <c r="J4826" s="22">
        <v>300</v>
      </c>
    </row>
    <row r="4827" spans="1:10" ht="18" x14ac:dyDescent="0.35">
      <c r="A4827" s="25" t="s">
        <v>8402</v>
      </c>
      <c r="B4827" s="25" t="s">
        <v>3636</v>
      </c>
      <c r="C4827" s="25" t="s">
        <v>3318</v>
      </c>
      <c r="D4827" s="25" t="s">
        <v>3319</v>
      </c>
      <c r="E4827" s="25">
        <v>44130</v>
      </c>
      <c r="F4827" s="25" t="s">
        <v>3337</v>
      </c>
      <c r="G4827" s="25" t="s">
        <v>3345</v>
      </c>
      <c r="H4827" s="26">
        <v>2</v>
      </c>
      <c r="I4827" s="26">
        <v>125</v>
      </c>
      <c r="J4827" s="22">
        <v>250</v>
      </c>
    </row>
    <row r="4828" spans="1:10" ht="18" x14ac:dyDescent="0.35">
      <c r="A4828" s="25" t="s">
        <v>8403</v>
      </c>
      <c r="B4828" s="25" t="s">
        <v>3324</v>
      </c>
      <c r="C4828" s="25" t="s">
        <v>3325</v>
      </c>
      <c r="D4828" s="25" t="s">
        <v>3326</v>
      </c>
      <c r="E4828" s="25">
        <v>44130</v>
      </c>
      <c r="F4828" s="25" t="s">
        <v>3320</v>
      </c>
      <c r="G4828" s="25" t="s">
        <v>3321</v>
      </c>
      <c r="H4828" s="26">
        <v>3</v>
      </c>
      <c r="I4828" s="26">
        <v>55</v>
      </c>
      <c r="J4828" s="22">
        <v>165</v>
      </c>
    </row>
    <row r="4829" spans="1:10" ht="18" x14ac:dyDescent="0.35">
      <c r="A4829" s="25" t="s">
        <v>8404</v>
      </c>
      <c r="B4829" s="25" t="s">
        <v>3324</v>
      </c>
      <c r="C4829" s="25" t="s">
        <v>3325</v>
      </c>
      <c r="D4829" s="25" t="s">
        <v>3326</v>
      </c>
      <c r="E4829" s="25">
        <v>44130</v>
      </c>
      <c r="F4829" s="25" t="s">
        <v>3320</v>
      </c>
      <c r="G4829" s="25" t="s">
        <v>3321</v>
      </c>
      <c r="H4829" s="26">
        <v>5</v>
      </c>
      <c r="I4829" s="26">
        <v>65</v>
      </c>
      <c r="J4829" s="22">
        <v>325</v>
      </c>
    </row>
    <row r="4830" spans="1:10" ht="18" x14ac:dyDescent="0.35">
      <c r="A4830" s="25" t="s">
        <v>8405</v>
      </c>
      <c r="B4830" s="25" t="s">
        <v>3444</v>
      </c>
      <c r="C4830" s="25" t="s">
        <v>3445</v>
      </c>
      <c r="D4830" s="25" t="s">
        <v>3405</v>
      </c>
      <c r="E4830" s="25">
        <v>44130</v>
      </c>
      <c r="F4830" s="25" t="s">
        <v>3337</v>
      </c>
      <c r="G4830" s="25" t="s">
        <v>3321</v>
      </c>
      <c r="H4830" s="26">
        <v>6</v>
      </c>
      <c r="I4830" s="26">
        <v>155</v>
      </c>
      <c r="J4830" s="22">
        <v>930</v>
      </c>
    </row>
    <row r="4831" spans="1:10" ht="18" x14ac:dyDescent="0.35">
      <c r="A4831" s="25" t="s">
        <v>8406</v>
      </c>
      <c r="B4831" s="25" t="s">
        <v>3403</v>
      </c>
      <c r="C4831" s="25" t="s">
        <v>3404</v>
      </c>
      <c r="D4831" s="25" t="s">
        <v>3405</v>
      </c>
      <c r="E4831" s="25">
        <v>44130</v>
      </c>
      <c r="F4831" s="25" t="s">
        <v>3406</v>
      </c>
      <c r="G4831" s="25" t="s">
        <v>3321</v>
      </c>
      <c r="H4831" s="26">
        <v>1</v>
      </c>
      <c r="I4831" s="26">
        <v>150</v>
      </c>
      <c r="J4831" s="22">
        <v>150</v>
      </c>
    </row>
    <row r="4832" spans="1:10" ht="18" x14ac:dyDescent="0.35">
      <c r="A4832" s="25" t="s">
        <v>8407</v>
      </c>
      <c r="B4832" s="25" t="s">
        <v>3879</v>
      </c>
      <c r="C4832" s="25" t="s">
        <v>3551</v>
      </c>
      <c r="D4832" s="25" t="s">
        <v>3486</v>
      </c>
      <c r="E4832" s="25">
        <v>44130</v>
      </c>
      <c r="F4832" s="25" t="s">
        <v>3348</v>
      </c>
      <c r="G4832" s="25" t="s">
        <v>3349</v>
      </c>
      <c r="H4832" s="26">
        <v>2</v>
      </c>
      <c r="I4832" s="26">
        <v>80</v>
      </c>
      <c r="J4832" s="22">
        <v>160</v>
      </c>
    </row>
    <row r="4833" spans="1:10" ht="18" x14ac:dyDescent="0.35">
      <c r="A4833" s="25" t="s">
        <v>8408</v>
      </c>
      <c r="B4833" s="25" t="s">
        <v>3827</v>
      </c>
      <c r="C4833" s="25" t="s">
        <v>3485</v>
      </c>
      <c r="D4833" s="25" t="s">
        <v>3486</v>
      </c>
      <c r="E4833" s="25">
        <v>44130</v>
      </c>
      <c r="F4833" s="25" t="s">
        <v>3348</v>
      </c>
      <c r="G4833" s="25" t="s">
        <v>3349</v>
      </c>
      <c r="H4833" s="26">
        <v>3</v>
      </c>
      <c r="I4833" s="26">
        <v>75</v>
      </c>
      <c r="J4833" s="22">
        <v>225</v>
      </c>
    </row>
    <row r="4834" spans="1:10" ht="18" x14ac:dyDescent="0.35">
      <c r="A4834" s="25" t="s">
        <v>8409</v>
      </c>
      <c r="B4834" s="25" t="s">
        <v>3324</v>
      </c>
      <c r="C4834" s="25" t="s">
        <v>3325</v>
      </c>
      <c r="D4834" s="25" t="s">
        <v>3326</v>
      </c>
      <c r="E4834" s="25">
        <v>44130</v>
      </c>
      <c r="F4834" s="25" t="s">
        <v>3369</v>
      </c>
      <c r="G4834" s="25" t="s">
        <v>3349</v>
      </c>
      <c r="H4834" s="26">
        <v>4</v>
      </c>
      <c r="I4834" s="26">
        <v>120</v>
      </c>
      <c r="J4834" s="22">
        <v>480</v>
      </c>
    </row>
    <row r="4835" spans="1:10" ht="18" x14ac:dyDescent="0.35">
      <c r="A4835" s="25" t="s">
        <v>8410</v>
      </c>
      <c r="B4835" s="25" t="s">
        <v>3398</v>
      </c>
      <c r="C4835" s="25" t="s">
        <v>3392</v>
      </c>
      <c r="D4835" s="25" t="s">
        <v>3333</v>
      </c>
      <c r="E4835" s="25">
        <v>44131</v>
      </c>
      <c r="F4835" s="25" t="s">
        <v>3434</v>
      </c>
      <c r="G4835" s="25" t="s">
        <v>3321</v>
      </c>
      <c r="H4835" s="26">
        <v>4</v>
      </c>
      <c r="I4835" s="26">
        <v>105</v>
      </c>
      <c r="J4835" s="22">
        <v>420</v>
      </c>
    </row>
    <row r="4836" spans="1:10" ht="18" x14ac:dyDescent="0.35">
      <c r="A4836" s="25" t="s">
        <v>8411</v>
      </c>
      <c r="B4836" s="25" t="s">
        <v>3398</v>
      </c>
      <c r="C4836" s="25" t="s">
        <v>3392</v>
      </c>
      <c r="D4836" s="25" t="s">
        <v>3333</v>
      </c>
      <c r="E4836" s="25">
        <v>44131</v>
      </c>
      <c r="F4836" s="25" t="s">
        <v>3337</v>
      </c>
      <c r="G4836" s="25" t="s">
        <v>3349</v>
      </c>
      <c r="H4836" s="26">
        <v>2</v>
      </c>
      <c r="I4836" s="26">
        <v>120</v>
      </c>
      <c r="J4836" s="22">
        <v>240</v>
      </c>
    </row>
    <row r="4837" spans="1:10" ht="18" x14ac:dyDescent="0.35">
      <c r="A4837" s="25" t="s">
        <v>8412</v>
      </c>
      <c r="B4837" s="25" t="s">
        <v>3324</v>
      </c>
      <c r="C4837" s="25" t="s">
        <v>3325</v>
      </c>
      <c r="D4837" s="25" t="s">
        <v>3326</v>
      </c>
      <c r="E4837" s="25">
        <v>44131</v>
      </c>
      <c r="F4837" s="25" t="s">
        <v>3369</v>
      </c>
      <c r="G4837" s="25" t="s">
        <v>3349</v>
      </c>
      <c r="H4837" s="26">
        <v>3</v>
      </c>
      <c r="I4837" s="26">
        <v>115</v>
      </c>
      <c r="J4837" s="22">
        <v>345</v>
      </c>
    </row>
    <row r="4838" spans="1:10" ht="18" x14ac:dyDescent="0.35">
      <c r="A4838" s="25" t="s">
        <v>8413</v>
      </c>
      <c r="B4838" s="25" t="s">
        <v>3577</v>
      </c>
      <c r="C4838" s="25" t="s">
        <v>3489</v>
      </c>
      <c r="D4838" s="25" t="s">
        <v>3405</v>
      </c>
      <c r="E4838" s="25">
        <v>44131</v>
      </c>
      <c r="F4838" s="25" t="s">
        <v>3348</v>
      </c>
      <c r="G4838" s="25" t="s">
        <v>3349</v>
      </c>
      <c r="H4838" s="26">
        <v>6</v>
      </c>
      <c r="I4838" s="26">
        <v>90</v>
      </c>
      <c r="J4838" s="22">
        <v>540</v>
      </c>
    </row>
    <row r="4839" spans="1:10" ht="18" x14ac:dyDescent="0.35">
      <c r="A4839" s="25" t="s">
        <v>8414</v>
      </c>
      <c r="B4839" s="25" t="s">
        <v>3881</v>
      </c>
      <c r="C4839" s="25" t="s">
        <v>3401</v>
      </c>
      <c r="D4839" s="25" t="s">
        <v>3333</v>
      </c>
      <c r="E4839" s="25">
        <v>44131</v>
      </c>
      <c r="F4839" s="25" t="s">
        <v>3327</v>
      </c>
      <c r="G4839" s="25" t="s">
        <v>3321</v>
      </c>
      <c r="H4839" s="26">
        <v>2</v>
      </c>
      <c r="I4839" s="26">
        <v>185</v>
      </c>
      <c r="J4839" s="22">
        <v>370</v>
      </c>
    </row>
    <row r="4840" spans="1:10" ht="18" x14ac:dyDescent="0.35">
      <c r="A4840" s="25" t="s">
        <v>8415</v>
      </c>
      <c r="B4840" s="25" t="s">
        <v>3881</v>
      </c>
      <c r="C4840" s="25" t="s">
        <v>3401</v>
      </c>
      <c r="D4840" s="25" t="s">
        <v>3333</v>
      </c>
      <c r="E4840" s="25">
        <v>44131</v>
      </c>
      <c r="F4840" s="25" t="s">
        <v>3327</v>
      </c>
      <c r="G4840" s="25" t="s">
        <v>3321</v>
      </c>
      <c r="H4840" s="26">
        <v>4</v>
      </c>
      <c r="I4840" s="26">
        <v>190</v>
      </c>
      <c r="J4840" s="22">
        <v>760</v>
      </c>
    </row>
    <row r="4841" spans="1:10" ht="18" x14ac:dyDescent="0.35">
      <c r="A4841" s="25" t="s">
        <v>8416</v>
      </c>
      <c r="B4841" s="25" t="s">
        <v>3391</v>
      </c>
      <c r="C4841" s="25" t="s">
        <v>3392</v>
      </c>
      <c r="D4841" s="25" t="s">
        <v>3333</v>
      </c>
      <c r="E4841" s="25">
        <v>44131</v>
      </c>
      <c r="F4841" s="25" t="s">
        <v>3337</v>
      </c>
      <c r="G4841" s="25" t="s">
        <v>3349</v>
      </c>
      <c r="H4841" s="26">
        <v>6</v>
      </c>
      <c r="I4841" s="26">
        <v>115</v>
      </c>
      <c r="J4841" s="22">
        <v>690</v>
      </c>
    </row>
    <row r="4842" spans="1:10" ht="18" x14ac:dyDescent="0.35">
      <c r="A4842" s="25" t="s">
        <v>8417</v>
      </c>
      <c r="B4842" s="25" t="s">
        <v>3391</v>
      </c>
      <c r="C4842" s="25" t="s">
        <v>3392</v>
      </c>
      <c r="D4842" s="25" t="s">
        <v>3333</v>
      </c>
      <c r="E4842" s="25">
        <v>44131</v>
      </c>
      <c r="F4842" s="25" t="s">
        <v>3337</v>
      </c>
      <c r="G4842" s="25" t="s">
        <v>3349</v>
      </c>
      <c r="H4842" s="26">
        <v>1</v>
      </c>
      <c r="I4842" s="26">
        <v>95</v>
      </c>
      <c r="J4842" s="22">
        <v>95</v>
      </c>
    </row>
    <row r="4843" spans="1:10" ht="18" x14ac:dyDescent="0.35">
      <c r="A4843" s="25" t="s">
        <v>8418</v>
      </c>
      <c r="B4843" s="25" t="s">
        <v>3391</v>
      </c>
      <c r="C4843" s="25" t="s">
        <v>3392</v>
      </c>
      <c r="D4843" s="25" t="s">
        <v>3333</v>
      </c>
      <c r="E4843" s="25">
        <v>44131</v>
      </c>
      <c r="F4843" s="25" t="s">
        <v>3406</v>
      </c>
      <c r="G4843" s="25" t="s">
        <v>3321</v>
      </c>
      <c r="H4843" s="26">
        <v>2</v>
      </c>
      <c r="I4843" s="26">
        <v>130</v>
      </c>
      <c r="J4843" s="22">
        <v>260</v>
      </c>
    </row>
    <row r="4844" spans="1:10" ht="18" x14ac:dyDescent="0.35">
      <c r="A4844" s="25" t="s">
        <v>8419</v>
      </c>
      <c r="B4844" s="25" t="s">
        <v>3391</v>
      </c>
      <c r="C4844" s="25" t="s">
        <v>3392</v>
      </c>
      <c r="D4844" s="25" t="s">
        <v>3333</v>
      </c>
      <c r="E4844" s="25">
        <v>44131</v>
      </c>
      <c r="F4844" s="25" t="s">
        <v>3369</v>
      </c>
      <c r="G4844" s="25" t="s">
        <v>3321</v>
      </c>
      <c r="H4844" s="26">
        <v>4</v>
      </c>
      <c r="I4844" s="26">
        <v>155</v>
      </c>
      <c r="J4844" s="22">
        <v>620</v>
      </c>
    </row>
    <row r="4845" spans="1:10" ht="18" x14ac:dyDescent="0.35">
      <c r="A4845" s="25" t="s">
        <v>8420</v>
      </c>
      <c r="B4845" s="25" t="s">
        <v>3391</v>
      </c>
      <c r="C4845" s="25" t="s">
        <v>3392</v>
      </c>
      <c r="D4845" s="25" t="s">
        <v>3333</v>
      </c>
      <c r="E4845" s="25">
        <v>44131</v>
      </c>
      <c r="F4845" s="25" t="s">
        <v>3369</v>
      </c>
      <c r="G4845" s="25" t="s">
        <v>3321</v>
      </c>
      <c r="H4845" s="26">
        <v>2</v>
      </c>
      <c r="I4845" s="26">
        <v>130</v>
      </c>
      <c r="J4845" s="22">
        <v>260</v>
      </c>
    </row>
    <row r="4846" spans="1:10" ht="18" x14ac:dyDescent="0.35">
      <c r="A4846" s="25" t="s">
        <v>8421</v>
      </c>
      <c r="B4846" s="25" t="s">
        <v>3391</v>
      </c>
      <c r="C4846" s="25" t="s">
        <v>3392</v>
      </c>
      <c r="D4846" s="25" t="s">
        <v>3333</v>
      </c>
      <c r="E4846" s="25">
        <v>44131</v>
      </c>
      <c r="F4846" s="25" t="s">
        <v>3369</v>
      </c>
      <c r="G4846" s="25" t="s">
        <v>3321</v>
      </c>
      <c r="H4846" s="26">
        <v>3</v>
      </c>
      <c r="I4846" s="26">
        <v>135</v>
      </c>
      <c r="J4846" s="22">
        <v>405</v>
      </c>
    </row>
    <row r="4847" spans="1:10" ht="18" x14ac:dyDescent="0.35">
      <c r="A4847" s="25" t="s">
        <v>8422</v>
      </c>
      <c r="B4847" s="25" t="s">
        <v>3391</v>
      </c>
      <c r="C4847" s="25" t="s">
        <v>3392</v>
      </c>
      <c r="D4847" s="25" t="s">
        <v>3333</v>
      </c>
      <c r="E4847" s="25">
        <v>44131</v>
      </c>
      <c r="F4847" s="25" t="s">
        <v>3348</v>
      </c>
      <c r="G4847" s="25" t="s">
        <v>3349</v>
      </c>
      <c r="H4847" s="26">
        <v>5</v>
      </c>
      <c r="I4847" s="26">
        <v>90</v>
      </c>
      <c r="J4847" s="22">
        <v>450</v>
      </c>
    </row>
    <row r="4848" spans="1:10" ht="18" x14ac:dyDescent="0.35">
      <c r="A4848" s="25" t="s">
        <v>8423</v>
      </c>
      <c r="B4848" s="25" t="s">
        <v>3602</v>
      </c>
      <c r="C4848" s="25" t="s">
        <v>3401</v>
      </c>
      <c r="D4848" s="25" t="s">
        <v>3333</v>
      </c>
      <c r="E4848" s="25">
        <v>44131</v>
      </c>
      <c r="F4848" s="25" t="s">
        <v>3393</v>
      </c>
      <c r="G4848" s="25" t="s">
        <v>3345</v>
      </c>
      <c r="H4848" s="26">
        <v>2</v>
      </c>
      <c r="I4848" s="26">
        <v>80</v>
      </c>
      <c r="J4848" s="22">
        <v>160</v>
      </c>
    </row>
    <row r="4849" spans="1:10" ht="18" x14ac:dyDescent="0.35">
      <c r="A4849" s="25" t="s">
        <v>8424</v>
      </c>
      <c r="B4849" s="25" t="s">
        <v>3324</v>
      </c>
      <c r="C4849" s="25" t="s">
        <v>3325</v>
      </c>
      <c r="D4849" s="25" t="s">
        <v>3326</v>
      </c>
      <c r="E4849" s="25">
        <v>44131</v>
      </c>
      <c r="F4849" s="25" t="s">
        <v>3427</v>
      </c>
      <c r="G4849" s="25" t="s">
        <v>3345</v>
      </c>
      <c r="H4849" s="26">
        <v>1</v>
      </c>
      <c r="I4849" s="26">
        <v>60</v>
      </c>
      <c r="J4849" s="22">
        <v>60</v>
      </c>
    </row>
    <row r="4850" spans="1:10" ht="18" x14ac:dyDescent="0.35">
      <c r="A4850" s="25" t="s">
        <v>8425</v>
      </c>
      <c r="B4850" s="25" t="s">
        <v>3511</v>
      </c>
      <c r="C4850" s="25" t="s">
        <v>3318</v>
      </c>
      <c r="D4850" s="25" t="s">
        <v>3319</v>
      </c>
      <c r="E4850" s="25">
        <v>44131</v>
      </c>
      <c r="F4850" s="25" t="s">
        <v>3337</v>
      </c>
      <c r="G4850" s="25" t="s">
        <v>3345</v>
      </c>
      <c r="H4850" s="26">
        <v>3</v>
      </c>
      <c r="I4850" s="26">
        <v>115</v>
      </c>
      <c r="J4850" s="22">
        <v>345</v>
      </c>
    </row>
    <row r="4851" spans="1:10" ht="18" x14ac:dyDescent="0.35">
      <c r="A4851" s="25" t="s">
        <v>8426</v>
      </c>
      <c r="B4851" s="25" t="s">
        <v>5149</v>
      </c>
      <c r="C4851" s="25" t="s">
        <v>3318</v>
      </c>
      <c r="D4851" s="25" t="s">
        <v>3319</v>
      </c>
      <c r="E4851" s="25">
        <v>44131</v>
      </c>
      <c r="F4851" s="25" t="s">
        <v>3327</v>
      </c>
      <c r="G4851" s="25" t="s">
        <v>3321</v>
      </c>
      <c r="H4851" s="26">
        <v>6</v>
      </c>
      <c r="I4851" s="26">
        <v>200</v>
      </c>
      <c r="J4851" s="22">
        <v>1200</v>
      </c>
    </row>
    <row r="4852" spans="1:10" ht="18" x14ac:dyDescent="0.35">
      <c r="A4852" s="25" t="s">
        <v>8427</v>
      </c>
      <c r="B4852" s="25" t="s">
        <v>3391</v>
      </c>
      <c r="C4852" s="25" t="s">
        <v>3392</v>
      </c>
      <c r="D4852" s="25" t="s">
        <v>3333</v>
      </c>
      <c r="E4852" s="25">
        <v>44131</v>
      </c>
      <c r="F4852" s="25" t="s">
        <v>3337</v>
      </c>
      <c r="G4852" s="25" t="s">
        <v>3345</v>
      </c>
      <c r="H4852" s="26">
        <v>4</v>
      </c>
      <c r="I4852" s="26">
        <v>110</v>
      </c>
      <c r="J4852" s="22">
        <v>440</v>
      </c>
    </row>
    <row r="4853" spans="1:10" ht="18" x14ac:dyDescent="0.35">
      <c r="A4853" s="25" t="s">
        <v>8428</v>
      </c>
      <c r="B4853" s="25" t="s">
        <v>3484</v>
      </c>
      <c r="C4853" s="25" t="s">
        <v>3485</v>
      </c>
      <c r="D4853" s="25" t="s">
        <v>3486</v>
      </c>
      <c r="E4853" s="25">
        <v>44131</v>
      </c>
      <c r="F4853" s="25" t="s">
        <v>3334</v>
      </c>
      <c r="G4853" s="25" t="s">
        <v>3321</v>
      </c>
      <c r="H4853" s="26">
        <v>4</v>
      </c>
      <c r="I4853" s="26">
        <v>80</v>
      </c>
      <c r="J4853" s="22">
        <v>320</v>
      </c>
    </row>
    <row r="4854" spans="1:10" ht="18" x14ac:dyDescent="0.35">
      <c r="A4854" s="25" t="s">
        <v>8429</v>
      </c>
      <c r="B4854" s="25" t="s">
        <v>5048</v>
      </c>
      <c r="C4854" s="25" t="s">
        <v>5049</v>
      </c>
      <c r="D4854" s="25" t="s">
        <v>3365</v>
      </c>
      <c r="E4854" s="25">
        <v>44131</v>
      </c>
      <c r="F4854" s="25" t="s">
        <v>3334</v>
      </c>
      <c r="G4854" s="25" t="s">
        <v>3345</v>
      </c>
      <c r="H4854" s="26">
        <v>2</v>
      </c>
      <c r="I4854" s="26">
        <v>50</v>
      </c>
      <c r="J4854" s="22">
        <v>100</v>
      </c>
    </row>
    <row r="4855" spans="1:10" ht="18" x14ac:dyDescent="0.35">
      <c r="A4855" s="25" t="s">
        <v>8430</v>
      </c>
      <c r="B4855" s="25" t="s">
        <v>3658</v>
      </c>
      <c r="C4855" s="25" t="s">
        <v>3318</v>
      </c>
      <c r="D4855" s="25" t="s">
        <v>3319</v>
      </c>
      <c r="E4855" s="25">
        <v>44134</v>
      </c>
      <c r="F4855" s="25" t="s">
        <v>3348</v>
      </c>
      <c r="G4855" s="25" t="s">
        <v>3349</v>
      </c>
      <c r="H4855" s="26">
        <v>1</v>
      </c>
      <c r="I4855" s="26">
        <v>80</v>
      </c>
      <c r="J4855" s="22">
        <v>80</v>
      </c>
    </row>
    <row r="4856" spans="1:10" ht="18" x14ac:dyDescent="0.35">
      <c r="A4856" s="25" t="s">
        <v>8431</v>
      </c>
      <c r="B4856" s="25" t="s">
        <v>3356</v>
      </c>
      <c r="C4856" s="25" t="s">
        <v>3318</v>
      </c>
      <c r="D4856" s="25" t="s">
        <v>3319</v>
      </c>
      <c r="E4856" s="25">
        <v>44134</v>
      </c>
      <c r="F4856" s="25" t="s">
        <v>3348</v>
      </c>
      <c r="G4856" s="25" t="s">
        <v>3349</v>
      </c>
      <c r="H4856" s="26">
        <v>3</v>
      </c>
      <c r="I4856" s="26">
        <v>75</v>
      </c>
      <c r="J4856" s="22">
        <v>225</v>
      </c>
    </row>
    <row r="4857" spans="1:10" ht="18" x14ac:dyDescent="0.35">
      <c r="A4857" s="25" t="s">
        <v>8432</v>
      </c>
      <c r="B4857" s="25" t="s">
        <v>3675</v>
      </c>
      <c r="C4857" s="25" t="s">
        <v>3401</v>
      </c>
      <c r="D4857" s="25" t="s">
        <v>3333</v>
      </c>
      <c r="E4857" s="25">
        <v>44134</v>
      </c>
      <c r="F4857" s="25" t="s">
        <v>3369</v>
      </c>
      <c r="G4857" s="25" t="s">
        <v>3321</v>
      </c>
      <c r="H4857" s="26">
        <v>6</v>
      </c>
      <c r="I4857" s="26">
        <v>140</v>
      </c>
      <c r="J4857" s="22">
        <v>840</v>
      </c>
    </row>
    <row r="4858" spans="1:10" ht="18" x14ac:dyDescent="0.35">
      <c r="A4858" s="25" t="s">
        <v>8433</v>
      </c>
      <c r="B4858" s="25" t="s">
        <v>3391</v>
      </c>
      <c r="C4858" s="25" t="s">
        <v>3392</v>
      </c>
      <c r="D4858" s="25" t="s">
        <v>3333</v>
      </c>
      <c r="E4858" s="25">
        <v>44134</v>
      </c>
      <c r="F4858" s="25" t="s">
        <v>3406</v>
      </c>
      <c r="G4858" s="25" t="s">
        <v>3321</v>
      </c>
      <c r="H4858" s="26">
        <v>2</v>
      </c>
      <c r="I4858" s="26">
        <v>140</v>
      </c>
      <c r="J4858" s="22">
        <v>280</v>
      </c>
    </row>
    <row r="4859" spans="1:10" ht="18" x14ac:dyDescent="0.35">
      <c r="A4859" s="25" t="s">
        <v>8434</v>
      </c>
      <c r="B4859" s="25" t="s">
        <v>3989</v>
      </c>
      <c r="C4859" s="25" t="s">
        <v>3401</v>
      </c>
      <c r="D4859" s="25" t="s">
        <v>3333</v>
      </c>
      <c r="E4859" s="25">
        <v>44134</v>
      </c>
      <c r="F4859" s="25" t="s">
        <v>3369</v>
      </c>
      <c r="G4859" s="25" t="s">
        <v>3349</v>
      </c>
      <c r="H4859" s="26">
        <v>4</v>
      </c>
      <c r="I4859" s="26">
        <v>140</v>
      </c>
      <c r="J4859" s="22">
        <v>560</v>
      </c>
    </row>
    <row r="4860" spans="1:10" ht="18" x14ac:dyDescent="0.35">
      <c r="A4860" s="25" t="s">
        <v>8435</v>
      </c>
      <c r="B4860" s="25" t="s">
        <v>3400</v>
      </c>
      <c r="C4860" s="25" t="s">
        <v>3401</v>
      </c>
      <c r="D4860" s="25" t="s">
        <v>3333</v>
      </c>
      <c r="E4860" s="25">
        <v>44134</v>
      </c>
      <c r="F4860" s="25" t="s">
        <v>3369</v>
      </c>
      <c r="G4860" s="25" t="s">
        <v>3321</v>
      </c>
      <c r="H4860" s="26">
        <v>7</v>
      </c>
      <c r="I4860" s="26">
        <v>130</v>
      </c>
      <c r="J4860" s="22">
        <v>910</v>
      </c>
    </row>
    <row r="4861" spans="1:10" ht="18" x14ac:dyDescent="0.35">
      <c r="A4861" s="25" t="s">
        <v>8436</v>
      </c>
      <c r="B4861" s="25" t="s">
        <v>3602</v>
      </c>
      <c r="C4861" s="25" t="s">
        <v>3401</v>
      </c>
      <c r="D4861" s="25" t="s">
        <v>3333</v>
      </c>
      <c r="E4861" s="25">
        <v>44134</v>
      </c>
      <c r="F4861" s="25" t="s">
        <v>3327</v>
      </c>
      <c r="G4861" s="25" t="s">
        <v>3321</v>
      </c>
      <c r="H4861" s="26">
        <v>6</v>
      </c>
      <c r="I4861" s="26">
        <v>185</v>
      </c>
      <c r="J4861" s="22">
        <v>1110</v>
      </c>
    </row>
    <row r="4862" spans="1:10" ht="18" x14ac:dyDescent="0.35">
      <c r="A4862" s="25" t="s">
        <v>8437</v>
      </c>
      <c r="B4862" s="25" t="s">
        <v>3391</v>
      </c>
      <c r="C4862" s="25" t="s">
        <v>3392</v>
      </c>
      <c r="D4862" s="25" t="s">
        <v>3333</v>
      </c>
      <c r="E4862" s="25">
        <v>44134</v>
      </c>
      <c r="F4862" s="25" t="s">
        <v>3366</v>
      </c>
      <c r="G4862" s="25" t="s">
        <v>3345</v>
      </c>
      <c r="H4862" s="26">
        <v>7</v>
      </c>
      <c r="I4862" s="26">
        <v>30</v>
      </c>
      <c r="J4862" s="22">
        <v>210</v>
      </c>
    </row>
    <row r="4863" spans="1:10" ht="18" x14ac:dyDescent="0.35">
      <c r="A4863" s="25" t="s">
        <v>8438</v>
      </c>
      <c r="B4863" s="25" t="s">
        <v>3881</v>
      </c>
      <c r="C4863" s="25" t="s">
        <v>3401</v>
      </c>
      <c r="D4863" s="25" t="s">
        <v>3333</v>
      </c>
      <c r="E4863" s="25">
        <v>44134</v>
      </c>
      <c r="F4863" s="25" t="s">
        <v>3369</v>
      </c>
      <c r="G4863" s="25" t="s">
        <v>3349</v>
      </c>
      <c r="H4863" s="26">
        <v>6</v>
      </c>
      <c r="I4863" s="26">
        <v>125</v>
      </c>
      <c r="J4863" s="22">
        <v>750</v>
      </c>
    </row>
    <row r="4864" spans="1:10" ht="18" x14ac:dyDescent="0.35">
      <c r="A4864" s="25" t="s">
        <v>8439</v>
      </c>
      <c r="B4864" s="25" t="s">
        <v>3391</v>
      </c>
      <c r="C4864" s="25" t="s">
        <v>3392</v>
      </c>
      <c r="D4864" s="25" t="s">
        <v>3333</v>
      </c>
      <c r="E4864" s="25">
        <v>44134</v>
      </c>
      <c r="F4864" s="25" t="s">
        <v>3369</v>
      </c>
      <c r="G4864" s="25" t="s">
        <v>3321</v>
      </c>
      <c r="H4864" s="26">
        <v>3</v>
      </c>
      <c r="I4864" s="26">
        <v>145</v>
      </c>
      <c r="J4864" s="22">
        <v>435</v>
      </c>
    </row>
    <row r="4865" spans="1:10" ht="18" x14ac:dyDescent="0.35">
      <c r="A4865" s="25" t="s">
        <v>8440</v>
      </c>
      <c r="B4865" s="25" t="s">
        <v>3391</v>
      </c>
      <c r="C4865" s="25" t="s">
        <v>3392</v>
      </c>
      <c r="D4865" s="25" t="s">
        <v>3333</v>
      </c>
      <c r="E4865" s="25">
        <v>44134</v>
      </c>
      <c r="F4865" s="25" t="s">
        <v>3369</v>
      </c>
      <c r="G4865" s="25" t="s">
        <v>3321</v>
      </c>
      <c r="H4865" s="26">
        <v>5</v>
      </c>
      <c r="I4865" s="26">
        <v>155</v>
      </c>
      <c r="J4865" s="22">
        <v>775</v>
      </c>
    </row>
    <row r="4866" spans="1:10" ht="18" x14ac:dyDescent="0.35">
      <c r="A4866" s="25" t="s">
        <v>8441</v>
      </c>
      <c r="B4866" s="25" t="s">
        <v>3391</v>
      </c>
      <c r="C4866" s="25" t="s">
        <v>3392</v>
      </c>
      <c r="D4866" s="25" t="s">
        <v>3333</v>
      </c>
      <c r="E4866" s="25">
        <v>44134</v>
      </c>
      <c r="F4866" s="25" t="s">
        <v>3337</v>
      </c>
      <c r="G4866" s="25" t="s">
        <v>3349</v>
      </c>
      <c r="H4866" s="26">
        <v>2</v>
      </c>
      <c r="I4866" s="26">
        <v>95</v>
      </c>
      <c r="J4866" s="22">
        <v>190</v>
      </c>
    </row>
    <row r="4867" spans="1:10" ht="18" x14ac:dyDescent="0.35">
      <c r="A4867" s="25" t="s">
        <v>8442</v>
      </c>
      <c r="B4867" s="25" t="s">
        <v>3398</v>
      </c>
      <c r="C4867" s="25" t="s">
        <v>3392</v>
      </c>
      <c r="D4867" s="25" t="s">
        <v>3333</v>
      </c>
      <c r="E4867" s="25">
        <v>44134</v>
      </c>
      <c r="F4867" s="25" t="s">
        <v>3366</v>
      </c>
      <c r="G4867" s="25" t="s">
        <v>3345</v>
      </c>
      <c r="H4867" s="26">
        <v>5</v>
      </c>
      <c r="I4867" s="26">
        <v>35</v>
      </c>
      <c r="J4867" s="22">
        <v>175</v>
      </c>
    </row>
    <row r="4868" spans="1:10" ht="18" x14ac:dyDescent="0.35">
      <c r="A4868" s="25" t="s">
        <v>8443</v>
      </c>
      <c r="B4868" s="25" t="s">
        <v>4160</v>
      </c>
      <c r="C4868" s="25" t="s">
        <v>3383</v>
      </c>
      <c r="D4868" s="25" t="s">
        <v>3333</v>
      </c>
      <c r="E4868" s="25">
        <v>44134</v>
      </c>
      <c r="F4868" s="25" t="s">
        <v>3348</v>
      </c>
      <c r="G4868" s="25" t="s">
        <v>3345</v>
      </c>
      <c r="H4868" s="26">
        <v>7</v>
      </c>
      <c r="I4868" s="26">
        <v>95</v>
      </c>
      <c r="J4868" s="22">
        <v>665</v>
      </c>
    </row>
    <row r="4869" spans="1:10" ht="18" x14ac:dyDescent="0.35">
      <c r="A4869" s="25" t="s">
        <v>8444</v>
      </c>
      <c r="B4869" s="25" t="s">
        <v>3630</v>
      </c>
      <c r="C4869" s="25" t="s">
        <v>3401</v>
      </c>
      <c r="D4869" s="25" t="s">
        <v>3333</v>
      </c>
      <c r="E4869" s="25">
        <v>44134</v>
      </c>
      <c r="F4869" s="25" t="s">
        <v>3320</v>
      </c>
      <c r="G4869" s="25" t="s">
        <v>3321</v>
      </c>
      <c r="H4869" s="26">
        <v>4</v>
      </c>
      <c r="I4869" s="26">
        <v>80</v>
      </c>
      <c r="J4869" s="22">
        <v>320</v>
      </c>
    </row>
    <row r="4870" spans="1:10" ht="18" x14ac:dyDescent="0.35">
      <c r="A4870" s="25" t="s">
        <v>8445</v>
      </c>
      <c r="B4870" s="25" t="s">
        <v>3324</v>
      </c>
      <c r="C4870" s="25" t="s">
        <v>3325</v>
      </c>
      <c r="D4870" s="25" t="s">
        <v>3326</v>
      </c>
      <c r="E4870" s="25">
        <v>44134</v>
      </c>
      <c r="F4870" s="25" t="s">
        <v>3369</v>
      </c>
      <c r="G4870" s="25" t="s">
        <v>3321</v>
      </c>
      <c r="H4870" s="26">
        <v>6</v>
      </c>
      <c r="I4870" s="26">
        <v>150</v>
      </c>
      <c r="J4870" s="22">
        <v>900</v>
      </c>
    </row>
    <row r="4871" spans="1:10" ht="18" x14ac:dyDescent="0.35">
      <c r="A4871" s="25" t="s">
        <v>8446</v>
      </c>
      <c r="B4871" s="25" t="s">
        <v>3360</v>
      </c>
      <c r="C4871" s="25" t="s">
        <v>3318</v>
      </c>
      <c r="D4871" s="25" t="s">
        <v>3319</v>
      </c>
      <c r="E4871" s="25">
        <v>44135</v>
      </c>
      <c r="F4871" s="25" t="s">
        <v>3348</v>
      </c>
      <c r="G4871" s="25" t="s">
        <v>3349</v>
      </c>
      <c r="H4871" s="26">
        <v>2</v>
      </c>
      <c r="I4871" s="26">
        <v>100</v>
      </c>
      <c r="J4871" s="22">
        <v>200</v>
      </c>
    </row>
    <row r="4872" spans="1:10" ht="18" x14ac:dyDescent="0.35">
      <c r="A4872" s="25" t="s">
        <v>8447</v>
      </c>
      <c r="B4872" s="25" t="s">
        <v>3797</v>
      </c>
      <c r="C4872" s="25" t="s">
        <v>3318</v>
      </c>
      <c r="D4872" s="25" t="s">
        <v>3319</v>
      </c>
      <c r="E4872" s="25">
        <v>44135</v>
      </c>
      <c r="F4872" s="25" t="s">
        <v>3393</v>
      </c>
      <c r="G4872" s="25" t="s">
        <v>3321</v>
      </c>
      <c r="H4872" s="26">
        <v>2</v>
      </c>
      <c r="I4872" s="26">
        <v>100</v>
      </c>
      <c r="J4872" s="22">
        <v>200</v>
      </c>
    </row>
    <row r="4873" spans="1:10" ht="18" x14ac:dyDescent="0.35">
      <c r="A4873" s="25" t="s">
        <v>8448</v>
      </c>
      <c r="B4873" s="25" t="s">
        <v>3425</v>
      </c>
      <c r="C4873" s="25" t="s">
        <v>3318</v>
      </c>
      <c r="D4873" s="25" t="s">
        <v>3319</v>
      </c>
      <c r="E4873" s="25">
        <v>44135</v>
      </c>
      <c r="F4873" s="25" t="s">
        <v>3320</v>
      </c>
      <c r="G4873" s="25" t="s">
        <v>3321</v>
      </c>
      <c r="H4873" s="26">
        <v>1</v>
      </c>
      <c r="I4873" s="26">
        <v>55</v>
      </c>
      <c r="J4873" s="22">
        <v>55</v>
      </c>
    </row>
    <row r="4874" spans="1:10" ht="18" x14ac:dyDescent="0.35">
      <c r="A4874" s="25" t="s">
        <v>8449</v>
      </c>
      <c r="B4874" s="25" t="s">
        <v>3378</v>
      </c>
      <c r="C4874" s="25" t="s">
        <v>3379</v>
      </c>
      <c r="D4874" s="25" t="s">
        <v>3333</v>
      </c>
      <c r="E4874" s="25">
        <v>44135</v>
      </c>
      <c r="F4874" s="25" t="s">
        <v>3327</v>
      </c>
      <c r="G4874" s="25" t="s">
        <v>3345</v>
      </c>
      <c r="H4874" s="26">
        <v>6</v>
      </c>
      <c r="I4874" s="26">
        <v>160</v>
      </c>
      <c r="J4874" s="22">
        <v>960</v>
      </c>
    </row>
    <row r="4875" spans="1:10" ht="18" x14ac:dyDescent="0.35">
      <c r="A4875" s="25" t="s">
        <v>8450</v>
      </c>
      <c r="B4875" s="25" t="s">
        <v>3484</v>
      </c>
      <c r="C4875" s="25" t="s">
        <v>3485</v>
      </c>
      <c r="D4875" s="25" t="s">
        <v>3486</v>
      </c>
      <c r="E4875" s="25">
        <v>44135</v>
      </c>
      <c r="F4875" s="25" t="s">
        <v>3434</v>
      </c>
      <c r="G4875" s="25" t="s">
        <v>3321</v>
      </c>
      <c r="H4875" s="26">
        <v>2</v>
      </c>
      <c r="I4875" s="26">
        <v>110</v>
      </c>
      <c r="J4875" s="22">
        <v>220</v>
      </c>
    </row>
    <row r="4876" spans="1:10" ht="18" x14ac:dyDescent="0.35">
      <c r="A4876" s="25" t="s">
        <v>8451</v>
      </c>
      <c r="B4876" s="25" t="s">
        <v>3476</v>
      </c>
      <c r="C4876" s="25" t="s">
        <v>3445</v>
      </c>
      <c r="D4876" s="25" t="s">
        <v>3405</v>
      </c>
      <c r="E4876" s="25">
        <v>44135</v>
      </c>
      <c r="F4876" s="25" t="s">
        <v>3348</v>
      </c>
      <c r="G4876" s="25" t="s">
        <v>3321</v>
      </c>
      <c r="H4876" s="26">
        <v>7</v>
      </c>
      <c r="I4876" s="26">
        <v>125</v>
      </c>
      <c r="J4876" s="22">
        <v>875</v>
      </c>
    </row>
    <row r="4877" spans="1:10" ht="18" x14ac:dyDescent="0.35">
      <c r="A4877" s="25" t="s">
        <v>8452</v>
      </c>
      <c r="B4877" s="25" t="s">
        <v>3324</v>
      </c>
      <c r="C4877" s="25" t="s">
        <v>3325</v>
      </c>
      <c r="D4877" s="25" t="s">
        <v>3326</v>
      </c>
      <c r="E4877" s="25">
        <v>44135</v>
      </c>
      <c r="F4877" s="25" t="s">
        <v>3320</v>
      </c>
      <c r="G4877" s="25" t="s">
        <v>3321</v>
      </c>
      <c r="H4877" s="26">
        <v>6</v>
      </c>
      <c r="I4877" s="26">
        <v>80</v>
      </c>
      <c r="J4877" s="22">
        <v>480</v>
      </c>
    </row>
    <row r="4878" spans="1:10" ht="18" x14ac:dyDescent="0.35">
      <c r="A4878" s="25" t="s">
        <v>8453</v>
      </c>
      <c r="B4878" s="25" t="s">
        <v>3324</v>
      </c>
      <c r="C4878" s="25" t="s">
        <v>3325</v>
      </c>
      <c r="D4878" s="25" t="s">
        <v>3326</v>
      </c>
      <c r="E4878" s="25">
        <v>44135</v>
      </c>
      <c r="F4878" s="25" t="s">
        <v>3393</v>
      </c>
      <c r="G4878" s="25" t="s">
        <v>3321</v>
      </c>
      <c r="H4878" s="26">
        <v>4</v>
      </c>
      <c r="I4878" s="26">
        <v>75</v>
      </c>
      <c r="J4878" s="22">
        <v>300</v>
      </c>
    </row>
    <row r="4879" spans="1:10" ht="18" x14ac:dyDescent="0.35">
      <c r="A4879" s="25" t="s">
        <v>8454</v>
      </c>
      <c r="B4879" s="25" t="s">
        <v>3324</v>
      </c>
      <c r="C4879" s="25" t="s">
        <v>3325</v>
      </c>
      <c r="D4879" s="25" t="s">
        <v>3326</v>
      </c>
      <c r="E4879" s="25">
        <v>44135</v>
      </c>
      <c r="F4879" s="25" t="s">
        <v>3337</v>
      </c>
      <c r="G4879" s="25" t="s">
        <v>3321</v>
      </c>
      <c r="H4879" s="26">
        <v>2</v>
      </c>
      <c r="I4879" s="26">
        <v>145</v>
      </c>
      <c r="J4879" s="22">
        <v>290</v>
      </c>
    </row>
    <row r="4880" spans="1:10" ht="18" x14ac:dyDescent="0.35">
      <c r="A4880" s="25" t="s">
        <v>8455</v>
      </c>
      <c r="B4880" s="25" t="s">
        <v>3797</v>
      </c>
      <c r="C4880" s="25" t="s">
        <v>3318</v>
      </c>
      <c r="D4880" s="25" t="s">
        <v>3319</v>
      </c>
      <c r="E4880" s="25">
        <v>44135</v>
      </c>
      <c r="F4880" s="25" t="s">
        <v>3410</v>
      </c>
      <c r="G4880" s="25" t="s">
        <v>3321</v>
      </c>
      <c r="H4880" s="26">
        <v>4</v>
      </c>
      <c r="I4880" s="26">
        <v>60</v>
      </c>
      <c r="J4880" s="22">
        <v>240</v>
      </c>
    </row>
    <row r="4881" spans="1:10" ht="18" x14ac:dyDescent="0.35">
      <c r="A4881" s="25" t="s">
        <v>8456</v>
      </c>
      <c r="B4881" s="25" t="s">
        <v>3324</v>
      </c>
      <c r="C4881" s="25" t="s">
        <v>3325</v>
      </c>
      <c r="D4881" s="25" t="s">
        <v>3326</v>
      </c>
      <c r="E4881" s="25">
        <v>44135</v>
      </c>
      <c r="F4881" s="25" t="s">
        <v>3406</v>
      </c>
      <c r="G4881" s="25" t="s">
        <v>3321</v>
      </c>
      <c r="H4881" s="26">
        <v>2</v>
      </c>
      <c r="I4881" s="26">
        <v>135</v>
      </c>
      <c r="J4881" s="22">
        <v>270</v>
      </c>
    </row>
    <row r="4882" spans="1:10" ht="18" x14ac:dyDescent="0.35">
      <c r="A4882" s="25" t="s">
        <v>8457</v>
      </c>
      <c r="B4882" s="25" t="s">
        <v>3879</v>
      </c>
      <c r="C4882" s="25" t="s">
        <v>3551</v>
      </c>
      <c r="D4882" s="25" t="s">
        <v>3486</v>
      </c>
      <c r="E4882" s="25">
        <v>44135</v>
      </c>
      <c r="F4882" s="25" t="s">
        <v>3337</v>
      </c>
      <c r="G4882" s="25" t="s">
        <v>3321</v>
      </c>
      <c r="H4882" s="26">
        <v>4</v>
      </c>
      <c r="I4882" s="26">
        <v>155</v>
      </c>
      <c r="J4882" s="22">
        <v>620</v>
      </c>
    </row>
    <row r="4883" spans="1:10" ht="18" x14ac:dyDescent="0.35">
      <c r="A4883" s="25" t="s">
        <v>8458</v>
      </c>
      <c r="B4883" s="25" t="s">
        <v>3575</v>
      </c>
      <c r="C4883" s="25" t="s">
        <v>3551</v>
      </c>
      <c r="D4883" s="25" t="s">
        <v>3486</v>
      </c>
      <c r="E4883" s="25">
        <v>44136</v>
      </c>
      <c r="F4883" s="25" t="s">
        <v>3348</v>
      </c>
      <c r="G4883" s="25" t="s">
        <v>3349</v>
      </c>
      <c r="H4883" s="26">
        <v>5</v>
      </c>
      <c r="I4883" s="26">
        <v>95</v>
      </c>
      <c r="J4883" s="22">
        <v>475</v>
      </c>
    </row>
    <row r="4884" spans="1:10" ht="18" x14ac:dyDescent="0.35">
      <c r="A4884" s="25" t="s">
        <v>8459</v>
      </c>
      <c r="B4884" s="25" t="s">
        <v>3371</v>
      </c>
      <c r="C4884" s="25" t="s">
        <v>3318</v>
      </c>
      <c r="D4884" s="25" t="s">
        <v>3319</v>
      </c>
      <c r="E4884" s="25">
        <v>44137</v>
      </c>
      <c r="F4884" s="25" t="s">
        <v>3320</v>
      </c>
      <c r="G4884" s="25" t="s">
        <v>3321</v>
      </c>
      <c r="H4884" s="26">
        <v>2</v>
      </c>
      <c r="I4884" s="26">
        <v>65</v>
      </c>
      <c r="J4884" s="22">
        <v>130</v>
      </c>
    </row>
    <row r="4885" spans="1:10" ht="18" x14ac:dyDescent="0.35">
      <c r="A4885" s="25" t="s">
        <v>8460</v>
      </c>
      <c r="B4885" s="25" t="s">
        <v>3371</v>
      </c>
      <c r="C4885" s="25" t="s">
        <v>3318</v>
      </c>
      <c r="D4885" s="25" t="s">
        <v>3319</v>
      </c>
      <c r="E4885" s="25">
        <v>44138</v>
      </c>
      <c r="F4885" s="25" t="s">
        <v>3320</v>
      </c>
      <c r="G4885" s="25" t="s">
        <v>3321</v>
      </c>
      <c r="H4885" s="26">
        <v>4</v>
      </c>
      <c r="I4885" s="26">
        <v>65</v>
      </c>
      <c r="J4885" s="22">
        <v>260</v>
      </c>
    </row>
    <row r="4886" spans="1:10" ht="18" x14ac:dyDescent="0.35">
      <c r="A4886" s="25" t="s">
        <v>8461</v>
      </c>
      <c r="B4886" s="25" t="s">
        <v>3317</v>
      </c>
      <c r="C4886" s="25" t="s">
        <v>3318</v>
      </c>
      <c r="D4886" s="25" t="s">
        <v>3319</v>
      </c>
      <c r="E4886" s="25">
        <v>44141</v>
      </c>
      <c r="F4886" s="25" t="s">
        <v>3320</v>
      </c>
      <c r="G4886" s="25" t="s">
        <v>3321</v>
      </c>
      <c r="H4886" s="26">
        <v>1</v>
      </c>
      <c r="I4886" s="26">
        <v>65</v>
      </c>
      <c r="J4886" s="22">
        <v>65</v>
      </c>
    </row>
    <row r="4887" spans="1:10" ht="18" x14ac:dyDescent="0.35">
      <c r="A4887" s="25" t="s">
        <v>8462</v>
      </c>
      <c r="B4887" s="25" t="s">
        <v>3626</v>
      </c>
      <c r="C4887" s="25" t="s">
        <v>3401</v>
      </c>
      <c r="D4887" s="25" t="s">
        <v>3333</v>
      </c>
      <c r="E4887" s="25">
        <v>44141</v>
      </c>
      <c r="F4887" s="25" t="s">
        <v>3327</v>
      </c>
      <c r="G4887" s="25" t="s">
        <v>3321</v>
      </c>
      <c r="H4887" s="26">
        <v>3</v>
      </c>
      <c r="I4887" s="26">
        <v>180</v>
      </c>
      <c r="J4887" s="22">
        <v>540</v>
      </c>
    </row>
    <row r="4888" spans="1:10" ht="18" x14ac:dyDescent="0.35">
      <c r="A4888" s="25" t="s">
        <v>8463</v>
      </c>
      <c r="B4888" s="25" t="s">
        <v>3583</v>
      </c>
      <c r="C4888" s="25" t="s">
        <v>3584</v>
      </c>
      <c r="D4888" s="25" t="s">
        <v>3333</v>
      </c>
      <c r="E4888" s="25">
        <v>44141</v>
      </c>
      <c r="F4888" s="25" t="s">
        <v>3327</v>
      </c>
      <c r="G4888" s="25" t="s">
        <v>3321</v>
      </c>
      <c r="H4888" s="26">
        <v>4</v>
      </c>
      <c r="I4888" s="26">
        <v>180</v>
      </c>
      <c r="J4888" s="22">
        <v>720</v>
      </c>
    </row>
    <row r="4889" spans="1:10" ht="18" x14ac:dyDescent="0.35">
      <c r="A4889" s="25" t="s">
        <v>8464</v>
      </c>
      <c r="B4889" s="25" t="s">
        <v>3371</v>
      </c>
      <c r="C4889" s="25" t="s">
        <v>3318</v>
      </c>
      <c r="D4889" s="25" t="s">
        <v>3319</v>
      </c>
      <c r="E4889" s="25">
        <v>44142</v>
      </c>
      <c r="F4889" s="25" t="s">
        <v>3320</v>
      </c>
      <c r="G4889" s="25" t="s">
        <v>3321</v>
      </c>
      <c r="H4889" s="26">
        <v>4</v>
      </c>
      <c r="I4889" s="26">
        <v>75</v>
      </c>
      <c r="J4889" s="22">
        <v>300</v>
      </c>
    </row>
    <row r="4890" spans="1:10" ht="18" x14ac:dyDescent="0.35">
      <c r="A4890" s="25" t="s">
        <v>8465</v>
      </c>
      <c r="B4890" s="25" t="s">
        <v>3347</v>
      </c>
      <c r="C4890" s="25" t="s">
        <v>3318</v>
      </c>
      <c r="D4890" s="25" t="s">
        <v>3319</v>
      </c>
      <c r="E4890" s="25">
        <v>44142</v>
      </c>
      <c r="F4890" s="25" t="s">
        <v>3348</v>
      </c>
      <c r="G4890" s="25" t="s">
        <v>3349</v>
      </c>
      <c r="H4890" s="26">
        <v>7</v>
      </c>
      <c r="I4890" s="26">
        <v>100</v>
      </c>
      <c r="J4890" s="22">
        <v>700</v>
      </c>
    </row>
    <row r="4891" spans="1:10" ht="18" x14ac:dyDescent="0.35">
      <c r="A4891" s="25" t="s">
        <v>8466</v>
      </c>
      <c r="B4891" s="25" t="s">
        <v>3356</v>
      </c>
      <c r="C4891" s="25" t="s">
        <v>3318</v>
      </c>
      <c r="D4891" s="25" t="s">
        <v>3319</v>
      </c>
      <c r="E4891" s="25">
        <v>44142</v>
      </c>
      <c r="F4891" s="25" t="s">
        <v>3348</v>
      </c>
      <c r="G4891" s="25" t="s">
        <v>3349</v>
      </c>
      <c r="H4891" s="26">
        <v>6</v>
      </c>
      <c r="I4891" s="26">
        <v>75</v>
      </c>
      <c r="J4891" s="22">
        <v>450</v>
      </c>
    </row>
    <row r="4892" spans="1:10" ht="18" x14ac:dyDescent="0.35">
      <c r="A4892" s="25" t="s">
        <v>8467</v>
      </c>
      <c r="B4892" s="25" t="s">
        <v>3344</v>
      </c>
      <c r="C4892" s="25" t="s">
        <v>3318</v>
      </c>
      <c r="D4892" s="25" t="s">
        <v>3319</v>
      </c>
      <c r="E4892" s="25">
        <v>44142</v>
      </c>
      <c r="F4892" s="25" t="s">
        <v>3337</v>
      </c>
      <c r="G4892" s="25" t="s">
        <v>3345</v>
      </c>
      <c r="H4892" s="26">
        <v>3</v>
      </c>
      <c r="I4892" s="26">
        <v>115</v>
      </c>
      <c r="J4892" s="22">
        <v>345</v>
      </c>
    </row>
    <row r="4893" spans="1:10" ht="18" x14ac:dyDescent="0.35">
      <c r="A4893" s="25" t="s">
        <v>8468</v>
      </c>
      <c r="B4893" s="25" t="s">
        <v>3324</v>
      </c>
      <c r="C4893" s="25" t="s">
        <v>3325</v>
      </c>
      <c r="D4893" s="25" t="s">
        <v>3326</v>
      </c>
      <c r="E4893" s="25">
        <v>44142</v>
      </c>
      <c r="F4893" s="25" t="s">
        <v>3427</v>
      </c>
      <c r="G4893" s="25" t="s">
        <v>3321</v>
      </c>
      <c r="H4893" s="26">
        <v>4</v>
      </c>
      <c r="I4893" s="26">
        <v>105</v>
      </c>
      <c r="J4893" s="22">
        <v>420</v>
      </c>
    </row>
    <row r="4894" spans="1:10" ht="18" x14ac:dyDescent="0.35">
      <c r="A4894" s="25" t="s">
        <v>8469</v>
      </c>
      <c r="B4894" s="25" t="s">
        <v>3875</v>
      </c>
      <c r="C4894" s="25" t="s">
        <v>3584</v>
      </c>
      <c r="D4894" s="25" t="s">
        <v>3333</v>
      </c>
      <c r="E4894" s="25">
        <v>44142</v>
      </c>
      <c r="F4894" s="25" t="s">
        <v>3327</v>
      </c>
      <c r="G4894" s="25" t="s">
        <v>3321</v>
      </c>
      <c r="H4894" s="26">
        <v>5</v>
      </c>
      <c r="I4894" s="26">
        <v>180</v>
      </c>
      <c r="J4894" s="22">
        <v>900</v>
      </c>
    </row>
    <row r="4895" spans="1:10" ht="18" x14ac:dyDescent="0.35">
      <c r="A4895" s="25" t="s">
        <v>8470</v>
      </c>
      <c r="B4895" s="25" t="s">
        <v>5048</v>
      </c>
      <c r="C4895" s="25" t="s">
        <v>5049</v>
      </c>
      <c r="D4895" s="25" t="s">
        <v>3365</v>
      </c>
      <c r="E4895" s="25">
        <v>44142</v>
      </c>
      <c r="F4895" s="25" t="s">
        <v>3320</v>
      </c>
      <c r="G4895" s="25" t="s">
        <v>3321</v>
      </c>
      <c r="H4895" s="26">
        <v>4</v>
      </c>
      <c r="I4895" s="26">
        <v>75</v>
      </c>
      <c r="J4895" s="22">
        <v>300</v>
      </c>
    </row>
    <row r="4896" spans="1:10" ht="18" x14ac:dyDescent="0.35">
      <c r="A4896" s="25" t="s">
        <v>8471</v>
      </c>
      <c r="B4896" s="25" t="s">
        <v>3324</v>
      </c>
      <c r="C4896" s="25" t="s">
        <v>3325</v>
      </c>
      <c r="D4896" s="25" t="s">
        <v>3326</v>
      </c>
      <c r="E4896" s="25">
        <v>44143</v>
      </c>
      <c r="F4896" s="25" t="s">
        <v>3393</v>
      </c>
      <c r="G4896" s="25" t="s">
        <v>3345</v>
      </c>
      <c r="H4896" s="26">
        <v>6</v>
      </c>
      <c r="I4896" s="26">
        <v>65</v>
      </c>
      <c r="J4896" s="22">
        <v>390</v>
      </c>
    </row>
    <row r="4897" spans="1:10" ht="18" x14ac:dyDescent="0.35">
      <c r="A4897" s="25" t="s">
        <v>8472</v>
      </c>
      <c r="B4897" s="25" t="s">
        <v>3324</v>
      </c>
      <c r="C4897" s="25" t="s">
        <v>3325</v>
      </c>
      <c r="D4897" s="25" t="s">
        <v>3326</v>
      </c>
      <c r="E4897" s="25">
        <v>44143</v>
      </c>
      <c r="F4897" s="25" t="s">
        <v>3427</v>
      </c>
      <c r="G4897" s="25" t="s">
        <v>3345</v>
      </c>
      <c r="H4897" s="26">
        <v>5</v>
      </c>
      <c r="I4897" s="26">
        <v>75</v>
      </c>
      <c r="J4897" s="22">
        <v>375</v>
      </c>
    </row>
    <row r="4898" spans="1:10" ht="18" x14ac:dyDescent="0.35">
      <c r="A4898" s="25" t="s">
        <v>8473</v>
      </c>
      <c r="B4898" s="25" t="s">
        <v>3597</v>
      </c>
      <c r="C4898" s="25" t="s">
        <v>3383</v>
      </c>
      <c r="D4898" s="25" t="s">
        <v>3333</v>
      </c>
      <c r="E4898" s="25">
        <v>44143</v>
      </c>
      <c r="F4898" s="25" t="s">
        <v>3434</v>
      </c>
      <c r="G4898" s="25" t="s">
        <v>3321</v>
      </c>
      <c r="H4898" s="26">
        <v>2</v>
      </c>
      <c r="I4898" s="26">
        <v>105</v>
      </c>
      <c r="J4898" s="22">
        <v>210</v>
      </c>
    </row>
    <row r="4899" spans="1:10" ht="18" x14ac:dyDescent="0.35">
      <c r="A4899" s="25" t="s">
        <v>8474</v>
      </c>
      <c r="B4899" s="25" t="s">
        <v>3352</v>
      </c>
      <c r="C4899" s="25" t="s">
        <v>3318</v>
      </c>
      <c r="D4899" s="25" t="s">
        <v>3319</v>
      </c>
      <c r="E4899" s="25">
        <v>44144</v>
      </c>
      <c r="F4899" s="25" t="s">
        <v>3337</v>
      </c>
      <c r="G4899" s="25" t="s">
        <v>3345</v>
      </c>
      <c r="H4899" s="26">
        <v>5</v>
      </c>
      <c r="I4899" s="26">
        <v>110</v>
      </c>
      <c r="J4899" s="22">
        <v>550</v>
      </c>
    </row>
    <row r="4900" spans="1:10" ht="18" x14ac:dyDescent="0.35">
      <c r="A4900" s="25" t="s">
        <v>8475</v>
      </c>
      <c r="B4900" s="25" t="s">
        <v>3371</v>
      </c>
      <c r="C4900" s="25" t="s">
        <v>3318</v>
      </c>
      <c r="D4900" s="25" t="s">
        <v>3319</v>
      </c>
      <c r="E4900" s="25">
        <v>44144</v>
      </c>
      <c r="F4900" s="25" t="s">
        <v>3320</v>
      </c>
      <c r="G4900" s="25" t="s">
        <v>3321</v>
      </c>
      <c r="H4900" s="26">
        <v>2</v>
      </c>
      <c r="I4900" s="26">
        <v>60</v>
      </c>
      <c r="J4900" s="22">
        <v>120</v>
      </c>
    </row>
    <row r="4901" spans="1:10" ht="18" x14ac:dyDescent="0.35">
      <c r="A4901" s="25" t="s">
        <v>8476</v>
      </c>
      <c r="B4901" s="25" t="s">
        <v>3658</v>
      </c>
      <c r="C4901" s="25" t="s">
        <v>3318</v>
      </c>
      <c r="D4901" s="25" t="s">
        <v>3319</v>
      </c>
      <c r="E4901" s="25">
        <v>44144</v>
      </c>
      <c r="F4901" s="25" t="s">
        <v>3348</v>
      </c>
      <c r="G4901" s="25" t="s">
        <v>3349</v>
      </c>
      <c r="H4901" s="26">
        <v>4</v>
      </c>
      <c r="I4901" s="26">
        <v>85</v>
      </c>
      <c r="J4901" s="22">
        <v>340</v>
      </c>
    </row>
    <row r="4902" spans="1:10" ht="18" x14ac:dyDescent="0.35">
      <c r="A4902" s="25" t="s">
        <v>8477</v>
      </c>
      <c r="B4902" s="25" t="s">
        <v>3391</v>
      </c>
      <c r="C4902" s="25" t="s">
        <v>3392</v>
      </c>
      <c r="D4902" s="25" t="s">
        <v>3333</v>
      </c>
      <c r="E4902" s="25">
        <v>44144</v>
      </c>
      <c r="F4902" s="25" t="s">
        <v>3348</v>
      </c>
      <c r="G4902" s="25" t="s">
        <v>3349</v>
      </c>
      <c r="H4902" s="26">
        <v>2</v>
      </c>
      <c r="I4902" s="26">
        <v>75</v>
      </c>
      <c r="J4902" s="22">
        <v>150</v>
      </c>
    </row>
    <row r="4903" spans="1:10" ht="18" x14ac:dyDescent="0.35">
      <c r="A4903" s="25" t="s">
        <v>8478</v>
      </c>
      <c r="B4903" s="25" t="s">
        <v>3391</v>
      </c>
      <c r="C4903" s="25" t="s">
        <v>3392</v>
      </c>
      <c r="D4903" s="25" t="s">
        <v>3333</v>
      </c>
      <c r="E4903" s="25">
        <v>44144</v>
      </c>
      <c r="F4903" s="25" t="s">
        <v>3348</v>
      </c>
      <c r="G4903" s="25" t="s">
        <v>3349</v>
      </c>
      <c r="H4903" s="26">
        <v>1</v>
      </c>
      <c r="I4903" s="26">
        <v>80</v>
      </c>
      <c r="J4903" s="22">
        <v>80</v>
      </c>
    </row>
    <row r="4904" spans="1:10" ht="18" x14ac:dyDescent="0.35">
      <c r="A4904" s="25" t="s">
        <v>8479</v>
      </c>
      <c r="B4904" s="25" t="s">
        <v>3391</v>
      </c>
      <c r="C4904" s="25" t="s">
        <v>3392</v>
      </c>
      <c r="D4904" s="25" t="s">
        <v>3333</v>
      </c>
      <c r="E4904" s="25">
        <v>44144</v>
      </c>
      <c r="F4904" s="25" t="s">
        <v>3348</v>
      </c>
      <c r="G4904" s="25" t="s">
        <v>3321</v>
      </c>
      <c r="H4904" s="26">
        <v>4</v>
      </c>
      <c r="I4904" s="26">
        <v>130</v>
      </c>
      <c r="J4904" s="22">
        <v>520</v>
      </c>
    </row>
    <row r="4905" spans="1:10" ht="18" x14ac:dyDescent="0.35">
      <c r="A4905" s="25" t="s">
        <v>8480</v>
      </c>
      <c r="B4905" s="25" t="s">
        <v>3391</v>
      </c>
      <c r="C4905" s="25" t="s">
        <v>3392</v>
      </c>
      <c r="D4905" s="25" t="s">
        <v>3333</v>
      </c>
      <c r="E4905" s="25">
        <v>44144</v>
      </c>
      <c r="F4905" s="25" t="s">
        <v>3393</v>
      </c>
      <c r="G4905" s="25" t="s">
        <v>3345</v>
      </c>
      <c r="H4905" s="26">
        <v>7</v>
      </c>
      <c r="I4905" s="26">
        <v>70</v>
      </c>
      <c r="J4905" s="22">
        <v>490</v>
      </c>
    </row>
    <row r="4906" spans="1:10" ht="18" x14ac:dyDescent="0.35">
      <c r="A4906" s="25" t="s">
        <v>8481</v>
      </c>
      <c r="B4906" s="25" t="s">
        <v>3391</v>
      </c>
      <c r="C4906" s="25" t="s">
        <v>3392</v>
      </c>
      <c r="D4906" s="25" t="s">
        <v>3333</v>
      </c>
      <c r="E4906" s="25">
        <v>44144</v>
      </c>
      <c r="F4906" s="25" t="s">
        <v>3393</v>
      </c>
      <c r="G4906" s="25" t="s">
        <v>3345</v>
      </c>
      <c r="H4906" s="26">
        <v>6</v>
      </c>
      <c r="I4906" s="26">
        <v>75</v>
      </c>
      <c r="J4906" s="22">
        <v>450</v>
      </c>
    </row>
    <row r="4907" spans="1:10" ht="18" x14ac:dyDescent="0.35">
      <c r="A4907" s="25" t="s">
        <v>8482</v>
      </c>
      <c r="B4907" s="25" t="s">
        <v>3391</v>
      </c>
      <c r="C4907" s="25" t="s">
        <v>3392</v>
      </c>
      <c r="D4907" s="25" t="s">
        <v>3333</v>
      </c>
      <c r="E4907" s="25">
        <v>44144</v>
      </c>
      <c r="F4907" s="25" t="s">
        <v>3393</v>
      </c>
      <c r="G4907" s="25" t="s">
        <v>3345</v>
      </c>
      <c r="H4907" s="26">
        <v>5</v>
      </c>
      <c r="I4907" s="26">
        <v>80</v>
      </c>
      <c r="J4907" s="22">
        <v>400</v>
      </c>
    </row>
    <row r="4908" spans="1:10" ht="18" x14ac:dyDescent="0.35">
      <c r="A4908" s="25" t="s">
        <v>8483</v>
      </c>
      <c r="B4908" s="25" t="s">
        <v>3391</v>
      </c>
      <c r="C4908" s="25" t="s">
        <v>3392</v>
      </c>
      <c r="D4908" s="25" t="s">
        <v>3333</v>
      </c>
      <c r="E4908" s="25">
        <v>44144</v>
      </c>
      <c r="F4908" s="25" t="s">
        <v>3393</v>
      </c>
      <c r="G4908" s="25" t="s">
        <v>3345</v>
      </c>
      <c r="H4908" s="26">
        <v>5</v>
      </c>
      <c r="I4908" s="26">
        <v>80</v>
      </c>
      <c r="J4908" s="22">
        <v>400</v>
      </c>
    </row>
    <row r="4909" spans="1:10" ht="18" x14ac:dyDescent="0.35">
      <c r="A4909" s="25" t="s">
        <v>8484</v>
      </c>
      <c r="B4909" s="25" t="s">
        <v>3398</v>
      </c>
      <c r="C4909" s="25" t="s">
        <v>3392</v>
      </c>
      <c r="D4909" s="25" t="s">
        <v>3333</v>
      </c>
      <c r="E4909" s="25">
        <v>44144</v>
      </c>
      <c r="F4909" s="25" t="s">
        <v>3348</v>
      </c>
      <c r="G4909" s="25" t="s">
        <v>3349</v>
      </c>
      <c r="H4909" s="26">
        <v>7</v>
      </c>
      <c r="I4909" s="26">
        <v>80</v>
      </c>
      <c r="J4909" s="22">
        <v>560</v>
      </c>
    </row>
    <row r="4910" spans="1:10" ht="18" x14ac:dyDescent="0.35">
      <c r="A4910" s="25" t="s">
        <v>8485</v>
      </c>
      <c r="B4910" s="25" t="s">
        <v>3398</v>
      </c>
      <c r="C4910" s="25" t="s">
        <v>3392</v>
      </c>
      <c r="D4910" s="25" t="s">
        <v>3333</v>
      </c>
      <c r="E4910" s="25">
        <v>44144</v>
      </c>
      <c r="F4910" s="25" t="s">
        <v>3348</v>
      </c>
      <c r="G4910" s="25" t="s">
        <v>3349</v>
      </c>
      <c r="H4910" s="26">
        <v>2</v>
      </c>
      <c r="I4910" s="26">
        <v>90</v>
      </c>
      <c r="J4910" s="22">
        <v>180</v>
      </c>
    </row>
    <row r="4911" spans="1:10" ht="18" x14ac:dyDescent="0.35">
      <c r="A4911" s="25" t="s">
        <v>8486</v>
      </c>
      <c r="B4911" s="25" t="s">
        <v>8487</v>
      </c>
      <c r="C4911" s="25" t="s">
        <v>3401</v>
      </c>
      <c r="D4911" s="25" t="s">
        <v>3333</v>
      </c>
      <c r="E4911" s="25">
        <v>44144</v>
      </c>
      <c r="F4911" s="25" t="s">
        <v>3369</v>
      </c>
      <c r="G4911" s="25" t="s">
        <v>3349</v>
      </c>
      <c r="H4911" s="26">
        <v>3</v>
      </c>
      <c r="I4911" s="26">
        <v>135</v>
      </c>
      <c r="J4911" s="22">
        <v>405</v>
      </c>
    </row>
    <row r="4912" spans="1:10" ht="18" x14ac:dyDescent="0.35">
      <c r="A4912" s="25" t="s">
        <v>8488</v>
      </c>
      <c r="B4912" s="25" t="s">
        <v>3398</v>
      </c>
      <c r="C4912" s="25" t="s">
        <v>3392</v>
      </c>
      <c r="D4912" s="25" t="s">
        <v>3333</v>
      </c>
      <c r="E4912" s="25">
        <v>44144</v>
      </c>
      <c r="F4912" s="25" t="s">
        <v>3348</v>
      </c>
      <c r="G4912" s="25" t="s">
        <v>3349</v>
      </c>
      <c r="H4912" s="26">
        <v>4</v>
      </c>
      <c r="I4912" s="26">
        <v>100</v>
      </c>
      <c r="J4912" s="22">
        <v>400</v>
      </c>
    </row>
    <row r="4913" spans="1:10" ht="18" x14ac:dyDescent="0.35">
      <c r="A4913" s="25" t="s">
        <v>8489</v>
      </c>
      <c r="B4913" s="25" t="s">
        <v>5412</v>
      </c>
      <c r="C4913" s="25" t="s">
        <v>3401</v>
      </c>
      <c r="D4913" s="25" t="s">
        <v>3333</v>
      </c>
      <c r="E4913" s="25">
        <v>44144</v>
      </c>
      <c r="F4913" s="25" t="s">
        <v>3327</v>
      </c>
      <c r="G4913" s="25" t="s">
        <v>3321</v>
      </c>
      <c r="H4913" s="26">
        <v>6</v>
      </c>
      <c r="I4913" s="26">
        <v>180</v>
      </c>
      <c r="J4913" s="22">
        <v>1080</v>
      </c>
    </row>
    <row r="4914" spans="1:10" ht="18" x14ac:dyDescent="0.35">
      <c r="A4914" s="25" t="s">
        <v>8490</v>
      </c>
      <c r="B4914" s="25" t="s">
        <v>3398</v>
      </c>
      <c r="C4914" s="25" t="s">
        <v>3392</v>
      </c>
      <c r="D4914" s="25" t="s">
        <v>3333</v>
      </c>
      <c r="E4914" s="25">
        <v>44144</v>
      </c>
      <c r="F4914" s="25" t="s">
        <v>3393</v>
      </c>
      <c r="G4914" s="25" t="s">
        <v>3321</v>
      </c>
      <c r="H4914" s="26">
        <v>4</v>
      </c>
      <c r="I4914" s="26">
        <v>80</v>
      </c>
      <c r="J4914" s="22">
        <v>320</v>
      </c>
    </row>
    <row r="4915" spans="1:10" ht="18" x14ac:dyDescent="0.35">
      <c r="A4915" s="25" t="s">
        <v>8491</v>
      </c>
      <c r="B4915" s="25" t="s">
        <v>3398</v>
      </c>
      <c r="C4915" s="25" t="s">
        <v>3392</v>
      </c>
      <c r="D4915" s="25" t="s">
        <v>3333</v>
      </c>
      <c r="E4915" s="25">
        <v>44144</v>
      </c>
      <c r="F4915" s="25" t="s">
        <v>3393</v>
      </c>
      <c r="G4915" s="25" t="s">
        <v>3321</v>
      </c>
      <c r="H4915" s="26">
        <v>2</v>
      </c>
      <c r="I4915" s="26">
        <v>85</v>
      </c>
      <c r="J4915" s="22">
        <v>170</v>
      </c>
    </row>
    <row r="4916" spans="1:10" ht="18" x14ac:dyDescent="0.35">
      <c r="A4916" s="25" t="s">
        <v>8492</v>
      </c>
      <c r="B4916" s="25" t="s">
        <v>3398</v>
      </c>
      <c r="C4916" s="25" t="s">
        <v>3392</v>
      </c>
      <c r="D4916" s="25" t="s">
        <v>3333</v>
      </c>
      <c r="E4916" s="25">
        <v>44144</v>
      </c>
      <c r="F4916" s="25" t="s">
        <v>3348</v>
      </c>
      <c r="G4916" s="25" t="s">
        <v>3321</v>
      </c>
      <c r="H4916" s="26">
        <v>3</v>
      </c>
      <c r="I4916" s="26">
        <v>135</v>
      </c>
      <c r="J4916" s="22">
        <v>405</v>
      </c>
    </row>
    <row r="4917" spans="1:10" ht="18" x14ac:dyDescent="0.35">
      <c r="A4917" s="25" t="s">
        <v>8493</v>
      </c>
      <c r="B4917" s="25" t="s">
        <v>3398</v>
      </c>
      <c r="C4917" s="25" t="s">
        <v>3392</v>
      </c>
      <c r="D4917" s="25" t="s">
        <v>3333</v>
      </c>
      <c r="E4917" s="25">
        <v>44144</v>
      </c>
      <c r="F4917" s="25" t="s">
        <v>3393</v>
      </c>
      <c r="G4917" s="25" t="s">
        <v>3321</v>
      </c>
      <c r="H4917" s="26">
        <v>4</v>
      </c>
      <c r="I4917" s="26">
        <v>95</v>
      </c>
      <c r="J4917" s="22">
        <v>380</v>
      </c>
    </row>
    <row r="4918" spans="1:10" ht="18" x14ac:dyDescent="0.35">
      <c r="A4918" s="25" t="s">
        <v>8494</v>
      </c>
      <c r="B4918" s="25" t="s">
        <v>4143</v>
      </c>
      <c r="C4918" s="25" t="s">
        <v>3383</v>
      </c>
      <c r="D4918" s="25" t="s">
        <v>3333</v>
      </c>
      <c r="E4918" s="25">
        <v>44144</v>
      </c>
      <c r="F4918" s="25" t="s">
        <v>3337</v>
      </c>
      <c r="G4918" s="25" t="s">
        <v>3345</v>
      </c>
      <c r="H4918" s="26">
        <v>2</v>
      </c>
      <c r="I4918" s="26">
        <v>115</v>
      </c>
      <c r="J4918" s="22">
        <v>230</v>
      </c>
    </row>
    <row r="4919" spans="1:10" ht="18" x14ac:dyDescent="0.35">
      <c r="A4919" s="25" t="s">
        <v>8495</v>
      </c>
      <c r="B4919" s="25" t="s">
        <v>3324</v>
      </c>
      <c r="C4919" s="25" t="s">
        <v>3325</v>
      </c>
      <c r="D4919" s="25" t="s">
        <v>3326</v>
      </c>
      <c r="E4919" s="25">
        <v>44144</v>
      </c>
      <c r="F4919" s="25" t="s">
        <v>3427</v>
      </c>
      <c r="G4919" s="25" t="s">
        <v>3345</v>
      </c>
      <c r="H4919" s="26">
        <v>1</v>
      </c>
      <c r="I4919" s="26">
        <v>70</v>
      </c>
      <c r="J4919" s="22">
        <v>70</v>
      </c>
    </row>
    <row r="4920" spans="1:10" ht="18" x14ac:dyDescent="0.35">
      <c r="A4920" s="25" t="s">
        <v>8496</v>
      </c>
      <c r="B4920" s="25" t="s">
        <v>7833</v>
      </c>
      <c r="C4920" s="25" t="s">
        <v>3364</v>
      </c>
      <c r="D4920" s="25" t="s">
        <v>3365</v>
      </c>
      <c r="E4920" s="25">
        <v>44144</v>
      </c>
      <c r="F4920" s="25" t="s">
        <v>3548</v>
      </c>
      <c r="G4920" s="25" t="s">
        <v>3321</v>
      </c>
      <c r="H4920" s="26">
        <v>4</v>
      </c>
      <c r="I4920" s="26">
        <v>150</v>
      </c>
      <c r="J4920" s="22">
        <v>600</v>
      </c>
    </row>
    <row r="4921" spans="1:10" ht="18" x14ac:dyDescent="0.35">
      <c r="A4921" s="25" t="s">
        <v>8497</v>
      </c>
      <c r="B4921" s="25" t="s">
        <v>8498</v>
      </c>
      <c r="C4921" s="25" t="s">
        <v>3662</v>
      </c>
      <c r="D4921" s="25" t="s">
        <v>3405</v>
      </c>
      <c r="E4921" s="25">
        <v>44144</v>
      </c>
      <c r="F4921" s="25" t="s">
        <v>3337</v>
      </c>
      <c r="G4921" s="25" t="s">
        <v>3321</v>
      </c>
      <c r="H4921" s="26">
        <v>5</v>
      </c>
      <c r="I4921" s="26">
        <v>140</v>
      </c>
      <c r="J4921" s="22">
        <v>700</v>
      </c>
    </row>
    <row r="4922" spans="1:10" ht="18" x14ac:dyDescent="0.35">
      <c r="A4922" s="25" t="s">
        <v>8499</v>
      </c>
      <c r="B4922" s="25" t="s">
        <v>3391</v>
      </c>
      <c r="C4922" s="25" t="s">
        <v>3392</v>
      </c>
      <c r="D4922" s="25" t="s">
        <v>3333</v>
      </c>
      <c r="E4922" s="25">
        <v>44144</v>
      </c>
      <c r="F4922" s="25" t="s">
        <v>3427</v>
      </c>
      <c r="G4922" s="25" t="s">
        <v>3345</v>
      </c>
      <c r="H4922" s="26">
        <v>1</v>
      </c>
      <c r="I4922" s="26">
        <v>70</v>
      </c>
      <c r="J4922" s="22">
        <v>70</v>
      </c>
    </row>
    <row r="4923" spans="1:10" ht="18" x14ac:dyDescent="0.35">
      <c r="A4923" s="25" t="s">
        <v>8500</v>
      </c>
      <c r="B4923" s="25" t="s">
        <v>3572</v>
      </c>
      <c r="C4923" s="25" t="s">
        <v>3318</v>
      </c>
      <c r="D4923" s="25" t="s">
        <v>3319</v>
      </c>
      <c r="E4923" s="25">
        <v>44145</v>
      </c>
      <c r="F4923" s="25" t="s">
        <v>3410</v>
      </c>
      <c r="G4923" s="25" t="s">
        <v>3321</v>
      </c>
      <c r="H4923" s="26">
        <v>3</v>
      </c>
      <c r="I4923" s="26">
        <v>75</v>
      </c>
      <c r="J4923" s="22">
        <v>225</v>
      </c>
    </row>
    <row r="4924" spans="1:10" ht="18" x14ac:dyDescent="0.35">
      <c r="A4924" s="25" t="s">
        <v>8501</v>
      </c>
      <c r="B4924" s="25" t="s">
        <v>3352</v>
      </c>
      <c r="C4924" s="25" t="s">
        <v>3318</v>
      </c>
      <c r="D4924" s="25" t="s">
        <v>3319</v>
      </c>
      <c r="E4924" s="25">
        <v>44145</v>
      </c>
      <c r="F4924" s="25" t="s">
        <v>3337</v>
      </c>
      <c r="G4924" s="25" t="s">
        <v>3345</v>
      </c>
      <c r="H4924" s="26">
        <v>4</v>
      </c>
      <c r="I4924" s="26">
        <v>130</v>
      </c>
      <c r="J4924" s="22">
        <v>520</v>
      </c>
    </row>
    <row r="4925" spans="1:10" ht="18" x14ac:dyDescent="0.35">
      <c r="A4925" s="25" t="s">
        <v>8502</v>
      </c>
      <c r="B4925" s="25" t="s">
        <v>3398</v>
      </c>
      <c r="C4925" s="25" t="s">
        <v>3392</v>
      </c>
      <c r="D4925" s="25" t="s">
        <v>3333</v>
      </c>
      <c r="E4925" s="25">
        <v>44145</v>
      </c>
      <c r="F4925" s="25" t="s">
        <v>3393</v>
      </c>
      <c r="G4925" s="25" t="s">
        <v>3321</v>
      </c>
      <c r="H4925" s="26">
        <v>4</v>
      </c>
      <c r="I4925" s="26">
        <v>90</v>
      </c>
      <c r="J4925" s="22">
        <v>360</v>
      </c>
    </row>
    <row r="4926" spans="1:10" ht="18" x14ac:dyDescent="0.35">
      <c r="A4926" s="25" t="s">
        <v>8503</v>
      </c>
      <c r="B4926" s="25" t="s">
        <v>3398</v>
      </c>
      <c r="C4926" s="25" t="s">
        <v>3392</v>
      </c>
      <c r="D4926" s="25" t="s">
        <v>3333</v>
      </c>
      <c r="E4926" s="25">
        <v>44145</v>
      </c>
      <c r="F4926" s="25" t="s">
        <v>3393</v>
      </c>
      <c r="G4926" s="25" t="s">
        <v>3321</v>
      </c>
      <c r="H4926" s="26">
        <v>3</v>
      </c>
      <c r="I4926" s="26">
        <v>100</v>
      </c>
      <c r="J4926" s="22">
        <v>300</v>
      </c>
    </row>
    <row r="4927" spans="1:10" ht="18" x14ac:dyDescent="0.35">
      <c r="A4927" s="25" t="s">
        <v>8504</v>
      </c>
      <c r="B4927" s="25" t="s">
        <v>3378</v>
      </c>
      <c r="C4927" s="25" t="s">
        <v>3379</v>
      </c>
      <c r="D4927" s="25" t="s">
        <v>3333</v>
      </c>
      <c r="E4927" s="25">
        <v>44145</v>
      </c>
      <c r="F4927" s="25" t="s">
        <v>3369</v>
      </c>
      <c r="G4927" s="25" t="s">
        <v>3349</v>
      </c>
      <c r="H4927" s="26">
        <v>5</v>
      </c>
      <c r="I4927" s="26">
        <v>120</v>
      </c>
      <c r="J4927" s="22">
        <v>600</v>
      </c>
    </row>
    <row r="4928" spans="1:10" ht="18" x14ac:dyDescent="0.35">
      <c r="A4928" s="25" t="s">
        <v>8505</v>
      </c>
      <c r="B4928" s="25" t="s">
        <v>3378</v>
      </c>
      <c r="C4928" s="25" t="s">
        <v>3379</v>
      </c>
      <c r="D4928" s="25" t="s">
        <v>3333</v>
      </c>
      <c r="E4928" s="25">
        <v>44145</v>
      </c>
      <c r="F4928" s="25" t="s">
        <v>3369</v>
      </c>
      <c r="G4928" s="25" t="s">
        <v>3349</v>
      </c>
      <c r="H4928" s="26">
        <v>2</v>
      </c>
      <c r="I4928" s="26">
        <v>130</v>
      </c>
      <c r="J4928" s="22">
        <v>260</v>
      </c>
    </row>
    <row r="4929" spans="1:10" ht="18" x14ac:dyDescent="0.35">
      <c r="A4929" s="25" t="s">
        <v>8506</v>
      </c>
      <c r="B4929" s="25" t="s">
        <v>3630</v>
      </c>
      <c r="C4929" s="25" t="s">
        <v>3401</v>
      </c>
      <c r="D4929" s="25" t="s">
        <v>3333</v>
      </c>
      <c r="E4929" s="25">
        <v>44145</v>
      </c>
      <c r="F4929" s="25" t="s">
        <v>3427</v>
      </c>
      <c r="G4929" s="25" t="s">
        <v>3321</v>
      </c>
      <c r="H4929" s="26">
        <v>4</v>
      </c>
      <c r="I4929" s="26">
        <v>105</v>
      </c>
      <c r="J4929" s="22">
        <v>420</v>
      </c>
    </row>
    <row r="4930" spans="1:10" ht="18" x14ac:dyDescent="0.35">
      <c r="A4930" s="25" t="s">
        <v>8507</v>
      </c>
      <c r="B4930" s="25" t="s">
        <v>4110</v>
      </c>
      <c r="C4930" s="25" t="s">
        <v>3524</v>
      </c>
      <c r="D4930" s="25" t="s">
        <v>3486</v>
      </c>
      <c r="E4930" s="25">
        <v>44145</v>
      </c>
      <c r="F4930" s="25" t="s">
        <v>3348</v>
      </c>
      <c r="G4930" s="25" t="s">
        <v>3349</v>
      </c>
      <c r="H4930" s="26">
        <v>6</v>
      </c>
      <c r="I4930" s="26">
        <v>85</v>
      </c>
      <c r="J4930" s="22">
        <v>510</v>
      </c>
    </row>
    <row r="4931" spans="1:10" ht="18" x14ac:dyDescent="0.35">
      <c r="A4931" s="25" t="s">
        <v>8508</v>
      </c>
      <c r="B4931" s="25" t="s">
        <v>3729</v>
      </c>
      <c r="C4931" s="25" t="s">
        <v>3383</v>
      </c>
      <c r="D4931" s="25" t="s">
        <v>3333</v>
      </c>
      <c r="E4931" s="25">
        <v>44145</v>
      </c>
      <c r="F4931" s="25" t="s">
        <v>3327</v>
      </c>
      <c r="G4931" s="25" t="s">
        <v>3321</v>
      </c>
      <c r="H4931" s="26">
        <v>1</v>
      </c>
      <c r="I4931" s="26">
        <v>190</v>
      </c>
      <c r="J4931" s="22">
        <v>190</v>
      </c>
    </row>
    <row r="4932" spans="1:10" ht="18" x14ac:dyDescent="0.35">
      <c r="A4932" s="25" t="s">
        <v>8509</v>
      </c>
      <c r="B4932" s="25" t="s">
        <v>3324</v>
      </c>
      <c r="C4932" s="25" t="s">
        <v>3325</v>
      </c>
      <c r="D4932" s="25" t="s">
        <v>3326</v>
      </c>
      <c r="E4932" s="25">
        <v>44146</v>
      </c>
      <c r="F4932" s="25" t="s">
        <v>3393</v>
      </c>
      <c r="G4932" s="25" t="s">
        <v>3321</v>
      </c>
      <c r="H4932" s="26">
        <v>5</v>
      </c>
      <c r="I4932" s="26">
        <v>90</v>
      </c>
      <c r="J4932" s="22">
        <v>450</v>
      </c>
    </row>
    <row r="4933" spans="1:10" ht="18" x14ac:dyDescent="0.35">
      <c r="A4933" s="25" t="s">
        <v>8510</v>
      </c>
      <c r="B4933" s="25" t="s">
        <v>3324</v>
      </c>
      <c r="C4933" s="25" t="s">
        <v>3325</v>
      </c>
      <c r="D4933" s="25" t="s">
        <v>3326</v>
      </c>
      <c r="E4933" s="25">
        <v>44146</v>
      </c>
      <c r="F4933" s="25" t="s">
        <v>3337</v>
      </c>
      <c r="G4933" s="25" t="s">
        <v>3321</v>
      </c>
      <c r="H4933" s="26">
        <v>2</v>
      </c>
      <c r="I4933" s="26">
        <v>160</v>
      </c>
      <c r="J4933" s="22">
        <v>320</v>
      </c>
    </row>
    <row r="4934" spans="1:10" ht="18" x14ac:dyDescent="0.35">
      <c r="A4934" s="25" t="s">
        <v>8511</v>
      </c>
      <c r="B4934" s="25" t="s">
        <v>3746</v>
      </c>
      <c r="C4934" s="25" t="s">
        <v>3318</v>
      </c>
      <c r="D4934" s="25" t="s">
        <v>3319</v>
      </c>
      <c r="E4934" s="25">
        <v>44148</v>
      </c>
      <c r="F4934" s="25" t="s">
        <v>3327</v>
      </c>
      <c r="G4934" s="25" t="s">
        <v>3321</v>
      </c>
      <c r="H4934" s="26">
        <v>4</v>
      </c>
      <c r="I4934" s="26">
        <v>205</v>
      </c>
      <c r="J4934" s="22">
        <v>820</v>
      </c>
    </row>
    <row r="4935" spans="1:10" ht="18" x14ac:dyDescent="0.35">
      <c r="A4935" s="25" t="s">
        <v>8512</v>
      </c>
      <c r="B4935" s="25" t="s">
        <v>3317</v>
      </c>
      <c r="C4935" s="25" t="s">
        <v>3318</v>
      </c>
      <c r="D4935" s="25" t="s">
        <v>3319</v>
      </c>
      <c r="E4935" s="25">
        <v>44148</v>
      </c>
      <c r="F4935" s="25" t="s">
        <v>3471</v>
      </c>
      <c r="G4935" s="25" t="s">
        <v>3321</v>
      </c>
      <c r="H4935" s="26">
        <v>5</v>
      </c>
      <c r="I4935" s="26">
        <v>55</v>
      </c>
      <c r="J4935" s="22">
        <v>275</v>
      </c>
    </row>
    <row r="4936" spans="1:10" ht="18" x14ac:dyDescent="0.35">
      <c r="A4936" s="25" t="s">
        <v>8513</v>
      </c>
      <c r="B4936" s="25" t="s">
        <v>3317</v>
      </c>
      <c r="C4936" s="25" t="s">
        <v>3318</v>
      </c>
      <c r="D4936" s="25" t="s">
        <v>3319</v>
      </c>
      <c r="E4936" s="25">
        <v>44148</v>
      </c>
      <c r="F4936" s="25" t="s">
        <v>3471</v>
      </c>
      <c r="G4936" s="25" t="s">
        <v>3321</v>
      </c>
      <c r="H4936" s="26">
        <v>6</v>
      </c>
      <c r="I4936" s="26">
        <v>60</v>
      </c>
      <c r="J4936" s="22">
        <v>360</v>
      </c>
    </row>
    <row r="4937" spans="1:10" ht="18" x14ac:dyDescent="0.35">
      <c r="A4937" s="25" t="s">
        <v>8514</v>
      </c>
      <c r="B4937" s="25" t="s">
        <v>3352</v>
      </c>
      <c r="C4937" s="25" t="s">
        <v>3318</v>
      </c>
      <c r="D4937" s="25" t="s">
        <v>3319</v>
      </c>
      <c r="E4937" s="25">
        <v>44148</v>
      </c>
      <c r="F4937" s="25" t="s">
        <v>3337</v>
      </c>
      <c r="G4937" s="25" t="s">
        <v>3345</v>
      </c>
      <c r="H4937" s="26">
        <v>7</v>
      </c>
      <c r="I4937" s="26">
        <v>120</v>
      </c>
      <c r="J4937" s="22">
        <v>840</v>
      </c>
    </row>
    <row r="4938" spans="1:10" ht="18" x14ac:dyDescent="0.35">
      <c r="A4938" s="25" t="s">
        <v>8515</v>
      </c>
      <c r="B4938" s="25" t="s">
        <v>3797</v>
      </c>
      <c r="C4938" s="25" t="s">
        <v>3318</v>
      </c>
      <c r="D4938" s="25" t="s">
        <v>3319</v>
      </c>
      <c r="E4938" s="25">
        <v>44148</v>
      </c>
      <c r="F4938" s="25" t="s">
        <v>3337</v>
      </c>
      <c r="G4938" s="25" t="s">
        <v>3349</v>
      </c>
      <c r="H4938" s="26">
        <v>2</v>
      </c>
      <c r="I4938" s="26">
        <v>115</v>
      </c>
      <c r="J4938" s="22">
        <v>230</v>
      </c>
    </row>
    <row r="4939" spans="1:10" ht="18" x14ac:dyDescent="0.35">
      <c r="A4939" s="25" t="s">
        <v>8516</v>
      </c>
      <c r="B4939" s="25" t="s">
        <v>3356</v>
      </c>
      <c r="C4939" s="25" t="s">
        <v>3318</v>
      </c>
      <c r="D4939" s="25" t="s">
        <v>3319</v>
      </c>
      <c r="E4939" s="25">
        <v>44148</v>
      </c>
      <c r="F4939" s="25" t="s">
        <v>3348</v>
      </c>
      <c r="G4939" s="25" t="s">
        <v>3349</v>
      </c>
      <c r="H4939" s="26">
        <v>3</v>
      </c>
      <c r="I4939" s="26">
        <v>100</v>
      </c>
      <c r="J4939" s="22">
        <v>300</v>
      </c>
    </row>
    <row r="4940" spans="1:10" ht="18" x14ac:dyDescent="0.35">
      <c r="A4940" s="25" t="s">
        <v>8517</v>
      </c>
      <c r="B4940" s="25" t="s">
        <v>3378</v>
      </c>
      <c r="C4940" s="25" t="s">
        <v>3379</v>
      </c>
      <c r="D4940" s="25" t="s">
        <v>3333</v>
      </c>
      <c r="E4940" s="25">
        <v>44148</v>
      </c>
      <c r="F4940" s="25" t="s">
        <v>3369</v>
      </c>
      <c r="G4940" s="25" t="s">
        <v>3349</v>
      </c>
      <c r="H4940" s="26">
        <v>4</v>
      </c>
      <c r="I4940" s="26">
        <v>130</v>
      </c>
      <c r="J4940" s="22">
        <v>520</v>
      </c>
    </row>
    <row r="4941" spans="1:10" ht="18" x14ac:dyDescent="0.35">
      <c r="A4941" s="25" t="s">
        <v>8518</v>
      </c>
      <c r="B4941" s="25" t="s">
        <v>3378</v>
      </c>
      <c r="C4941" s="25" t="s">
        <v>3379</v>
      </c>
      <c r="D4941" s="25" t="s">
        <v>3333</v>
      </c>
      <c r="E4941" s="25">
        <v>44148</v>
      </c>
      <c r="F4941" s="25" t="s">
        <v>3327</v>
      </c>
      <c r="G4941" s="25" t="s">
        <v>3345</v>
      </c>
      <c r="H4941" s="26">
        <v>2</v>
      </c>
      <c r="I4941" s="26">
        <v>170</v>
      </c>
      <c r="J4941" s="22">
        <v>340</v>
      </c>
    </row>
    <row r="4942" spans="1:10" ht="18" x14ac:dyDescent="0.35">
      <c r="A4942" s="25" t="s">
        <v>8519</v>
      </c>
      <c r="B4942" s="25" t="s">
        <v>4440</v>
      </c>
      <c r="C4942" s="25" t="s">
        <v>3551</v>
      </c>
      <c r="D4942" s="25" t="s">
        <v>3486</v>
      </c>
      <c r="E4942" s="25">
        <v>44148</v>
      </c>
      <c r="F4942" s="25" t="s">
        <v>3327</v>
      </c>
      <c r="G4942" s="25" t="s">
        <v>3321</v>
      </c>
      <c r="H4942" s="26">
        <v>3</v>
      </c>
      <c r="I4942" s="26">
        <v>180</v>
      </c>
      <c r="J4942" s="22">
        <v>540</v>
      </c>
    </row>
    <row r="4943" spans="1:10" ht="18" x14ac:dyDescent="0.35">
      <c r="A4943" s="25" t="s">
        <v>8520</v>
      </c>
      <c r="B4943" s="25" t="s">
        <v>3669</v>
      </c>
      <c r="C4943" s="25" t="s">
        <v>3445</v>
      </c>
      <c r="D4943" s="25" t="s">
        <v>3405</v>
      </c>
      <c r="E4943" s="25">
        <v>44148</v>
      </c>
      <c r="F4943" s="25" t="s">
        <v>3369</v>
      </c>
      <c r="G4943" s="25" t="s">
        <v>3321</v>
      </c>
      <c r="H4943" s="26">
        <v>1</v>
      </c>
      <c r="I4943" s="26">
        <v>155</v>
      </c>
      <c r="J4943" s="22">
        <v>155</v>
      </c>
    </row>
    <row r="4944" spans="1:10" ht="18" x14ac:dyDescent="0.35">
      <c r="A4944" s="25" t="s">
        <v>8521</v>
      </c>
      <c r="B4944" s="25" t="s">
        <v>3344</v>
      </c>
      <c r="C4944" s="25" t="s">
        <v>3318</v>
      </c>
      <c r="D4944" s="25" t="s">
        <v>3319</v>
      </c>
      <c r="E4944" s="25">
        <v>44149</v>
      </c>
      <c r="F4944" s="25" t="s">
        <v>3337</v>
      </c>
      <c r="G4944" s="25" t="s">
        <v>3345</v>
      </c>
      <c r="H4944" s="26">
        <v>7</v>
      </c>
      <c r="I4944" s="26">
        <v>115</v>
      </c>
      <c r="J4944" s="22">
        <v>805</v>
      </c>
    </row>
    <row r="4945" spans="1:10" ht="18" x14ac:dyDescent="0.35">
      <c r="A4945" s="25" t="s">
        <v>8522</v>
      </c>
      <c r="B4945" s="25" t="s">
        <v>3360</v>
      </c>
      <c r="C4945" s="25" t="s">
        <v>3318</v>
      </c>
      <c r="D4945" s="25" t="s">
        <v>3319</v>
      </c>
      <c r="E4945" s="25">
        <v>44149</v>
      </c>
      <c r="F4945" s="25" t="s">
        <v>3337</v>
      </c>
      <c r="G4945" s="25" t="s">
        <v>3349</v>
      </c>
      <c r="H4945" s="26">
        <v>2</v>
      </c>
      <c r="I4945" s="26">
        <v>115</v>
      </c>
      <c r="J4945" s="22">
        <v>230</v>
      </c>
    </row>
    <row r="4946" spans="1:10" ht="18" x14ac:dyDescent="0.35">
      <c r="A4946" s="25" t="s">
        <v>8523</v>
      </c>
      <c r="B4946" s="25" t="s">
        <v>3352</v>
      </c>
      <c r="C4946" s="25" t="s">
        <v>3318</v>
      </c>
      <c r="D4946" s="25" t="s">
        <v>3319</v>
      </c>
      <c r="E4946" s="25">
        <v>44149</v>
      </c>
      <c r="F4946" s="25" t="s">
        <v>3337</v>
      </c>
      <c r="G4946" s="25" t="s">
        <v>3345</v>
      </c>
      <c r="H4946" s="26">
        <v>3</v>
      </c>
      <c r="I4946" s="26">
        <v>110</v>
      </c>
      <c r="J4946" s="22">
        <v>330</v>
      </c>
    </row>
    <row r="4947" spans="1:10" ht="18" x14ac:dyDescent="0.35">
      <c r="A4947" s="25" t="s">
        <v>8524</v>
      </c>
      <c r="B4947" s="25" t="s">
        <v>3352</v>
      </c>
      <c r="C4947" s="25" t="s">
        <v>3318</v>
      </c>
      <c r="D4947" s="25" t="s">
        <v>3319</v>
      </c>
      <c r="E4947" s="25">
        <v>44149</v>
      </c>
      <c r="F4947" s="25" t="s">
        <v>3434</v>
      </c>
      <c r="G4947" s="25" t="s">
        <v>3321</v>
      </c>
      <c r="H4947" s="26">
        <v>3</v>
      </c>
      <c r="I4947" s="26">
        <v>105</v>
      </c>
      <c r="J4947" s="22">
        <v>315</v>
      </c>
    </row>
    <row r="4948" spans="1:10" ht="18" x14ac:dyDescent="0.35">
      <c r="A4948" s="25" t="s">
        <v>8525</v>
      </c>
      <c r="B4948" s="25" t="s">
        <v>3530</v>
      </c>
      <c r="C4948" s="25" t="s">
        <v>3489</v>
      </c>
      <c r="D4948" s="25" t="s">
        <v>3405</v>
      </c>
      <c r="E4948" s="25">
        <v>44149</v>
      </c>
      <c r="F4948" s="25" t="s">
        <v>3348</v>
      </c>
      <c r="G4948" s="25" t="s">
        <v>3321</v>
      </c>
      <c r="H4948" s="26">
        <v>7</v>
      </c>
      <c r="I4948" s="26">
        <v>125</v>
      </c>
      <c r="J4948" s="22">
        <v>875</v>
      </c>
    </row>
    <row r="4949" spans="1:10" ht="18" x14ac:dyDescent="0.35">
      <c r="A4949" s="25" t="s">
        <v>8526</v>
      </c>
      <c r="B4949" s="25" t="s">
        <v>3324</v>
      </c>
      <c r="C4949" s="25" t="s">
        <v>3325</v>
      </c>
      <c r="D4949" s="25" t="s">
        <v>3326</v>
      </c>
      <c r="E4949" s="25">
        <v>44149</v>
      </c>
      <c r="F4949" s="25" t="s">
        <v>3334</v>
      </c>
      <c r="G4949" s="25" t="s">
        <v>3349</v>
      </c>
      <c r="H4949" s="26">
        <v>6</v>
      </c>
      <c r="I4949" s="26">
        <v>25</v>
      </c>
      <c r="J4949" s="22">
        <v>150</v>
      </c>
    </row>
    <row r="4950" spans="1:10" ht="18" x14ac:dyDescent="0.35">
      <c r="A4950" s="25" t="s">
        <v>8527</v>
      </c>
      <c r="B4950" s="25" t="s">
        <v>3356</v>
      </c>
      <c r="C4950" s="25" t="s">
        <v>3318</v>
      </c>
      <c r="D4950" s="25" t="s">
        <v>3319</v>
      </c>
      <c r="E4950" s="25">
        <v>44150</v>
      </c>
      <c r="F4950" s="25" t="s">
        <v>3337</v>
      </c>
      <c r="G4950" s="25" t="s">
        <v>3349</v>
      </c>
      <c r="H4950" s="26">
        <v>1</v>
      </c>
      <c r="I4950" s="26">
        <v>105</v>
      </c>
      <c r="J4950" s="22">
        <v>105</v>
      </c>
    </row>
    <row r="4951" spans="1:10" ht="18" x14ac:dyDescent="0.35">
      <c r="A4951" s="25" t="s">
        <v>8528</v>
      </c>
      <c r="B4951" s="25" t="s">
        <v>3398</v>
      </c>
      <c r="C4951" s="25" t="s">
        <v>3392</v>
      </c>
      <c r="D4951" s="25" t="s">
        <v>3333</v>
      </c>
      <c r="E4951" s="25">
        <v>44150</v>
      </c>
      <c r="F4951" s="25" t="s">
        <v>3348</v>
      </c>
      <c r="G4951" s="25" t="s">
        <v>3349</v>
      </c>
      <c r="H4951" s="26">
        <v>2</v>
      </c>
      <c r="I4951" s="26">
        <v>100</v>
      </c>
      <c r="J4951" s="22">
        <v>200</v>
      </c>
    </row>
    <row r="4952" spans="1:10" ht="18" x14ac:dyDescent="0.35">
      <c r="A4952" s="25" t="s">
        <v>8529</v>
      </c>
      <c r="B4952" s="25" t="s">
        <v>3675</v>
      </c>
      <c r="C4952" s="25" t="s">
        <v>3401</v>
      </c>
      <c r="D4952" s="25" t="s">
        <v>3333</v>
      </c>
      <c r="E4952" s="25">
        <v>44150</v>
      </c>
      <c r="F4952" s="25" t="s">
        <v>3369</v>
      </c>
      <c r="G4952" s="25" t="s">
        <v>3321</v>
      </c>
      <c r="H4952" s="26">
        <v>2</v>
      </c>
      <c r="I4952" s="26">
        <v>135</v>
      </c>
      <c r="J4952" s="22">
        <v>270</v>
      </c>
    </row>
    <row r="4953" spans="1:10" ht="18" x14ac:dyDescent="0.35">
      <c r="A4953" s="25" t="s">
        <v>8530</v>
      </c>
      <c r="B4953" s="25" t="s">
        <v>3324</v>
      </c>
      <c r="C4953" s="25" t="s">
        <v>3325</v>
      </c>
      <c r="D4953" s="25" t="s">
        <v>3326</v>
      </c>
      <c r="E4953" s="25">
        <v>44150</v>
      </c>
      <c r="F4953" s="25" t="s">
        <v>3334</v>
      </c>
      <c r="G4953" s="25" t="s">
        <v>3349</v>
      </c>
      <c r="H4953" s="26">
        <v>3</v>
      </c>
      <c r="I4953" s="26">
        <v>40</v>
      </c>
      <c r="J4953" s="22">
        <v>120</v>
      </c>
    </row>
    <row r="4954" spans="1:10" ht="18" x14ac:dyDescent="0.35">
      <c r="A4954" s="25" t="s">
        <v>8531</v>
      </c>
      <c r="B4954" s="25" t="s">
        <v>3356</v>
      </c>
      <c r="C4954" s="25" t="s">
        <v>3318</v>
      </c>
      <c r="D4954" s="25" t="s">
        <v>3319</v>
      </c>
      <c r="E4954" s="25">
        <v>44151</v>
      </c>
      <c r="F4954" s="25" t="s">
        <v>3348</v>
      </c>
      <c r="G4954" s="25" t="s">
        <v>3349</v>
      </c>
      <c r="H4954" s="26">
        <v>7</v>
      </c>
      <c r="I4954" s="26">
        <v>100</v>
      </c>
      <c r="J4954" s="22">
        <v>700</v>
      </c>
    </row>
    <row r="4955" spans="1:10" ht="18" x14ac:dyDescent="0.35">
      <c r="A4955" s="25" t="s">
        <v>8532</v>
      </c>
      <c r="B4955" s="25" t="s">
        <v>3658</v>
      </c>
      <c r="C4955" s="25" t="s">
        <v>3318</v>
      </c>
      <c r="D4955" s="25" t="s">
        <v>3319</v>
      </c>
      <c r="E4955" s="25">
        <v>44151</v>
      </c>
      <c r="F4955" s="25" t="s">
        <v>3348</v>
      </c>
      <c r="G4955" s="25" t="s">
        <v>3349</v>
      </c>
      <c r="H4955" s="26">
        <v>6</v>
      </c>
      <c r="I4955" s="26">
        <v>75</v>
      </c>
      <c r="J4955" s="22">
        <v>450</v>
      </c>
    </row>
    <row r="4956" spans="1:10" ht="18" x14ac:dyDescent="0.35">
      <c r="A4956" s="25" t="s">
        <v>8533</v>
      </c>
      <c r="B4956" s="25" t="s">
        <v>3324</v>
      </c>
      <c r="C4956" s="25" t="s">
        <v>3325</v>
      </c>
      <c r="D4956" s="25" t="s">
        <v>3326</v>
      </c>
      <c r="E4956" s="25">
        <v>44151</v>
      </c>
      <c r="F4956" s="25" t="s">
        <v>3334</v>
      </c>
      <c r="G4956" s="25" t="s">
        <v>3349</v>
      </c>
      <c r="H4956" s="26">
        <v>4</v>
      </c>
      <c r="I4956" s="26">
        <v>25</v>
      </c>
      <c r="J4956" s="22">
        <v>100</v>
      </c>
    </row>
    <row r="4957" spans="1:10" ht="18" x14ac:dyDescent="0.35">
      <c r="A4957" s="25" t="s">
        <v>8534</v>
      </c>
      <c r="B4957" s="25" t="s">
        <v>3555</v>
      </c>
      <c r="C4957" s="25" t="s">
        <v>3404</v>
      </c>
      <c r="D4957" s="25" t="s">
        <v>3405</v>
      </c>
      <c r="E4957" s="25">
        <v>44151</v>
      </c>
      <c r="F4957" s="25" t="s">
        <v>3348</v>
      </c>
      <c r="G4957" s="25" t="s">
        <v>3349</v>
      </c>
      <c r="H4957" s="26">
        <v>5</v>
      </c>
      <c r="I4957" s="26">
        <v>75</v>
      </c>
      <c r="J4957" s="22">
        <v>375</v>
      </c>
    </row>
    <row r="4958" spans="1:10" ht="18" x14ac:dyDescent="0.35">
      <c r="A4958" s="25" t="s">
        <v>8535</v>
      </c>
      <c r="B4958" s="25" t="s">
        <v>4854</v>
      </c>
      <c r="C4958" s="25" t="s">
        <v>3383</v>
      </c>
      <c r="D4958" s="25" t="s">
        <v>3333</v>
      </c>
      <c r="E4958" s="25">
        <v>44151</v>
      </c>
      <c r="F4958" s="25" t="s">
        <v>3337</v>
      </c>
      <c r="G4958" s="25" t="s">
        <v>3321</v>
      </c>
      <c r="H4958" s="26">
        <v>2</v>
      </c>
      <c r="I4958" s="26">
        <v>150</v>
      </c>
      <c r="J4958" s="22">
        <v>300</v>
      </c>
    </row>
    <row r="4959" spans="1:10" ht="18" x14ac:dyDescent="0.35">
      <c r="A4959" s="25" t="s">
        <v>8536</v>
      </c>
      <c r="B4959" s="25" t="s">
        <v>3797</v>
      </c>
      <c r="C4959" s="25" t="s">
        <v>3318</v>
      </c>
      <c r="D4959" s="25" t="s">
        <v>3319</v>
      </c>
      <c r="E4959" s="25">
        <v>44151</v>
      </c>
      <c r="F4959" s="25" t="s">
        <v>3337</v>
      </c>
      <c r="G4959" s="25" t="s">
        <v>3349</v>
      </c>
      <c r="H4959" s="26">
        <v>6</v>
      </c>
      <c r="I4959" s="26">
        <v>95</v>
      </c>
      <c r="J4959" s="22">
        <v>570</v>
      </c>
    </row>
    <row r="4960" spans="1:10" ht="18" x14ac:dyDescent="0.35">
      <c r="A4960" s="25" t="s">
        <v>8537</v>
      </c>
      <c r="B4960" s="25" t="s">
        <v>3450</v>
      </c>
      <c r="C4960" s="25" t="s">
        <v>3383</v>
      </c>
      <c r="D4960" s="25" t="s">
        <v>3333</v>
      </c>
      <c r="E4960" s="25">
        <v>44151</v>
      </c>
      <c r="F4960" s="25" t="s">
        <v>3327</v>
      </c>
      <c r="G4960" s="25" t="s">
        <v>3321</v>
      </c>
      <c r="H4960" s="26">
        <v>1</v>
      </c>
      <c r="I4960" s="26">
        <v>195</v>
      </c>
      <c r="J4960" s="22">
        <v>195</v>
      </c>
    </row>
    <row r="4961" spans="1:10" ht="18" x14ac:dyDescent="0.35">
      <c r="A4961" s="25" t="s">
        <v>8538</v>
      </c>
      <c r="B4961" s="25" t="s">
        <v>3398</v>
      </c>
      <c r="C4961" s="25" t="s">
        <v>3392</v>
      </c>
      <c r="D4961" s="25" t="s">
        <v>3333</v>
      </c>
      <c r="E4961" s="25">
        <v>44151</v>
      </c>
      <c r="F4961" s="25" t="s">
        <v>3337</v>
      </c>
      <c r="G4961" s="25" t="s">
        <v>3349</v>
      </c>
      <c r="H4961" s="26">
        <v>3</v>
      </c>
      <c r="I4961" s="26">
        <v>115</v>
      </c>
      <c r="J4961" s="22">
        <v>345</v>
      </c>
    </row>
    <row r="4962" spans="1:10" ht="18" x14ac:dyDescent="0.35">
      <c r="A4962" s="25" t="s">
        <v>8539</v>
      </c>
      <c r="B4962" s="25" t="s">
        <v>3398</v>
      </c>
      <c r="C4962" s="25" t="s">
        <v>3392</v>
      </c>
      <c r="D4962" s="25" t="s">
        <v>3333</v>
      </c>
      <c r="E4962" s="25">
        <v>44151</v>
      </c>
      <c r="F4962" s="25" t="s">
        <v>3393</v>
      </c>
      <c r="G4962" s="25" t="s">
        <v>3321</v>
      </c>
      <c r="H4962" s="26">
        <v>4</v>
      </c>
      <c r="I4962" s="26">
        <v>100</v>
      </c>
      <c r="J4962" s="22">
        <v>400</v>
      </c>
    </row>
    <row r="4963" spans="1:10" ht="18" x14ac:dyDescent="0.35">
      <c r="A4963" s="25" t="s">
        <v>8540</v>
      </c>
      <c r="B4963" s="25" t="s">
        <v>3636</v>
      </c>
      <c r="C4963" s="25" t="s">
        <v>3318</v>
      </c>
      <c r="D4963" s="25" t="s">
        <v>3319</v>
      </c>
      <c r="E4963" s="25">
        <v>44151</v>
      </c>
      <c r="F4963" s="25" t="s">
        <v>3337</v>
      </c>
      <c r="G4963" s="25" t="s">
        <v>3345</v>
      </c>
      <c r="H4963" s="26">
        <v>6</v>
      </c>
      <c r="I4963" s="26">
        <v>120</v>
      </c>
      <c r="J4963" s="22">
        <v>720</v>
      </c>
    </row>
    <row r="4964" spans="1:10" ht="18" x14ac:dyDescent="0.35">
      <c r="A4964" s="25" t="s">
        <v>8541</v>
      </c>
      <c r="B4964" s="25" t="s">
        <v>3431</v>
      </c>
      <c r="C4964" s="25" t="s">
        <v>3318</v>
      </c>
      <c r="D4964" s="25" t="s">
        <v>3319</v>
      </c>
      <c r="E4964" s="25">
        <v>44152</v>
      </c>
      <c r="F4964" s="25" t="s">
        <v>3320</v>
      </c>
      <c r="G4964" s="25" t="s">
        <v>3321</v>
      </c>
      <c r="H4964" s="26">
        <v>1</v>
      </c>
      <c r="I4964" s="26">
        <v>75</v>
      </c>
      <c r="J4964" s="22">
        <v>75</v>
      </c>
    </row>
    <row r="4965" spans="1:10" ht="18" x14ac:dyDescent="0.35">
      <c r="A4965" s="25" t="s">
        <v>8542</v>
      </c>
      <c r="B4965" s="25" t="s">
        <v>4262</v>
      </c>
      <c r="C4965" s="25" t="s">
        <v>3383</v>
      </c>
      <c r="D4965" s="25" t="s">
        <v>3333</v>
      </c>
      <c r="E4965" s="25">
        <v>44152</v>
      </c>
      <c r="F4965" s="25" t="s">
        <v>3369</v>
      </c>
      <c r="G4965" s="25" t="s">
        <v>3349</v>
      </c>
      <c r="H4965" s="26">
        <v>7</v>
      </c>
      <c r="I4965" s="26">
        <v>140</v>
      </c>
      <c r="J4965" s="22">
        <v>980</v>
      </c>
    </row>
    <row r="4966" spans="1:10" ht="18" x14ac:dyDescent="0.35">
      <c r="A4966" s="25" t="s">
        <v>8543</v>
      </c>
      <c r="B4966" s="25" t="s">
        <v>8544</v>
      </c>
      <c r="C4966" s="25" t="s">
        <v>3401</v>
      </c>
      <c r="D4966" s="25" t="s">
        <v>3333</v>
      </c>
      <c r="E4966" s="25">
        <v>44152</v>
      </c>
      <c r="F4966" s="25" t="s">
        <v>3393</v>
      </c>
      <c r="G4966" s="25" t="s">
        <v>3345</v>
      </c>
      <c r="H4966" s="26">
        <v>2</v>
      </c>
      <c r="I4966" s="26">
        <v>60</v>
      </c>
      <c r="J4966" s="22">
        <v>120</v>
      </c>
    </row>
    <row r="4967" spans="1:10" ht="18" x14ac:dyDescent="0.35">
      <c r="A4967" s="25" t="s">
        <v>8545</v>
      </c>
      <c r="B4967" s="25" t="s">
        <v>7200</v>
      </c>
      <c r="C4967" s="25" t="s">
        <v>3401</v>
      </c>
      <c r="D4967" s="25" t="s">
        <v>3333</v>
      </c>
      <c r="E4967" s="25">
        <v>44152</v>
      </c>
      <c r="F4967" s="25" t="s">
        <v>3369</v>
      </c>
      <c r="G4967" s="25" t="s">
        <v>3349</v>
      </c>
      <c r="H4967" s="26">
        <v>3</v>
      </c>
      <c r="I4967" s="26">
        <v>125</v>
      </c>
      <c r="J4967" s="22">
        <v>375</v>
      </c>
    </row>
    <row r="4968" spans="1:10" ht="18" x14ac:dyDescent="0.35">
      <c r="A4968" s="25" t="s">
        <v>8546</v>
      </c>
      <c r="B4968" s="25" t="s">
        <v>3602</v>
      </c>
      <c r="C4968" s="25" t="s">
        <v>3401</v>
      </c>
      <c r="D4968" s="25" t="s">
        <v>3333</v>
      </c>
      <c r="E4968" s="25">
        <v>44152</v>
      </c>
      <c r="F4968" s="25" t="s">
        <v>3369</v>
      </c>
      <c r="G4968" s="25" t="s">
        <v>3321</v>
      </c>
      <c r="H4968" s="26">
        <v>4</v>
      </c>
      <c r="I4968" s="26">
        <v>145</v>
      </c>
      <c r="J4968" s="22">
        <v>580</v>
      </c>
    </row>
    <row r="4969" spans="1:10" ht="18" x14ac:dyDescent="0.35">
      <c r="A4969" s="25" t="s">
        <v>8547</v>
      </c>
      <c r="B4969" s="25" t="s">
        <v>7383</v>
      </c>
      <c r="C4969" s="25" t="s">
        <v>3401</v>
      </c>
      <c r="D4969" s="25" t="s">
        <v>3333</v>
      </c>
      <c r="E4969" s="25">
        <v>44152</v>
      </c>
      <c r="F4969" s="25" t="s">
        <v>3327</v>
      </c>
      <c r="G4969" s="25" t="s">
        <v>3321</v>
      </c>
      <c r="H4969" s="26">
        <v>6</v>
      </c>
      <c r="I4969" s="26">
        <v>200</v>
      </c>
      <c r="J4969" s="22">
        <v>1200</v>
      </c>
    </row>
    <row r="4970" spans="1:10" ht="18" x14ac:dyDescent="0.35">
      <c r="A4970" s="25" t="s">
        <v>8548</v>
      </c>
      <c r="B4970" s="25" t="s">
        <v>3400</v>
      </c>
      <c r="C4970" s="25" t="s">
        <v>3401</v>
      </c>
      <c r="D4970" s="25" t="s">
        <v>3333</v>
      </c>
      <c r="E4970" s="25">
        <v>44152</v>
      </c>
      <c r="F4970" s="25" t="s">
        <v>3369</v>
      </c>
      <c r="G4970" s="25" t="s">
        <v>3321</v>
      </c>
      <c r="H4970" s="26">
        <v>4</v>
      </c>
      <c r="I4970" s="26">
        <v>155</v>
      </c>
      <c r="J4970" s="22">
        <v>620</v>
      </c>
    </row>
    <row r="4971" spans="1:10" ht="18" x14ac:dyDescent="0.35">
      <c r="A4971" s="25" t="s">
        <v>8549</v>
      </c>
      <c r="B4971" s="25" t="s">
        <v>3669</v>
      </c>
      <c r="C4971" s="25" t="s">
        <v>3445</v>
      </c>
      <c r="D4971" s="25" t="s">
        <v>3405</v>
      </c>
      <c r="E4971" s="25">
        <v>44152</v>
      </c>
      <c r="F4971" s="25" t="s">
        <v>3369</v>
      </c>
      <c r="G4971" s="25" t="s">
        <v>3321</v>
      </c>
      <c r="H4971" s="26">
        <v>2</v>
      </c>
      <c r="I4971" s="26">
        <v>130</v>
      </c>
      <c r="J4971" s="22">
        <v>260</v>
      </c>
    </row>
    <row r="4972" spans="1:10" ht="18" x14ac:dyDescent="0.35">
      <c r="A4972" s="25" t="s">
        <v>8550</v>
      </c>
      <c r="B4972" s="25" t="s">
        <v>3391</v>
      </c>
      <c r="C4972" s="25" t="s">
        <v>3392</v>
      </c>
      <c r="D4972" s="25" t="s">
        <v>3333</v>
      </c>
      <c r="E4972" s="25">
        <v>44152</v>
      </c>
      <c r="F4972" s="25" t="s">
        <v>3348</v>
      </c>
      <c r="G4972" s="25" t="s">
        <v>3349</v>
      </c>
      <c r="H4972" s="26">
        <v>4</v>
      </c>
      <c r="I4972" s="26">
        <v>80</v>
      </c>
      <c r="J4972" s="22">
        <v>320</v>
      </c>
    </row>
    <row r="4973" spans="1:10" ht="18" x14ac:dyDescent="0.35">
      <c r="A4973" s="25" t="s">
        <v>8551</v>
      </c>
      <c r="B4973" s="25" t="s">
        <v>3448</v>
      </c>
      <c r="C4973" s="25" t="s">
        <v>3445</v>
      </c>
      <c r="D4973" s="25" t="s">
        <v>3405</v>
      </c>
      <c r="E4973" s="25">
        <v>44152</v>
      </c>
      <c r="F4973" s="25" t="s">
        <v>3348</v>
      </c>
      <c r="G4973" s="25" t="s">
        <v>3349</v>
      </c>
      <c r="H4973" s="26">
        <v>7</v>
      </c>
      <c r="I4973" s="26">
        <v>85</v>
      </c>
      <c r="J4973" s="22">
        <v>595</v>
      </c>
    </row>
    <row r="4974" spans="1:10" ht="18" x14ac:dyDescent="0.35">
      <c r="A4974" s="25" t="s">
        <v>8552</v>
      </c>
      <c r="B4974" s="25" t="s">
        <v>3391</v>
      </c>
      <c r="C4974" s="25" t="s">
        <v>3392</v>
      </c>
      <c r="D4974" s="25" t="s">
        <v>3333</v>
      </c>
      <c r="E4974" s="25">
        <v>44152</v>
      </c>
      <c r="F4974" s="25" t="s">
        <v>3393</v>
      </c>
      <c r="G4974" s="25" t="s">
        <v>3345</v>
      </c>
      <c r="H4974" s="26">
        <v>1</v>
      </c>
      <c r="I4974" s="26">
        <v>55</v>
      </c>
      <c r="J4974" s="22">
        <v>55</v>
      </c>
    </row>
    <row r="4975" spans="1:10" ht="18" x14ac:dyDescent="0.35">
      <c r="A4975" s="25" t="s">
        <v>8553</v>
      </c>
      <c r="B4975" s="25" t="s">
        <v>3768</v>
      </c>
      <c r="C4975" s="25" t="s">
        <v>3445</v>
      </c>
      <c r="D4975" s="25" t="s">
        <v>3405</v>
      </c>
      <c r="E4975" s="25">
        <v>44152</v>
      </c>
      <c r="F4975" s="25" t="s">
        <v>3348</v>
      </c>
      <c r="G4975" s="25" t="s">
        <v>3349</v>
      </c>
      <c r="H4975" s="26">
        <v>3</v>
      </c>
      <c r="I4975" s="26">
        <v>80</v>
      </c>
      <c r="J4975" s="22">
        <v>240</v>
      </c>
    </row>
    <row r="4976" spans="1:10" ht="18" x14ac:dyDescent="0.35">
      <c r="A4976" s="25" t="s">
        <v>8554</v>
      </c>
      <c r="B4976" s="25" t="s">
        <v>3391</v>
      </c>
      <c r="C4976" s="25" t="s">
        <v>3392</v>
      </c>
      <c r="D4976" s="25" t="s">
        <v>3333</v>
      </c>
      <c r="E4976" s="25">
        <v>44152</v>
      </c>
      <c r="F4976" s="25" t="s">
        <v>3410</v>
      </c>
      <c r="G4976" s="25" t="s">
        <v>3349</v>
      </c>
      <c r="H4976" s="26">
        <v>1</v>
      </c>
      <c r="I4976" s="26">
        <v>25</v>
      </c>
      <c r="J4976" s="22">
        <v>25</v>
      </c>
    </row>
    <row r="4977" spans="1:10" ht="18" x14ac:dyDescent="0.35">
      <c r="A4977" s="25" t="s">
        <v>8555</v>
      </c>
      <c r="B4977" s="25" t="s">
        <v>3391</v>
      </c>
      <c r="C4977" s="25" t="s">
        <v>3392</v>
      </c>
      <c r="D4977" s="25" t="s">
        <v>3333</v>
      </c>
      <c r="E4977" s="25">
        <v>44152</v>
      </c>
      <c r="F4977" s="25" t="s">
        <v>3348</v>
      </c>
      <c r="G4977" s="25" t="s">
        <v>3349</v>
      </c>
      <c r="H4977" s="26">
        <v>3</v>
      </c>
      <c r="I4977" s="26">
        <v>90</v>
      </c>
      <c r="J4977" s="22">
        <v>270</v>
      </c>
    </row>
    <row r="4978" spans="1:10" ht="18" x14ac:dyDescent="0.35">
      <c r="A4978" s="25" t="s">
        <v>8556</v>
      </c>
      <c r="B4978" s="25" t="s">
        <v>3797</v>
      </c>
      <c r="C4978" s="25" t="s">
        <v>3318</v>
      </c>
      <c r="D4978" s="25" t="s">
        <v>3319</v>
      </c>
      <c r="E4978" s="25">
        <v>44152</v>
      </c>
      <c r="F4978" s="25" t="s">
        <v>3410</v>
      </c>
      <c r="G4978" s="25" t="s">
        <v>3321</v>
      </c>
      <c r="H4978" s="26">
        <v>4</v>
      </c>
      <c r="I4978" s="26">
        <v>80</v>
      </c>
      <c r="J4978" s="22">
        <v>320</v>
      </c>
    </row>
    <row r="4979" spans="1:10" ht="18" x14ac:dyDescent="0.35">
      <c r="A4979" s="25" t="s">
        <v>8557</v>
      </c>
      <c r="B4979" s="25" t="s">
        <v>3797</v>
      </c>
      <c r="C4979" s="25" t="s">
        <v>3318</v>
      </c>
      <c r="D4979" s="25" t="s">
        <v>3319</v>
      </c>
      <c r="E4979" s="25">
        <v>44152</v>
      </c>
      <c r="F4979" s="25" t="s">
        <v>3348</v>
      </c>
      <c r="G4979" s="25" t="s">
        <v>3349</v>
      </c>
      <c r="H4979" s="26">
        <v>6</v>
      </c>
      <c r="I4979" s="26">
        <v>100</v>
      </c>
      <c r="J4979" s="22">
        <v>600</v>
      </c>
    </row>
    <row r="4980" spans="1:10" ht="18" x14ac:dyDescent="0.35">
      <c r="A4980" s="25" t="s">
        <v>8558</v>
      </c>
      <c r="B4980" s="25" t="s">
        <v>5283</v>
      </c>
      <c r="C4980" s="25" t="s">
        <v>3332</v>
      </c>
      <c r="D4980" s="25" t="s">
        <v>3333</v>
      </c>
      <c r="E4980" s="25">
        <v>44152</v>
      </c>
      <c r="F4980" s="25" t="s">
        <v>3327</v>
      </c>
      <c r="G4980" s="25" t="s">
        <v>3321</v>
      </c>
      <c r="H4980" s="26">
        <v>6</v>
      </c>
      <c r="I4980" s="26">
        <v>205</v>
      </c>
      <c r="J4980" s="22">
        <v>1230</v>
      </c>
    </row>
    <row r="4981" spans="1:10" ht="18" x14ac:dyDescent="0.35">
      <c r="A4981" s="25" t="s">
        <v>8559</v>
      </c>
      <c r="B4981" s="25" t="s">
        <v>3488</v>
      </c>
      <c r="C4981" s="25" t="s">
        <v>3489</v>
      </c>
      <c r="D4981" s="25" t="s">
        <v>3405</v>
      </c>
      <c r="E4981" s="25">
        <v>44152</v>
      </c>
      <c r="F4981" s="25" t="s">
        <v>3348</v>
      </c>
      <c r="G4981" s="25" t="s">
        <v>3349</v>
      </c>
      <c r="H4981" s="26">
        <v>4</v>
      </c>
      <c r="I4981" s="26">
        <v>100</v>
      </c>
      <c r="J4981" s="22">
        <v>400</v>
      </c>
    </row>
    <row r="4982" spans="1:10" ht="18" x14ac:dyDescent="0.35">
      <c r="A4982" s="25" t="s">
        <v>8560</v>
      </c>
      <c r="B4982" s="25" t="s">
        <v>3667</v>
      </c>
      <c r="C4982" s="25" t="s">
        <v>3445</v>
      </c>
      <c r="D4982" s="25" t="s">
        <v>3405</v>
      </c>
      <c r="E4982" s="25">
        <v>44152</v>
      </c>
      <c r="F4982" s="25" t="s">
        <v>3348</v>
      </c>
      <c r="G4982" s="25" t="s">
        <v>3349</v>
      </c>
      <c r="H4982" s="26">
        <v>6</v>
      </c>
      <c r="I4982" s="26">
        <v>75</v>
      </c>
      <c r="J4982" s="22">
        <v>450</v>
      </c>
    </row>
    <row r="4983" spans="1:10" ht="18" x14ac:dyDescent="0.35">
      <c r="A4983" s="25" t="s">
        <v>8561</v>
      </c>
      <c r="B4983" s="25" t="s">
        <v>3336</v>
      </c>
      <c r="C4983" s="25" t="s">
        <v>3318</v>
      </c>
      <c r="D4983" s="25" t="s">
        <v>3319</v>
      </c>
      <c r="E4983" s="25">
        <v>44153</v>
      </c>
      <c r="F4983" s="25" t="s">
        <v>3337</v>
      </c>
      <c r="G4983" s="25" t="s">
        <v>3321</v>
      </c>
      <c r="H4983" s="26">
        <v>6</v>
      </c>
      <c r="I4983" s="26">
        <v>140</v>
      </c>
      <c r="J4983" s="22">
        <v>840</v>
      </c>
    </row>
    <row r="4984" spans="1:10" ht="18" x14ac:dyDescent="0.35">
      <c r="A4984" s="25" t="s">
        <v>8562</v>
      </c>
      <c r="B4984" s="25" t="s">
        <v>3336</v>
      </c>
      <c r="C4984" s="25" t="s">
        <v>3318</v>
      </c>
      <c r="D4984" s="25" t="s">
        <v>3319</v>
      </c>
      <c r="E4984" s="25">
        <v>44155</v>
      </c>
      <c r="F4984" s="25" t="s">
        <v>3327</v>
      </c>
      <c r="G4984" s="25" t="s">
        <v>3321</v>
      </c>
      <c r="H4984" s="26">
        <v>3</v>
      </c>
      <c r="I4984" s="26">
        <v>185</v>
      </c>
      <c r="J4984" s="22">
        <v>555</v>
      </c>
    </row>
    <row r="4985" spans="1:10" ht="18" x14ac:dyDescent="0.35">
      <c r="A4985" s="25" t="s">
        <v>8563</v>
      </c>
      <c r="B4985" s="25" t="s">
        <v>3352</v>
      </c>
      <c r="C4985" s="25" t="s">
        <v>3318</v>
      </c>
      <c r="D4985" s="25" t="s">
        <v>3319</v>
      </c>
      <c r="E4985" s="25">
        <v>44155</v>
      </c>
      <c r="F4985" s="25" t="s">
        <v>3337</v>
      </c>
      <c r="G4985" s="25" t="s">
        <v>3345</v>
      </c>
      <c r="H4985" s="26">
        <v>4</v>
      </c>
      <c r="I4985" s="26">
        <v>120</v>
      </c>
      <c r="J4985" s="22">
        <v>480</v>
      </c>
    </row>
    <row r="4986" spans="1:10" ht="18" x14ac:dyDescent="0.35">
      <c r="A4986" s="25" t="s">
        <v>8564</v>
      </c>
      <c r="B4986" s="25" t="s">
        <v>6940</v>
      </c>
      <c r="C4986" s="25" t="s">
        <v>3551</v>
      </c>
      <c r="D4986" s="25" t="s">
        <v>3486</v>
      </c>
      <c r="E4986" s="25">
        <v>44155</v>
      </c>
      <c r="F4986" s="25" t="s">
        <v>3320</v>
      </c>
      <c r="G4986" s="25" t="s">
        <v>3321</v>
      </c>
      <c r="H4986" s="26">
        <v>1</v>
      </c>
      <c r="I4986" s="26">
        <v>75</v>
      </c>
      <c r="J4986" s="22">
        <v>75</v>
      </c>
    </row>
    <row r="4987" spans="1:10" ht="18" x14ac:dyDescent="0.35">
      <c r="A4987" s="25" t="s">
        <v>8565</v>
      </c>
      <c r="B4987" s="25" t="s">
        <v>8566</v>
      </c>
      <c r="C4987" s="25" t="s">
        <v>3374</v>
      </c>
      <c r="D4987" s="25" t="s">
        <v>3375</v>
      </c>
      <c r="E4987" s="25">
        <v>44155</v>
      </c>
      <c r="F4987" s="25" t="s">
        <v>3348</v>
      </c>
      <c r="G4987" s="25" t="s">
        <v>3349</v>
      </c>
      <c r="H4987" s="26">
        <v>1</v>
      </c>
      <c r="I4987" s="26">
        <v>95</v>
      </c>
      <c r="J4987" s="22">
        <v>95</v>
      </c>
    </row>
    <row r="4988" spans="1:10" ht="18" x14ac:dyDescent="0.35">
      <c r="A4988" s="25" t="s">
        <v>8567</v>
      </c>
      <c r="B4988" s="25" t="s">
        <v>3431</v>
      </c>
      <c r="C4988" s="25" t="s">
        <v>3318</v>
      </c>
      <c r="D4988" s="25" t="s">
        <v>3319</v>
      </c>
      <c r="E4988" s="25">
        <v>44156</v>
      </c>
      <c r="F4988" s="25" t="s">
        <v>3320</v>
      </c>
      <c r="G4988" s="25" t="s">
        <v>3321</v>
      </c>
      <c r="H4988" s="26">
        <v>5</v>
      </c>
      <c r="I4988" s="26">
        <v>55</v>
      </c>
      <c r="J4988" s="22">
        <v>275</v>
      </c>
    </row>
    <row r="4989" spans="1:10" ht="18" x14ac:dyDescent="0.35">
      <c r="A4989" s="25" t="s">
        <v>8568</v>
      </c>
      <c r="B4989" s="25" t="s">
        <v>4018</v>
      </c>
      <c r="C4989" s="25" t="s">
        <v>4019</v>
      </c>
      <c r="D4989" s="25" t="s">
        <v>3486</v>
      </c>
      <c r="E4989" s="25">
        <v>44156</v>
      </c>
      <c r="F4989" s="25" t="s">
        <v>3348</v>
      </c>
      <c r="G4989" s="25" t="s">
        <v>3321</v>
      </c>
      <c r="H4989" s="26">
        <v>4</v>
      </c>
      <c r="I4989" s="26">
        <v>135</v>
      </c>
      <c r="J4989" s="22">
        <v>540</v>
      </c>
    </row>
    <row r="4990" spans="1:10" ht="18" x14ac:dyDescent="0.35">
      <c r="A4990" s="25" t="s">
        <v>8569</v>
      </c>
      <c r="B4990" s="25" t="s">
        <v>3568</v>
      </c>
      <c r="C4990" s="25" t="s">
        <v>3401</v>
      </c>
      <c r="D4990" s="25" t="s">
        <v>3333</v>
      </c>
      <c r="E4990" s="25">
        <v>44156</v>
      </c>
      <c r="F4990" s="25" t="s">
        <v>3327</v>
      </c>
      <c r="G4990" s="25" t="s">
        <v>3321</v>
      </c>
      <c r="H4990" s="26">
        <v>5</v>
      </c>
      <c r="I4990" s="26">
        <v>200</v>
      </c>
      <c r="J4990" s="22">
        <v>1000</v>
      </c>
    </row>
    <row r="4991" spans="1:10" ht="18" x14ac:dyDescent="0.35">
      <c r="A4991" s="25" t="s">
        <v>8570</v>
      </c>
      <c r="B4991" s="25" t="s">
        <v>3611</v>
      </c>
      <c r="C4991" s="25" t="s">
        <v>3485</v>
      </c>
      <c r="D4991" s="25" t="s">
        <v>3486</v>
      </c>
      <c r="E4991" s="25">
        <v>44156</v>
      </c>
      <c r="F4991" s="25" t="s">
        <v>3434</v>
      </c>
      <c r="G4991" s="25" t="s">
        <v>3321</v>
      </c>
      <c r="H4991" s="26">
        <v>3</v>
      </c>
      <c r="I4991" s="26">
        <v>100</v>
      </c>
      <c r="J4991" s="22">
        <v>300</v>
      </c>
    </row>
    <row r="4992" spans="1:10" ht="18" x14ac:dyDescent="0.35">
      <c r="A4992" s="25" t="s">
        <v>8571</v>
      </c>
      <c r="B4992" s="25" t="s">
        <v>3998</v>
      </c>
      <c r="C4992" s="25" t="s">
        <v>3318</v>
      </c>
      <c r="D4992" s="25" t="s">
        <v>3319</v>
      </c>
      <c r="E4992" s="25">
        <v>44157</v>
      </c>
      <c r="F4992" s="25" t="s">
        <v>3337</v>
      </c>
      <c r="G4992" s="25" t="s">
        <v>3349</v>
      </c>
      <c r="H4992" s="26">
        <v>4</v>
      </c>
      <c r="I4992" s="26">
        <v>95</v>
      </c>
      <c r="J4992" s="22">
        <v>380</v>
      </c>
    </row>
    <row r="4993" spans="1:10" ht="18" x14ac:dyDescent="0.35">
      <c r="A4993" s="25" t="s">
        <v>8572</v>
      </c>
      <c r="B4993" s="25" t="s">
        <v>3371</v>
      </c>
      <c r="C4993" s="25" t="s">
        <v>3318</v>
      </c>
      <c r="D4993" s="25" t="s">
        <v>3319</v>
      </c>
      <c r="E4993" s="25">
        <v>44157</v>
      </c>
      <c r="F4993" s="25" t="s">
        <v>3320</v>
      </c>
      <c r="G4993" s="25" t="s">
        <v>3321</v>
      </c>
      <c r="H4993" s="26">
        <v>2</v>
      </c>
      <c r="I4993" s="26">
        <v>60</v>
      </c>
      <c r="J4993" s="22">
        <v>120</v>
      </c>
    </row>
    <row r="4994" spans="1:10" ht="18" x14ac:dyDescent="0.35">
      <c r="A4994" s="25" t="s">
        <v>8573</v>
      </c>
      <c r="B4994" s="25" t="s">
        <v>3352</v>
      </c>
      <c r="C4994" s="25" t="s">
        <v>3318</v>
      </c>
      <c r="D4994" s="25" t="s">
        <v>3319</v>
      </c>
      <c r="E4994" s="25">
        <v>44157</v>
      </c>
      <c r="F4994" s="25" t="s">
        <v>3337</v>
      </c>
      <c r="G4994" s="25" t="s">
        <v>3345</v>
      </c>
      <c r="H4994" s="26">
        <v>3</v>
      </c>
      <c r="I4994" s="26">
        <v>120</v>
      </c>
      <c r="J4994" s="22">
        <v>360</v>
      </c>
    </row>
    <row r="4995" spans="1:10" ht="18" x14ac:dyDescent="0.35">
      <c r="A4995" s="25" t="s">
        <v>8574</v>
      </c>
      <c r="B4995" s="25" t="s">
        <v>3317</v>
      </c>
      <c r="C4995" s="25" t="s">
        <v>3318</v>
      </c>
      <c r="D4995" s="25" t="s">
        <v>3319</v>
      </c>
      <c r="E4995" s="25">
        <v>44157</v>
      </c>
      <c r="F4995" s="25" t="s">
        <v>3320</v>
      </c>
      <c r="G4995" s="25" t="s">
        <v>3321</v>
      </c>
      <c r="H4995" s="26">
        <v>4</v>
      </c>
      <c r="I4995" s="26">
        <v>70</v>
      </c>
      <c r="J4995" s="22">
        <v>280</v>
      </c>
    </row>
    <row r="4996" spans="1:10" ht="18" x14ac:dyDescent="0.35">
      <c r="A4996" s="25" t="s">
        <v>8575</v>
      </c>
      <c r="B4996" s="25" t="s">
        <v>3550</v>
      </c>
      <c r="C4996" s="25" t="s">
        <v>3551</v>
      </c>
      <c r="D4996" s="25" t="s">
        <v>3486</v>
      </c>
      <c r="E4996" s="25">
        <v>44157</v>
      </c>
      <c r="F4996" s="25" t="s">
        <v>3327</v>
      </c>
      <c r="G4996" s="25" t="s">
        <v>3321</v>
      </c>
      <c r="H4996" s="26">
        <v>6</v>
      </c>
      <c r="I4996" s="26">
        <v>180</v>
      </c>
      <c r="J4996" s="22">
        <v>1080</v>
      </c>
    </row>
    <row r="4997" spans="1:10" ht="18" x14ac:dyDescent="0.35">
      <c r="A4997" s="25" t="s">
        <v>8576</v>
      </c>
      <c r="B4997" s="25" t="s">
        <v>3575</v>
      </c>
      <c r="C4997" s="25" t="s">
        <v>3551</v>
      </c>
      <c r="D4997" s="25" t="s">
        <v>3486</v>
      </c>
      <c r="E4997" s="25">
        <v>44157</v>
      </c>
      <c r="F4997" s="25" t="s">
        <v>3320</v>
      </c>
      <c r="G4997" s="25" t="s">
        <v>3321</v>
      </c>
      <c r="H4997" s="26">
        <v>2</v>
      </c>
      <c r="I4997" s="26">
        <v>70</v>
      </c>
      <c r="J4997" s="22">
        <v>140</v>
      </c>
    </row>
    <row r="4998" spans="1:10" ht="18" x14ac:dyDescent="0.35">
      <c r="A4998" s="25" t="s">
        <v>8577</v>
      </c>
      <c r="B4998" s="25" t="s">
        <v>3352</v>
      </c>
      <c r="C4998" s="25" t="s">
        <v>3318</v>
      </c>
      <c r="D4998" s="25" t="s">
        <v>3319</v>
      </c>
      <c r="E4998" s="25">
        <v>44158</v>
      </c>
      <c r="F4998" s="25" t="s">
        <v>3434</v>
      </c>
      <c r="G4998" s="25" t="s">
        <v>3321</v>
      </c>
      <c r="H4998" s="26">
        <v>2</v>
      </c>
      <c r="I4998" s="26">
        <v>95</v>
      </c>
      <c r="J4998" s="22">
        <v>190</v>
      </c>
    </row>
    <row r="4999" spans="1:10" ht="18" x14ac:dyDescent="0.35">
      <c r="A4999" s="25" t="s">
        <v>8578</v>
      </c>
      <c r="B4999" s="25" t="s">
        <v>3344</v>
      </c>
      <c r="C4999" s="25" t="s">
        <v>3318</v>
      </c>
      <c r="D4999" s="25" t="s">
        <v>3319</v>
      </c>
      <c r="E4999" s="25">
        <v>44158</v>
      </c>
      <c r="F4999" s="25" t="s">
        <v>3337</v>
      </c>
      <c r="G4999" s="25" t="s">
        <v>3345</v>
      </c>
      <c r="H4999" s="26">
        <v>3</v>
      </c>
      <c r="I4999" s="26">
        <v>125</v>
      </c>
      <c r="J4999" s="22">
        <v>375</v>
      </c>
    </row>
    <row r="5000" spans="1:10" ht="18" x14ac:dyDescent="0.35">
      <c r="A5000" s="25" t="s">
        <v>8579</v>
      </c>
      <c r="B5000" s="25" t="s">
        <v>5149</v>
      </c>
      <c r="C5000" s="25" t="s">
        <v>3318</v>
      </c>
      <c r="D5000" s="25" t="s">
        <v>3319</v>
      </c>
      <c r="E5000" s="25">
        <v>44158</v>
      </c>
      <c r="F5000" s="25" t="s">
        <v>3327</v>
      </c>
      <c r="G5000" s="25" t="s">
        <v>3321</v>
      </c>
      <c r="H5000" s="26">
        <v>4</v>
      </c>
      <c r="I5000" s="26">
        <v>200</v>
      </c>
      <c r="J5000" s="22">
        <v>800</v>
      </c>
    </row>
    <row r="5001" spans="1:10" ht="18" x14ac:dyDescent="0.35">
      <c r="A5001" s="25" t="s">
        <v>8580</v>
      </c>
      <c r="B5001" s="25" t="s">
        <v>3658</v>
      </c>
      <c r="C5001" s="25" t="s">
        <v>3318</v>
      </c>
      <c r="D5001" s="25" t="s">
        <v>3319</v>
      </c>
      <c r="E5001" s="25">
        <v>44158</v>
      </c>
      <c r="F5001" s="25" t="s">
        <v>3348</v>
      </c>
      <c r="G5001" s="25" t="s">
        <v>3349</v>
      </c>
      <c r="H5001" s="26">
        <v>5</v>
      </c>
      <c r="I5001" s="26">
        <v>100</v>
      </c>
      <c r="J5001" s="22">
        <v>500</v>
      </c>
    </row>
    <row r="5002" spans="1:10" ht="18" x14ac:dyDescent="0.35">
      <c r="A5002" s="25" t="s">
        <v>8581</v>
      </c>
      <c r="B5002" s="25" t="s">
        <v>3371</v>
      </c>
      <c r="C5002" s="25" t="s">
        <v>3318</v>
      </c>
      <c r="D5002" s="25" t="s">
        <v>3319</v>
      </c>
      <c r="E5002" s="25">
        <v>44158</v>
      </c>
      <c r="F5002" s="25" t="s">
        <v>3320</v>
      </c>
      <c r="G5002" s="25" t="s">
        <v>3321</v>
      </c>
      <c r="H5002" s="26">
        <v>1</v>
      </c>
      <c r="I5002" s="26">
        <v>65</v>
      </c>
      <c r="J5002" s="22">
        <v>65</v>
      </c>
    </row>
    <row r="5003" spans="1:10" ht="18" x14ac:dyDescent="0.35">
      <c r="A5003" s="25" t="s">
        <v>8582</v>
      </c>
      <c r="B5003" s="25" t="s">
        <v>3356</v>
      </c>
      <c r="C5003" s="25" t="s">
        <v>3318</v>
      </c>
      <c r="D5003" s="25" t="s">
        <v>3319</v>
      </c>
      <c r="E5003" s="25">
        <v>44158</v>
      </c>
      <c r="F5003" s="25" t="s">
        <v>3348</v>
      </c>
      <c r="G5003" s="25" t="s">
        <v>3349</v>
      </c>
      <c r="H5003" s="26">
        <v>7</v>
      </c>
      <c r="I5003" s="26">
        <v>95</v>
      </c>
      <c r="J5003" s="22">
        <v>665</v>
      </c>
    </row>
    <row r="5004" spans="1:10" ht="18" x14ac:dyDescent="0.35">
      <c r="A5004" s="25" t="s">
        <v>8583</v>
      </c>
      <c r="B5004" s="25" t="s">
        <v>3317</v>
      </c>
      <c r="C5004" s="25" t="s">
        <v>3318</v>
      </c>
      <c r="D5004" s="25" t="s">
        <v>3319</v>
      </c>
      <c r="E5004" s="25">
        <v>44158</v>
      </c>
      <c r="F5004" s="25" t="s">
        <v>3320</v>
      </c>
      <c r="G5004" s="25" t="s">
        <v>3321</v>
      </c>
      <c r="H5004" s="26">
        <v>6</v>
      </c>
      <c r="I5004" s="26">
        <v>80</v>
      </c>
      <c r="J5004" s="22">
        <v>480</v>
      </c>
    </row>
    <row r="5005" spans="1:10" ht="18" x14ac:dyDescent="0.35">
      <c r="A5005" s="25" t="s">
        <v>8584</v>
      </c>
      <c r="B5005" s="25" t="s">
        <v>3378</v>
      </c>
      <c r="C5005" s="25" t="s">
        <v>3379</v>
      </c>
      <c r="D5005" s="25" t="s">
        <v>3333</v>
      </c>
      <c r="E5005" s="25">
        <v>44158</v>
      </c>
      <c r="F5005" s="25" t="s">
        <v>3327</v>
      </c>
      <c r="G5005" s="25" t="s">
        <v>3345</v>
      </c>
      <c r="H5005" s="26">
        <v>6</v>
      </c>
      <c r="I5005" s="26">
        <v>160</v>
      </c>
      <c r="J5005" s="22">
        <v>960</v>
      </c>
    </row>
    <row r="5006" spans="1:10" ht="18" x14ac:dyDescent="0.35">
      <c r="A5006" s="25" t="s">
        <v>8585</v>
      </c>
      <c r="B5006" s="25" t="s">
        <v>3385</v>
      </c>
      <c r="C5006" s="25" t="s">
        <v>3386</v>
      </c>
      <c r="D5006" s="25" t="s">
        <v>3333</v>
      </c>
      <c r="E5006" s="25">
        <v>44158</v>
      </c>
      <c r="F5006" s="25" t="s">
        <v>3327</v>
      </c>
      <c r="G5006" s="25" t="s">
        <v>3321</v>
      </c>
      <c r="H5006" s="26">
        <v>3</v>
      </c>
      <c r="I5006" s="26">
        <v>205</v>
      </c>
      <c r="J5006" s="22">
        <v>615</v>
      </c>
    </row>
    <row r="5007" spans="1:10" ht="18" x14ac:dyDescent="0.35">
      <c r="A5007" s="25" t="s">
        <v>8586</v>
      </c>
      <c r="B5007" s="25" t="s">
        <v>3385</v>
      </c>
      <c r="C5007" s="25" t="s">
        <v>3386</v>
      </c>
      <c r="D5007" s="25" t="s">
        <v>3333</v>
      </c>
      <c r="E5007" s="25">
        <v>44158</v>
      </c>
      <c r="F5007" s="25" t="s">
        <v>3327</v>
      </c>
      <c r="G5007" s="25" t="s">
        <v>3321</v>
      </c>
      <c r="H5007" s="26">
        <v>4</v>
      </c>
      <c r="I5007" s="26">
        <v>180</v>
      </c>
      <c r="J5007" s="22">
        <v>720</v>
      </c>
    </row>
    <row r="5008" spans="1:10" ht="18" x14ac:dyDescent="0.35">
      <c r="A5008" s="25" t="s">
        <v>8587</v>
      </c>
      <c r="B5008" s="25" t="s">
        <v>3897</v>
      </c>
      <c r="C5008" s="25" t="s">
        <v>3332</v>
      </c>
      <c r="D5008" s="25" t="s">
        <v>3333</v>
      </c>
      <c r="E5008" s="25">
        <v>44158</v>
      </c>
      <c r="F5008" s="25" t="s">
        <v>3369</v>
      </c>
      <c r="G5008" s="25" t="s">
        <v>3349</v>
      </c>
      <c r="H5008" s="26">
        <v>5</v>
      </c>
      <c r="I5008" s="26">
        <v>120</v>
      </c>
      <c r="J5008" s="22">
        <v>600</v>
      </c>
    </row>
    <row r="5009" spans="1:10" ht="18" x14ac:dyDescent="0.35">
      <c r="A5009" s="25" t="s">
        <v>8588</v>
      </c>
      <c r="B5009" s="25" t="s">
        <v>8278</v>
      </c>
      <c r="C5009" s="25" t="s">
        <v>3379</v>
      </c>
      <c r="D5009" s="25" t="s">
        <v>3333</v>
      </c>
      <c r="E5009" s="25">
        <v>44158</v>
      </c>
      <c r="F5009" s="25" t="s">
        <v>3327</v>
      </c>
      <c r="G5009" s="25" t="s">
        <v>3321</v>
      </c>
      <c r="H5009" s="26">
        <v>6</v>
      </c>
      <c r="I5009" s="26">
        <v>190</v>
      </c>
      <c r="J5009" s="22">
        <v>1140</v>
      </c>
    </row>
    <row r="5010" spans="1:10" ht="18" x14ac:dyDescent="0.35">
      <c r="A5010" s="25" t="s">
        <v>8589</v>
      </c>
      <c r="B5010" s="25" t="s">
        <v>3875</v>
      </c>
      <c r="C5010" s="25" t="s">
        <v>3584</v>
      </c>
      <c r="D5010" s="25" t="s">
        <v>3333</v>
      </c>
      <c r="E5010" s="25">
        <v>44158</v>
      </c>
      <c r="F5010" s="25" t="s">
        <v>3327</v>
      </c>
      <c r="G5010" s="25" t="s">
        <v>3321</v>
      </c>
      <c r="H5010" s="26">
        <v>2</v>
      </c>
      <c r="I5010" s="26">
        <v>195</v>
      </c>
      <c r="J5010" s="22">
        <v>390</v>
      </c>
    </row>
    <row r="5011" spans="1:10" ht="18" x14ac:dyDescent="0.35">
      <c r="A5011" s="25" t="s">
        <v>8590</v>
      </c>
      <c r="B5011" s="25" t="s">
        <v>3875</v>
      </c>
      <c r="C5011" s="25" t="s">
        <v>3584</v>
      </c>
      <c r="D5011" s="25" t="s">
        <v>3333</v>
      </c>
      <c r="E5011" s="25">
        <v>44158</v>
      </c>
      <c r="F5011" s="25" t="s">
        <v>3327</v>
      </c>
      <c r="G5011" s="25" t="s">
        <v>3321</v>
      </c>
      <c r="H5011" s="26">
        <v>1</v>
      </c>
      <c r="I5011" s="26">
        <v>200</v>
      </c>
      <c r="J5011" s="22">
        <v>200</v>
      </c>
    </row>
    <row r="5012" spans="1:10" ht="18" x14ac:dyDescent="0.35">
      <c r="A5012" s="25" t="s">
        <v>8591</v>
      </c>
      <c r="B5012" s="25" t="s">
        <v>3875</v>
      </c>
      <c r="C5012" s="25" t="s">
        <v>3584</v>
      </c>
      <c r="D5012" s="25" t="s">
        <v>3333</v>
      </c>
      <c r="E5012" s="25">
        <v>44158</v>
      </c>
      <c r="F5012" s="25" t="s">
        <v>3327</v>
      </c>
      <c r="G5012" s="25" t="s">
        <v>3321</v>
      </c>
      <c r="H5012" s="26">
        <v>4</v>
      </c>
      <c r="I5012" s="26">
        <v>205</v>
      </c>
      <c r="J5012" s="22">
        <v>820</v>
      </c>
    </row>
    <row r="5013" spans="1:10" ht="18" x14ac:dyDescent="0.35">
      <c r="A5013" s="25" t="s">
        <v>8592</v>
      </c>
      <c r="B5013" s="25" t="s">
        <v>3484</v>
      </c>
      <c r="C5013" s="25" t="s">
        <v>3485</v>
      </c>
      <c r="D5013" s="25" t="s">
        <v>3486</v>
      </c>
      <c r="E5013" s="25">
        <v>44158</v>
      </c>
      <c r="F5013" s="25" t="s">
        <v>3334</v>
      </c>
      <c r="G5013" s="25" t="s">
        <v>3321</v>
      </c>
      <c r="H5013" s="26">
        <v>2</v>
      </c>
      <c r="I5013" s="26">
        <v>65</v>
      </c>
      <c r="J5013" s="22">
        <v>130</v>
      </c>
    </row>
    <row r="5014" spans="1:10" ht="18" x14ac:dyDescent="0.35">
      <c r="A5014" s="25" t="s">
        <v>8593</v>
      </c>
      <c r="B5014" s="25" t="s">
        <v>8594</v>
      </c>
      <c r="C5014" s="25" t="s">
        <v>3524</v>
      </c>
      <c r="D5014" s="25" t="s">
        <v>3486</v>
      </c>
      <c r="E5014" s="25">
        <v>44158</v>
      </c>
      <c r="F5014" s="25" t="s">
        <v>3369</v>
      </c>
      <c r="G5014" s="25" t="s">
        <v>3349</v>
      </c>
      <c r="H5014" s="26">
        <v>6</v>
      </c>
      <c r="I5014" s="26">
        <v>130</v>
      </c>
      <c r="J5014" s="22">
        <v>780</v>
      </c>
    </row>
    <row r="5015" spans="1:10" ht="18" x14ac:dyDescent="0.35">
      <c r="A5015" s="25" t="s">
        <v>8595</v>
      </c>
      <c r="B5015" s="25" t="s">
        <v>8594</v>
      </c>
      <c r="C5015" s="25" t="s">
        <v>3524</v>
      </c>
      <c r="D5015" s="25" t="s">
        <v>3486</v>
      </c>
      <c r="E5015" s="25">
        <v>44158</v>
      </c>
      <c r="F5015" s="25" t="s">
        <v>3369</v>
      </c>
      <c r="G5015" s="25" t="s">
        <v>3349</v>
      </c>
      <c r="H5015" s="26">
        <v>4</v>
      </c>
      <c r="I5015" s="26">
        <v>135</v>
      </c>
      <c r="J5015" s="22">
        <v>540</v>
      </c>
    </row>
    <row r="5016" spans="1:10" ht="18" x14ac:dyDescent="0.35">
      <c r="A5016" s="25" t="s">
        <v>8596</v>
      </c>
      <c r="B5016" s="25" t="s">
        <v>8594</v>
      </c>
      <c r="C5016" s="25" t="s">
        <v>3524</v>
      </c>
      <c r="D5016" s="25" t="s">
        <v>3486</v>
      </c>
      <c r="E5016" s="25">
        <v>44158</v>
      </c>
      <c r="F5016" s="25" t="s">
        <v>3369</v>
      </c>
      <c r="G5016" s="25" t="s">
        <v>3349</v>
      </c>
      <c r="H5016" s="26">
        <v>5</v>
      </c>
      <c r="I5016" s="26">
        <v>125</v>
      </c>
      <c r="J5016" s="22">
        <v>625</v>
      </c>
    </row>
    <row r="5017" spans="1:10" ht="18" x14ac:dyDescent="0.35">
      <c r="A5017" s="25" t="s">
        <v>8597</v>
      </c>
      <c r="B5017" s="25" t="s">
        <v>3356</v>
      </c>
      <c r="C5017" s="25" t="s">
        <v>3318</v>
      </c>
      <c r="D5017" s="25" t="s">
        <v>3319</v>
      </c>
      <c r="E5017" s="25">
        <v>44159</v>
      </c>
      <c r="F5017" s="25" t="s">
        <v>3348</v>
      </c>
      <c r="G5017" s="25" t="s">
        <v>3349</v>
      </c>
      <c r="H5017" s="26">
        <v>4</v>
      </c>
      <c r="I5017" s="26">
        <v>75</v>
      </c>
      <c r="J5017" s="22">
        <v>300</v>
      </c>
    </row>
    <row r="5018" spans="1:10" ht="18" x14ac:dyDescent="0.35">
      <c r="A5018" s="25" t="s">
        <v>8598</v>
      </c>
      <c r="B5018" s="25" t="s">
        <v>3317</v>
      </c>
      <c r="C5018" s="25" t="s">
        <v>3318</v>
      </c>
      <c r="D5018" s="25" t="s">
        <v>3319</v>
      </c>
      <c r="E5018" s="25">
        <v>44159</v>
      </c>
      <c r="F5018" s="25" t="s">
        <v>3320</v>
      </c>
      <c r="G5018" s="25" t="s">
        <v>3321</v>
      </c>
      <c r="H5018" s="26">
        <v>6</v>
      </c>
      <c r="I5018" s="26">
        <v>65</v>
      </c>
      <c r="J5018" s="22">
        <v>390</v>
      </c>
    </row>
    <row r="5019" spans="1:10" ht="18" x14ac:dyDescent="0.35">
      <c r="A5019" s="25" t="s">
        <v>8599</v>
      </c>
      <c r="B5019" s="25" t="s">
        <v>8594</v>
      </c>
      <c r="C5019" s="25" t="s">
        <v>3524</v>
      </c>
      <c r="D5019" s="25" t="s">
        <v>3486</v>
      </c>
      <c r="E5019" s="25">
        <v>44159</v>
      </c>
      <c r="F5019" s="25" t="s">
        <v>3369</v>
      </c>
      <c r="G5019" s="25" t="s">
        <v>3349</v>
      </c>
      <c r="H5019" s="26">
        <v>6</v>
      </c>
      <c r="I5019" s="26">
        <v>135</v>
      </c>
      <c r="J5019" s="22">
        <v>810</v>
      </c>
    </row>
    <row r="5020" spans="1:10" ht="18" x14ac:dyDescent="0.35">
      <c r="A5020" s="25" t="s">
        <v>8600</v>
      </c>
      <c r="B5020" s="25" t="s">
        <v>3378</v>
      </c>
      <c r="C5020" s="25" t="s">
        <v>3379</v>
      </c>
      <c r="D5020" s="25" t="s">
        <v>3333</v>
      </c>
      <c r="E5020" s="25">
        <v>44159</v>
      </c>
      <c r="F5020" s="25" t="s">
        <v>3327</v>
      </c>
      <c r="G5020" s="25" t="s">
        <v>3321</v>
      </c>
      <c r="H5020" s="26">
        <v>7</v>
      </c>
      <c r="I5020" s="26">
        <v>190</v>
      </c>
      <c r="J5020" s="22">
        <v>1330</v>
      </c>
    </row>
    <row r="5021" spans="1:10" ht="18" x14ac:dyDescent="0.35">
      <c r="A5021" s="25" t="s">
        <v>8601</v>
      </c>
      <c r="B5021" s="25" t="s">
        <v>3922</v>
      </c>
      <c r="C5021" s="25" t="s">
        <v>3401</v>
      </c>
      <c r="D5021" s="25" t="s">
        <v>3333</v>
      </c>
      <c r="E5021" s="25">
        <v>44159</v>
      </c>
      <c r="F5021" s="25" t="s">
        <v>3434</v>
      </c>
      <c r="G5021" s="25" t="s">
        <v>3345</v>
      </c>
      <c r="H5021" s="26">
        <v>6</v>
      </c>
      <c r="I5021" s="26">
        <v>80</v>
      </c>
      <c r="J5021" s="22">
        <v>480</v>
      </c>
    </row>
    <row r="5022" spans="1:10" ht="18" x14ac:dyDescent="0.35">
      <c r="A5022" s="25" t="s">
        <v>8602</v>
      </c>
      <c r="B5022" s="25" t="s">
        <v>3626</v>
      </c>
      <c r="C5022" s="25" t="s">
        <v>3401</v>
      </c>
      <c r="D5022" s="25" t="s">
        <v>3333</v>
      </c>
      <c r="E5022" s="25">
        <v>44159</v>
      </c>
      <c r="F5022" s="25" t="s">
        <v>3327</v>
      </c>
      <c r="G5022" s="25" t="s">
        <v>3321</v>
      </c>
      <c r="H5022" s="26">
        <v>2</v>
      </c>
      <c r="I5022" s="26">
        <v>205</v>
      </c>
      <c r="J5022" s="22">
        <v>410</v>
      </c>
    </row>
    <row r="5023" spans="1:10" ht="18" x14ac:dyDescent="0.35">
      <c r="A5023" s="25" t="s">
        <v>8603</v>
      </c>
      <c r="B5023" s="25" t="s">
        <v>3391</v>
      </c>
      <c r="C5023" s="25" t="s">
        <v>3392</v>
      </c>
      <c r="D5023" s="25" t="s">
        <v>3333</v>
      </c>
      <c r="E5023" s="25">
        <v>44159</v>
      </c>
      <c r="F5023" s="25" t="s">
        <v>3410</v>
      </c>
      <c r="G5023" s="25" t="s">
        <v>3321</v>
      </c>
      <c r="H5023" s="26">
        <v>4</v>
      </c>
      <c r="I5023" s="26">
        <v>70</v>
      </c>
      <c r="J5023" s="22">
        <v>280</v>
      </c>
    </row>
    <row r="5024" spans="1:10" ht="18" x14ac:dyDescent="0.35">
      <c r="A5024" s="25" t="s">
        <v>8604</v>
      </c>
      <c r="B5024" s="25" t="s">
        <v>3391</v>
      </c>
      <c r="C5024" s="25" t="s">
        <v>3392</v>
      </c>
      <c r="D5024" s="25" t="s">
        <v>3333</v>
      </c>
      <c r="E5024" s="25">
        <v>44159</v>
      </c>
      <c r="F5024" s="25" t="s">
        <v>3348</v>
      </c>
      <c r="G5024" s="25" t="s">
        <v>3349</v>
      </c>
      <c r="H5024" s="26">
        <v>7</v>
      </c>
      <c r="I5024" s="26">
        <v>90</v>
      </c>
      <c r="J5024" s="22">
        <v>630</v>
      </c>
    </row>
    <row r="5025" spans="1:10" ht="18" x14ac:dyDescent="0.35">
      <c r="A5025" s="25" t="s">
        <v>8605</v>
      </c>
      <c r="B5025" s="25" t="s">
        <v>3391</v>
      </c>
      <c r="C5025" s="25" t="s">
        <v>3392</v>
      </c>
      <c r="D5025" s="25" t="s">
        <v>3333</v>
      </c>
      <c r="E5025" s="25">
        <v>44159</v>
      </c>
      <c r="F5025" s="25" t="s">
        <v>3509</v>
      </c>
      <c r="G5025" s="25" t="s">
        <v>3349</v>
      </c>
      <c r="H5025" s="26">
        <v>3</v>
      </c>
      <c r="I5025" s="26">
        <v>45</v>
      </c>
      <c r="J5025" s="22">
        <v>135</v>
      </c>
    </row>
    <row r="5026" spans="1:10" ht="18" x14ac:dyDescent="0.35">
      <c r="A5026" s="25" t="s">
        <v>8606</v>
      </c>
      <c r="B5026" s="25" t="s">
        <v>3391</v>
      </c>
      <c r="C5026" s="25" t="s">
        <v>3392</v>
      </c>
      <c r="D5026" s="25" t="s">
        <v>3333</v>
      </c>
      <c r="E5026" s="25">
        <v>44159</v>
      </c>
      <c r="F5026" s="25" t="s">
        <v>3348</v>
      </c>
      <c r="G5026" s="25" t="s">
        <v>3349</v>
      </c>
      <c r="H5026" s="26">
        <v>4</v>
      </c>
      <c r="I5026" s="26">
        <v>75</v>
      </c>
      <c r="J5026" s="22">
        <v>300</v>
      </c>
    </row>
    <row r="5027" spans="1:10" ht="18" x14ac:dyDescent="0.35">
      <c r="A5027" s="25" t="s">
        <v>8607</v>
      </c>
      <c r="B5027" s="25" t="s">
        <v>3391</v>
      </c>
      <c r="C5027" s="25" t="s">
        <v>3392</v>
      </c>
      <c r="D5027" s="25" t="s">
        <v>3333</v>
      </c>
      <c r="E5027" s="25">
        <v>44159</v>
      </c>
      <c r="F5027" s="25" t="s">
        <v>3348</v>
      </c>
      <c r="G5027" s="25" t="s">
        <v>3349</v>
      </c>
      <c r="H5027" s="26">
        <v>2</v>
      </c>
      <c r="I5027" s="26">
        <v>85</v>
      </c>
      <c r="J5027" s="22">
        <v>170</v>
      </c>
    </row>
    <row r="5028" spans="1:10" ht="18" x14ac:dyDescent="0.35">
      <c r="A5028" s="25" t="s">
        <v>8608</v>
      </c>
      <c r="B5028" s="25" t="s">
        <v>3391</v>
      </c>
      <c r="C5028" s="25" t="s">
        <v>3392</v>
      </c>
      <c r="D5028" s="25" t="s">
        <v>3333</v>
      </c>
      <c r="E5028" s="25">
        <v>44159</v>
      </c>
      <c r="F5028" s="25" t="s">
        <v>3369</v>
      </c>
      <c r="G5028" s="25" t="s">
        <v>3321</v>
      </c>
      <c r="H5028" s="26">
        <v>4</v>
      </c>
      <c r="I5028" s="26">
        <v>145</v>
      </c>
      <c r="J5028" s="22">
        <v>580</v>
      </c>
    </row>
    <row r="5029" spans="1:10" ht="18" x14ac:dyDescent="0.35">
      <c r="A5029" s="25" t="s">
        <v>8609</v>
      </c>
      <c r="B5029" s="25" t="s">
        <v>3398</v>
      </c>
      <c r="C5029" s="25" t="s">
        <v>3392</v>
      </c>
      <c r="D5029" s="25" t="s">
        <v>3333</v>
      </c>
      <c r="E5029" s="25">
        <v>44159</v>
      </c>
      <c r="F5029" s="25" t="s">
        <v>3320</v>
      </c>
      <c r="G5029" s="25" t="s">
        <v>3321</v>
      </c>
      <c r="H5029" s="26">
        <v>5</v>
      </c>
      <c r="I5029" s="26">
        <v>75</v>
      </c>
      <c r="J5029" s="22">
        <v>375</v>
      </c>
    </row>
    <row r="5030" spans="1:10" ht="18" x14ac:dyDescent="0.35">
      <c r="A5030" s="25" t="s">
        <v>8610</v>
      </c>
      <c r="B5030" s="25" t="s">
        <v>3398</v>
      </c>
      <c r="C5030" s="25" t="s">
        <v>3392</v>
      </c>
      <c r="D5030" s="25" t="s">
        <v>3333</v>
      </c>
      <c r="E5030" s="25">
        <v>44159</v>
      </c>
      <c r="F5030" s="25" t="s">
        <v>3320</v>
      </c>
      <c r="G5030" s="25" t="s">
        <v>3321</v>
      </c>
      <c r="H5030" s="26">
        <v>6</v>
      </c>
      <c r="I5030" s="26">
        <v>80</v>
      </c>
      <c r="J5030" s="22">
        <v>480</v>
      </c>
    </row>
    <row r="5031" spans="1:10" ht="18" x14ac:dyDescent="0.35">
      <c r="A5031" s="25" t="s">
        <v>8611</v>
      </c>
      <c r="B5031" s="25" t="s">
        <v>3624</v>
      </c>
      <c r="C5031" s="25" t="s">
        <v>3401</v>
      </c>
      <c r="D5031" s="25" t="s">
        <v>3333</v>
      </c>
      <c r="E5031" s="25">
        <v>44159</v>
      </c>
      <c r="F5031" s="25" t="s">
        <v>3327</v>
      </c>
      <c r="G5031" s="25" t="s">
        <v>3321</v>
      </c>
      <c r="H5031" s="26">
        <v>7</v>
      </c>
      <c r="I5031" s="26">
        <v>180</v>
      </c>
      <c r="J5031" s="22">
        <v>1260</v>
      </c>
    </row>
    <row r="5032" spans="1:10" ht="18" x14ac:dyDescent="0.35">
      <c r="A5032" s="25" t="s">
        <v>8612</v>
      </c>
      <c r="B5032" s="25" t="s">
        <v>4464</v>
      </c>
      <c r="C5032" s="25" t="s">
        <v>3401</v>
      </c>
      <c r="D5032" s="25" t="s">
        <v>3333</v>
      </c>
      <c r="E5032" s="25">
        <v>44159</v>
      </c>
      <c r="F5032" s="25" t="s">
        <v>3327</v>
      </c>
      <c r="G5032" s="25" t="s">
        <v>3321</v>
      </c>
      <c r="H5032" s="26">
        <v>3</v>
      </c>
      <c r="I5032" s="26">
        <v>195</v>
      </c>
      <c r="J5032" s="22">
        <v>585</v>
      </c>
    </row>
    <row r="5033" spans="1:10" ht="18" x14ac:dyDescent="0.35">
      <c r="A5033" s="25" t="s">
        <v>8613</v>
      </c>
      <c r="B5033" s="25" t="s">
        <v>3398</v>
      </c>
      <c r="C5033" s="25" t="s">
        <v>3392</v>
      </c>
      <c r="D5033" s="25" t="s">
        <v>3333</v>
      </c>
      <c r="E5033" s="25">
        <v>44159</v>
      </c>
      <c r="F5033" s="25" t="s">
        <v>3348</v>
      </c>
      <c r="G5033" s="25" t="s">
        <v>3349</v>
      </c>
      <c r="H5033" s="26">
        <v>6</v>
      </c>
      <c r="I5033" s="26">
        <v>100</v>
      </c>
      <c r="J5033" s="22">
        <v>600</v>
      </c>
    </row>
    <row r="5034" spans="1:10" ht="18" x14ac:dyDescent="0.35">
      <c r="A5034" s="25" t="s">
        <v>8614</v>
      </c>
      <c r="B5034" s="25" t="s">
        <v>3518</v>
      </c>
      <c r="C5034" s="25" t="s">
        <v>3383</v>
      </c>
      <c r="D5034" s="25" t="s">
        <v>3333</v>
      </c>
      <c r="E5034" s="25">
        <v>44159</v>
      </c>
      <c r="F5034" s="25" t="s">
        <v>3348</v>
      </c>
      <c r="G5034" s="25" t="s">
        <v>3349</v>
      </c>
      <c r="H5034" s="26">
        <v>2</v>
      </c>
      <c r="I5034" s="26">
        <v>75</v>
      </c>
      <c r="J5034" s="22">
        <v>150</v>
      </c>
    </row>
    <row r="5035" spans="1:10" ht="18" x14ac:dyDescent="0.35">
      <c r="A5035" s="25" t="s">
        <v>8615</v>
      </c>
      <c r="B5035" s="25" t="s">
        <v>6043</v>
      </c>
      <c r="C5035" s="25" t="s">
        <v>3401</v>
      </c>
      <c r="D5035" s="25" t="s">
        <v>3333</v>
      </c>
      <c r="E5035" s="25">
        <v>44160</v>
      </c>
      <c r="F5035" s="25" t="s">
        <v>3369</v>
      </c>
      <c r="G5035" s="25" t="s">
        <v>3321</v>
      </c>
      <c r="H5035" s="26">
        <v>5</v>
      </c>
      <c r="I5035" s="26">
        <v>155</v>
      </c>
      <c r="J5035" s="22">
        <v>775</v>
      </c>
    </row>
    <row r="5036" spans="1:10" ht="18" x14ac:dyDescent="0.35">
      <c r="A5036" s="25" t="s">
        <v>8616</v>
      </c>
      <c r="B5036" s="25" t="s">
        <v>3317</v>
      </c>
      <c r="C5036" s="25" t="s">
        <v>3318</v>
      </c>
      <c r="D5036" s="25" t="s">
        <v>3319</v>
      </c>
      <c r="E5036" s="25">
        <v>44162</v>
      </c>
      <c r="F5036" s="25" t="s">
        <v>3320</v>
      </c>
      <c r="G5036" s="25" t="s">
        <v>3321</v>
      </c>
      <c r="H5036" s="26">
        <v>7</v>
      </c>
      <c r="I5036" s="26">
        <v>60</v>
      </c>
      <c r="J5036" s="22">
        <v>420</v>
      </c>
    </row>
    <row r="5037" spans="1:10" ht="18" x14ac:dyDescent="0.35">
      <c r="A5037" s="25" t="s">
        <v>8617</v>
      </c>
      <c r="B5037" s="25" t="s">
        <v>3352</v>
      </c>
      <c r="C5037" s="25" t="s">
        <v>3318</v>
      </c>
      <c r="D5037" s="25" t="s">
        <v>3319</v>
      </c>
      <c r="E5037" s="25">
        <v>44162</v>
      </c>
      <c r="F5037" s="25" t="s">
        <v>3337</v>
      </c>
      <c r="G5037" s="25" t="s">
        <v>3345</v>
      </c>
      <c r="H5037" s="26">
        <v>1</v>
      </c>
      <c r="I5037" s="26">
        <v>120</v>
      </c>
      <c r="J5037" s="22">
        <v>120</v>
      </c>
    </row>
    <row r="5038" spans="1:10" ht="18" x14ac:dyDescent="0.35">
      <c r="A5038" s="25" t="s">
        <v>8618</v>
      </c>
      <c r="B5038" s="25" t="s">
        <v>5048</v>
      </c>
      <c r="C5038" s="25" t="s">
        <v>5049</v>
      </c>
      <c r="D5038" s="25" t="s">
        <v>3365</v>
      </c>
      <c r="E5038" s="25">
        <v>44162</v>
      </c>
      <c r="F5038" s="25" t="s">
        <v>3410</v>
      </c>
      <c r="G5038" s="25" t="s">
        <v>3349</v>
      </c>
      <c r="H5038" s="26">
        <v>5</v>
      </c>
      <c r="I5038" s="26">
        <v>45</v>
      </c>
      <c r="J5038" s="22">
        <v>225</v>
      </c>
    </row>
    <row r="5039" spans="1:10" ht="18" x14ac:dyDescent="0.35">
      <c r="A5039" s="25" t="s">
        <v>8619</v>
      </c>
      <c r="B5039" s="25" t="s">
        <v>3373</v>
      </c>
      <c r="C5039" s="25" t="s">
        <v>3374</v>
      </c>
      <c r="D5039" s="25" t="s">
        <v>3375</v>
      </c>
      <c r="E5039" s="25">
        <v>44162</v>
      </c>
      <c r="F5039" s="25" t="s">
        <v>3337</v>
      </c>
      <c r="G5039" s="25" t="s">
        <v>3345</v>
      </c>
      <c r="H5039" s="26">
        <v>2</v>
      </c>
      <c r="I5039" s="26">
        <v>110</v>
      </c>
      <c r="J5039" s="22">
        <v>220</v>
      </c>
    </row>
    <row r="5040" spans="1:10" ht="18" x14ac:dyDescent="0.35">
      <c r="A5040" s="25" t="s">
        <v>8620</v>
      </c>
      <c r="B5040" s="25" t="s">
        <v>5048</v>
      </c>
      <c r="C5040" s="25" t="s">
        <v>5049</v>
      </c>
      <c r="D5040" s="25" t="s">
        <v>3365</v>
      </c>
      <c r="E5040" s="25">
        <v>44162</v>
      </c>
      <c r="F5040" s="25" t="s">
        <v>3410</v>
      </c>
      <c r="G5040" s="25" t="s">
        <v>3349</v>
      </c>
      <c r="H5040" s="26">
        <v>2</v>
      </c>
      <c r="I5040" s="26">
        <v>45</v>
      </c>
      <c r="J5040" s="22">
        <v>90</v>
      </c>
    </row>
    <row r="5041" spans="1:10" ht="18" x14ac:dyDescent="0.35">
      <c r="A5041" s="25" t="s">
        <v>8621</v>
      </c>
      <c r="B5041" s="25" t="s">
        <v>3356</v>
      </c>
      <c r="C5041" s="25" t="s">
        <v>3318</v>
      </c>
      <c r="D5041" s="25" t="s">
        <v>3319</v>
      </c>
      <c r="E5041" s="25">
        <v>44163</v>
      </c>
      <c r="F5041" s="25" t="s">
        <v>3348</v>
      </c>
      <c r="G5041" s="25" t="s">
        <v>3349</v>
      </c>
      <c r="H5041" s="26">
        <v>1</v>
      </c>
      <c r="I5041" s="26">
        <v>75</v>
      </c>
      <c r="J5041" s="22">
        <v>75</v>
      </c>
    </row>
    <row r="5042" spans="1:10" ht="18" x14ac:dyDescent="0.35">
      <c r="A5042" s="25" t="s">
        <v>8622</v>
      </c>
      <c r="B5042" s="25" t="s">
        <v>3356</v>
      </c>
      <c r="C5042" s="25" t="s">
        <v>3318</v>
      </c>
      <c r="D5042" s="25" t="s">
        <v>3319</v>
      </c>
      <c r="E5042" s="25">
        <v>44163</v>
      </c>
      <c r="F5042" s="25" t="s">
        <v>3348</v>
      </c>
      <c r="G5042" s="25" t="s">
        <v>3349</v>
      </c>
      <c r="H5042" s="26">
        <v>4</v>
      </c>
      <c r="I5042" s="26">
        <v>80</v>
      </c>
      <c r="J5042" s="22">
        <v>320</v>
      </c>
    </row>
    <row r="5043" spans="1:10" ht="18" x14ac:dyDescent="0.35">
      <c r="A5043" s="25" t="s">
        <v>8623</v>
      </c>
      <c r="B5043" s="25" t="s">
        <v>3352</v>
      </c>
      <c r="C5043" s="25" t="s">
        <v>3318</v>
      </c>
      <c r="D5043" s="25" t="s">
        <v>3319</v>
      </c>
      <c r="E5043" s="25">
        <v>44163</v>
      </c>
      <c r="F5043" s="25" t="s">
        <v>3337</v>
      </c>
      <c r="G5043" s="25" t="s">
        <v>3345</v>
      </c>
      <c r="H5043" s="26">
        <v>7</v>
      </c>
      <c r="I5043" s="26">
        <v>120</v>
      </c>
      <c r="J5043" s="22">
        <v>840</v>
      </c>
    </row>
    <row r="5044" spans="1:10" ht="18" x14ac:dyDescent="0.35">
      <c r="A5044" s="25" t="s">
        <v>8624</v>
      </c>
      <c r="B5044" s="25" t="s">
        <v>3572</v>
      </c>
      <c r="C5044" s="25" t="s">
        <v>3318</v>
      </c>
      <c r="D5044" s="25" t="s">
        <v>3319</v>
      </c>
      <c r="E5044" s="25">
        <v>44163</v>
      </c>
      <c r="F5044" s="25" t="s">
        <v>3410</v>
      </c>
      <c r="G5044" s="25" t="s">
        <v>3321</v>
      </c>
      <c r="H5044" s="26">
        <v>6</v>
      </c>
      <c r="I5044" s="26">
        <v>75</v>
      </c>
      <c r="J5044" s="22">
        <v>450</v>
      </c>
    </row>
    <row r="5045" spans="1:10" ht="18" x14ac:dyDescent="0.35">
      <c r="A5045" s="25" t="s">
        <v>8625</v>
      </c>
      <c r="B5045" s="25" t="s">
        <v>7383</v>
      </c>
      <c r="C5045" s="25" t="s">
        <v>3401</v>
      </c>
      <c r="D5045" s="25" t="s">
        <v>3333</v>
      </c>
      <c r="E5045" s="25">
        <v>44163</v>
      </c>
      <c r="F5045" s="25" t="s">
        <v>3327</v>
      </c>
      <c r="G5045" s="25" t="s">
        <v>3321</v>
      </c>
      <c r="H5045" s="26">
        <v>2</v>
      </c>
      <c r="I5045" s="26">
        <v>200</v>
      </c>
      <c r="J5045" s="22">
        <v>400</v>
      </c>
    </row>
    <row r="5046" spans="1:10" ht="18" x14ac:dyDescent="0.35">
      <c r="A5046" s="25" t="s">
        <v>8626</v>
      </c>
      <c r="B5046" s="25" t="s">
        <v>3577</v>
      </c>
      <c r="C5046" s="25" t="s">
        <v>3489</v>
      </c>
      <c r="D5046" s="25" t="s">
        <v>3405</v>
      </c>
      <c r="E5046" s="25">
        <v>44163</v>
      </c>
      <c r="F5046" s="25" t="s">
        <v>3348</v>
      </c>
      <c r="G5046" s="25" t="s">
        <v>3349</v>
      </c>
      <c r="H5046" s="26">
        <v>4</v>
      </c>
      <c r="I5046" s="26">
        <v>100</v>
      </c>
      <c r="J5046" s="22">
        <v>400</v>
      </c>
    </row>
    <row r="5047" spans="1:10" ht="18" x14ac:dyDescent="0.35">
      <c r="A5047" s="25" t="s">
        <v>8627</v>
      </c>
      <c r="B5047" s="25" t="s">
        <v>4186</v>
      </c>
      <c r="C5047" s="25" t="s">
        <v>3551</v>
      </c>
      <c r="D5047" s="25" t="s">
        <v>3486</v>
      </c>
      <c r="E5047" s="25">
        <v>44163</v>
      </c>
      <c r="F5047" s="25" t="s">
        <v>3337</v>
      </c>
      <c r="G5047" s="25" t="s">
        <v>3349</v>
      </c>
      <c r="H5047" s="26">
        <v>3</v>
      </c>
      <c r="I5047" s="26">
        <v>115</v>
      </c>
      <c r="J5047" s="22">
        <v>345</v>
      </c>
    </row>
    <row r="5048" spans="1:10" ht="18" x14ac:dyDescent="0.35">
      <c r="A5048" s="25" t="s">
        <v>8628</v>
      </c>
      <c r="B5048" s="25" t="s">
        <v>5048</v>
      </c>
      <c r="C5048" s="25" t="s">
        <v>5049</v>
      </c>
      <c r="D5048" s="25" t="s">
        <v>3365</v>
      </c>
      <c r="E5048" s="25">
        <v>44163</v>
      </c>
      <c r="F5048" s="25" t="s">
        <v>3410</v>
      </c>
      <c r="G5048" s="25" t="s">
        <v>3349</v>
      </c>
      <c r="H5048" s="26">
        <v>4</v>
      </c>
      <c r="I5048" s="26">
        <v>45</v>
      </c>
      <c r="J5048" s="22">
        <v>180</v>
      </c>
    </row>
    <row r="5049" spans="1:10" ht="18" x14ac:dyDescent="0.35">
      <c r="A5049" s="25" t="s">
        <v>8629</v>
      </c>
      <c r="B5049" s="25" t="s">
        <v>3583</v>
      </c>
      <c r="C5049" s="25" t="s">
        <v>3584</v>
      </c>
      <c r="D5049" s="25" t="s">
        <v>3333</v>
      </c>
      <c r="E5049" s="25">
        <v>44163</v>
      </c>
      <c r="F5049" s="25" t="s">
        <v>3327</v>
      </c>
      <c r="G5049" s="25" t="s">
        <v>3321</v>
      </c>
      <c r="H5049" s="26">
        <v>5</v>
      </c>
      <c r="I5049" s="26">
        <v>180</v>
      </c>
      <c r="J5049" s="22">
        <v>900</v>
      </c>
    </row>
    <row r="5050" spans="1:10" ht="18" x14ac:dyDescent="0.35">
      <c r="A5050" s="25" t="s">
        <v>8630</v>
      </c>
      <c r="B5050" s="25" t="s">
        <v>8631</v>
      </c>
      <c r="C5050" s="25" t="s">
        <v>3524</v>
      </c>
      <c r="D5050" s="25" t="s">
        <v>3486</v>
      </c>
      <c r="E5050" s="25">
        <v>44163</v>
      </c>
      <c r="F5050" s="25" t="s">
        <v>3320</v>
      </c>
      <c r="G5050" s="25" t="s">
        <v>3321</v>
      </c>
      <c r="H5050" s="26">
        <v>4</v>
      </c>
      <c r="I5050" s="26">
        <v>80</v>
      </c>
      <c r="J5050" s="22">
        <v>320</v>
      </c>
    </row>
    <row r="5051" spans="1:10" ht="18" x14ac:dyDescent="0.35">
      <c r="A5051" s="25" t="s">
        <v>8632</v>
      </c>
      <c r="B5051" s="25" t="s">
        <v>3431</v>
      </c>
      <c r="C5051" s="25" t="s">
        <v>3318</v>
      </c>
      <c r="D5051" s="25" t="s">
        <v>3319</v>
      </c>
      <c r="E5051" s="25">
        <v>44163</v>
      </c>
      <c r="F5051" s="25" t="s">
        <v>3327</v>
      </c>
      <c r="G5051" s="25" t="s">
        <v>3321</v>
      </c>
      <c r="H5051" s="26">
        <v>3</v>
      </c>
      <c r="I5051" s="26">
        <v>190</v>
      </c>
      <c r="J5051" s="22">
        <v>570</v>
      </c>
    </row>
    <row r="5052" spans="1:10" ht="18" x14ac:dyDescent="0.35">
      <c r="A5052" s="25" t="s">
        <v>8633</v>
      </c>
      <c r="B5052" s="25" t="s">
        <v>3495</v>
      </c>
      <c r="C5052" s="25" t="s">
        <v>3318</v>
      </c>
      <c r="D5052" s="25" t="s">
        <v>3319</v>
      </c>
      <c r="E5052" s="25">
        <v>44163</v>
      </c>
      <c r="F5052" s="25" t="s">
        <v>3348</v>
      </c>
      <c r="G5052" s="25" t="s">
        <v>3349</v>
      </c>
      <c r="H5052" s="26">
        <v>4</v>
      </c>
      <c r="I5052" s="26">
        <v>90</v>
      </c>
      <c r="J5052" s="22">
        <v>360</v>
      </c>
    </row>
    <row r="5053" spans="1:10" ht="18" x14ac:dyDescent="0.35">
      <c r="A5053" s="25" t="s">
        <v>8634</v>
      </c>
      <c r="B5053" s="25" t="s">
        <v>3867</v>
      </c>
      <c r="C5053" s="25" t="s">
        <v>3318</v>
      </c>
      <c r="D5053" s="25" t="s">
        <v>3319</v>
      </c>
      <c r="E5053" s="25">
        <v>44163</v>
      </c>
      <c r="F5053" s="25" t="s">
        <v>3348</v>
      </c>
      <c r="G5053" s="25" t="s">
        <v>3349</v>
      </c>
      <c r="H5053" s="26">
        <v>2</v>
      </c>
      <c r="I5053" s="26">
        <v>100</v>
      </c>
      <c r="J5053" s="22">
        <v>200</v>
      </c>
    </row>
    <row r="5054" spans="1:10" ht="18" x14ac:dyDescent="0.35">
      <c r="A5054" s="25" t="s">
        <v>8635</v>
      </c>
      <c r="B5054" s="25" t="s">
        <v>3609</v>
      </c>
      <c r="C5054" s="25" t="s">
        <v>3383</v>
      </c>
      <c r="D5054" s="25" t="s">
        <v>3333</v>
      </c>
      <c r="E5054" s="25">
        <v>44163</v>
      </c>
      <c r="F5054" s="25" t="s">
        <v>3320</v>
      </c>
      <c r="G5054" s="25" t="s">
        <v>3349</v>
      </c>
      <c r="H5054" s="26">
        <v>4</v>
      </c>
      <c r="I5054" s="26">
        <v>15</v>
      </c>
      <c r="J5054" s="22">
        <v>60</v>
      </c>
    </row>
    <row r="5055" spans="1:10" ht="18" x14ac:dyDescent="0.35">
      <c r="A5055" s="25" t="s">
        <v>8636</v>
      </c>
      <c r="B5055" s="25" t="s">
        <v>4854</v>
      </c>
      <c r="C5055" s="25" t="s">
        <v>3383</v>
      </c>
      <c r="D5055" s="25" t="s">
        <v>3333</v>
      </c>
      <c r="E5055" s="25">
        <v>44163</v>
      </c>
      <c r="F5055" s="25" t="s">
        <v>3327</v>
      </c>
      <c r="G5055" s="25" t="s">
        <v>3321</v>
      </c>
      <c r="H5055" s="26">
        <v>6</v>
      </c>
      <c r="I5055" s="26">
        <v>190</v>
      </c>
      <c r="J5055" s="22">
        <v>1140</v>
      </c>
    </row>
    <row r="5056" spans="1:10" ht="18" x14ac:dyDescent="0.35">
      <c r="A5056" s="25" t="s">
        <v>8637</v>
      </c>
      <c r="B5056" s="25" t="s">
        <v>8631</v>
      </c>
      <c r="C5056" s="25" t="s">
        <v>3524</v>
      </c>
      <c r="D5056" s="25" t="s">
        <v>3486</v>
      </c>
      <c r="E5056" s="25">
        <v>44163</v>
      </c>
      <c r="F5056" s="25" t="s">
        <v>3337</v>
      </c>
      <c r="G5056" s="25" t="s">
        <v>3345</v>
      </c>
      <c r="H5056" s="26">
        <v>2</v>
      </c>
      <c r="I5056" s="26">
        <v>135</v>
      </c>
      <c r="J5056" s="22">
        <v>270</v>
      </c>
    </row>
    <row r="5057" spans="1:10" ht="18" x14ac:dyDescent="0.35">
      <c r="A5057" s="25" t="s">
        <v>8638</v>
      </c>
      <c r="B5057" s="25" t="s">
        <v>3371</v>
      </c>
      <c r="C5057" s="25" t="s">
        <v>3318</v>
      </c>
      <c r="D5057" s="25" t="s">
        <v>3319</v>
      </c>
      <c r="E5057" s="25">
        <v>44164</v>
      </c>
      <c r="F5057" s="25" t="s">
        <v>3320</v>
      </c>
      <c r="G5057" s="25" t="s">
        <v>3321</v>
      </c>
      <c r="H5057" s="26">
        <v>3</v>
      </c>
      <c r="I5057" s="26">
        <v>55</v>
      </c>
      <c r="J5057" s="22">
        <v>165</v>
      </c>
    </row>
    <row r="5058" spans="1:10" ht="18" x14ac:dyDescent="0.35">
      <c r="A5058" s="25" t="s">
        <v>8639</v>
      </c>
      <c r="B5058" s="25" t="s">
        <v>3425</v>
      </c>
      <c r="C5058" s="25" t="s">
        <v>3318</v>
      </c>
      <c r="D5058" s="25" t="s">
        <v>3319</v>
      </c>
      <c r="E5058" s="25">
        <v>44164</v>
      </c>
      <c r="F5058" s="25" t="s">
        <v>3320</v>
      </c>
      <c r="G5058" s="25" t="s">
        <v>3321</v>
      </c>
      <c r="H5058" s="26">
        <v>4</v>
      </c>
      <c r="I5058" s="26">
        <v>60</v>
      </c>
      <c r="J5058" s="22">
        <v>240</v>
      </c>
    </row>
    <row r="5059" spans="1:10" ht="18" x14ac:dyDescent="0.35">
      <c r="A5059" s="25" t="s">
        <v>8640</v>
      </c>
      <c r="B5059" s="25" t="s">
        <v>3356</v>
      </c>
      <c r="C5059" s="25" t="s">
        <v>3318</v>
      </c>
      <c r="D5059" s="25" t="s">
        <v>3319</v>
      </c>
      <c r="E5059" s="25">
        <v>44164</v>
      </c>
      <c r="F5059" s="25" t="s">
        <v>3348</v>
      </c>
      <c r="G5059" s="25" t="s">
        <v>3349</v>
      </c>
      <c r="H5059" s="26">
        <v>6</v>
      </c>
      <c r="I5059" s="26">
        <v>85</v>
      </c>
      <c r="J5059" s="22">
        <v>510</v>
      </c>
    </row>
    <row r="5060" spans="1:10" ht="18" x14ac:dyDescent="0.35">
      <c r="A5060" s="25" t="s">
        <v>8641</v>
      </c>
      <c r="B5060" s="25" t="s">
        <v>3587</v>
      </c>
      <c r="C5060" s="25" t="s">
        <v>3374</v>
      </c>
      <c r="D5060" s="25" t="s">
        <v>3375</v>
      </c>
      <c r="E5060" s="25">
        <v>44164</v>
      </c>
      <c r="F5060" s="25" t="s">
        <v>3337</v>
      </c>
      <c r="G5060" s="25" t="s">
        <v>3349</v>
      </c>
      <c r="H5060" s="26">
        <v>6</v>
      </c>
      <c r="I5060" s="26">
        <v>110</v>
      </c>
      <c r="J5060" s="22">
        <v>660</v>
      </c>
    </row>
    <row r="5061" spans="1:10" ht="18" x14ac:dyDescent="0.35">
      <c r="A5061" s="25" t="s">
        <v>8642</v>
      </c>
      <c r="B5061" s="25" t="s">
        <v>3667</v>
      </c>
      <c r="C5061" s="25" t="s">
        <v>3445</v>
      </c>
      <c r="D5061" s="25" t="s">
        <v>3405</v>
      </c>
      <c r="E5061" s="25">
        <v>44164</v>
      </c>
      <c r="F5061" s="25" t="s">
        <v>3337</v>
      </c>
      <c r="G5061" s="25" t="s">
        <v>3345</v>
      </c>
      <c r="H5061" s="26">
        <v>4</v>
      </c>
      <c r="I5061" s="26">
        <v>125</v>
      </c>
      <c r="J5061" s="22">
        <v>500</v>
      </c>
    </row>
    <row r="5062" spans="1:10" ht="18" x14ac:dyDescent="0.35">
      <c r="A5062" s="25" t="s">
        <v>8643</v>
      </c>
      <c r="B5062" s="25" t="s">
        <v>3317</v>
      </c>
      <c r="C5062" s="25" t="s">
        <v>3318</v>
      </c>
      <c r="D5062" s="25" t="s">
        <v>3319</v>
      </c>
      <c r="E5062" s="25">
        <v>44164</v>
      </c>
      <c r="F5062" s="25" t="s">
        <v>3320</v>
      </c>
      <c r="G5062" s="25" t="s">
        <v>3321</v>
      </c>
      <c r="H5062" s="26">
        <v>5</v>
      </c>
      <c r="I5062" s="26">
        <v>75</v>
      </c>
      <c r="J5062" s="22">
        <v>375</v>
      </c>
    </row>
    <row r="5063" spans="1:10" ht="18" x14ac:dyDescent="0.35">
      <c r="A5063" s="25" t="s">
        <v>8644</v>
      </c>
      <c r="B5063" s="25" t="s">
        <v>4460</v>
      </c>
      <c r="C5063" s="25" t="s">
        <v>3401</v>
      </c>
      <c r="D5063" s="25" t="s">
        <v>3333</v>
      </c>
      <c r="E5063" s="25">
        <v>44164</v>
      </c>
      <c r="F5063" s="25" t="s">
        <v>3369</v>
      </c>
      <c r="G5063" s="25" t="s">
        <v>3349</v>
      </c>
      <c r="H5063" s="26">
        <v>3</v>
      </c>
      <c r="I5063" s="26">
        <v>135</v>
      </c>
      <c r="J5063" s="22">
        <v>405</v>
      </c>
    </row>
    <row r="5064" spans="1:10" ht="18" x14ac:dyDescent="0.35">
      <c r="A5064" s="25" t="s">
        <v>8645</v>
      </c>
      <c r="B5064" s="25" t="s">
        <v>4460</v>
      </c>
      <c r="C5064" s="25" t="s">
        <v>3401</v>
      </c>
      <c r="D5064" s="25" t="s">
        <v>3333</v>
      </c>
      <c r="E5064" s="25">
        <v>44164</v>
      </c>
      <c r="F5064" s="25" t="s">
        <v>3369</v>
      </c>
      <c r="G5064" s="25" t="s">
        <v>3321</v>
      </c>
      <c r="H5064" s="26">
        <v>7</v>
      </c>
      <c r="I5064" s="26">
        <v>130</v>
      </c>
      <c r="J5064" s="22">
        <v>910</v>
      </c>
    </row>
    <row r="5065" spans="1:10" ht="18" x14ac:dyDescent="0.35">
      <c r="A5065" s="25" t="s">
        <v>8646</v>
      </c>
      <c r="B5065" s="25" t="s">
        <v>3989</v>
      </c>
      <c r="C5065" s="25" t="s">
        <v>3401</v>
      </c>
      <c r="D5065" s="25" t="s">
        <v>3333</v>
      </c>
      <c r="E5065" s="25">
        <v>44164</v>
      </c>
      <c r="F5065" s="25" t="s">
        <v>3369</v>
      </c>
      <c r="G5065" s="25" t="s">
        <v>3349</v>
      </c>
      <c r="H5065" s="26">
        <v>6</v>
      </c>
      <c r="I5065" s="26">
        <v>120</v>
      </c>
      <c r="J5065" s="22">
        <v>720</v>
      </c>
    </row>
    <row r="5066" spans="1:10" ht="18" x14ac:dyDescent="0.35">
      <c r="A5066" s="25" t="s">
        <v>8647</v>
      </c>
      <c r="B5066" s="25" t="s">
        <v>3398</v>
      </c>
      <c r="C5066" s="25" t="s">
        <v>3392</v>
      </c>
      <c r="D5066" s="25" t="s">
        <v>3333</v>
      </c>
      <c r="E5066" s="25">
        <v>44164</v>
      </c>
      <c r="F5066" s="25" t="s">
        <v>3348</v>
      </c>
      <c r="G5066" s="25" t="s">
        <v>3349</v>
      </c>
      <c r="H5066" s="26">
        <v>5</v>
      </c>
      <c r="I5066" s="26">
        <v>95</v>
      </c>
      <c r="J5066" s="22">
        <v>475</v>
      </c>
    </row>
    <row r="5067" spans="1:10" ht="18" x14ac:dyDescent="0.35">
      <c r="A5067" s="25" t="s">
        <v>8648</v>
      </c>
      <c r="B5067" s="25" t="s">
        <v>3398</v>
      </c>
      <c r="C5067" s="25" t="s">
        <v>3392</v>
      </c>
      <c r="D5067" s="25" t="s">
        <v>3333</v>
      </c>
      <c r="E5067" s="25">
        <v>44164</v>
      </c>
      <c r="F5067" s="25" t="s">
        <v>3320</v>
      </c>
      <c r="G5067" s="25" t="s">
        <v>3321</v>
      </c>
      <c r="H5067" s="26">
        <v>2</v>
      </c>
      <c r="I5067" s="26">
        <v>80</v>
      </c>
      <c r="J5067" s="22">
        <v>160</v>
      </c>
    </row>
    <row r="5068" spans="1:10" ht="18" x14ac:dyDescent="0.35">
      <c r="A5068" s="25" t="s">
        <v>8649</v>
      </c>
      <c r="B5068" s="25" t="s">
        <v>3398</v>
      </c>
      <c r="C5068" s="25" t="s">
        <v>3392</v>
      </c>
      <c r="D5068" s="25" t="s">
        <v>3333</v>
      </c>
      <c r="E5068" s="25">
        <v>44164</v>
      </c>
      <c r="F5068" s="25" t="s">
        <v>3348</v>
      </c>
      <c r="G5068" s="25" t="s">
        <v>3349</v>
      </c>
      <c r="H5068" s="26">
        <v>4</v>
      </c>
      <c r="I5068" s="26">
        <v>75</v>
      </c>
      <c r="J5068" s="22">
        <v>300</v>
      </c>
    </row>
    <row r="5069" spans="1:10" ht="18" x14ac:dyDescent="0.35">
      <c r="A5069" s="25" t="s">
        <v>8650</v>
      </c>
      <c r="B5069" s="25" t="s">
        <v>3391</v>
      </c>
      <c r="C5069" s="25" t="s">
        <v>3392</v>
      </c>
      <c r="D5069" s="25" t="s">
        <v>3333</v>
      </c>
      <c r="E5069" s="25">
        <v>44164</v>
      </c>
      <c r="F5069" s="25" t="s">
        <v>3348</v>
      </c>
      <c r="G5069" s="25" t="s">
        <v>3349</v>
      </c>
      <c r="H5069" s="26">
        <v>7</v>
      </c>
      <c r="I5069" s="26">
        <v>90</v>
      </c>
      <c r="J5069" s="22">
        <v>630</v>
      </c>
    </row>
    <row r="5070" spans="1:10" ht="18" x14ac:dyDescent="0.35">
      <c r="A5070" s="25" t="s">
        <v>8651</v>
      </c>
      <c r="B5070" s="25" t="s">
        <v>3391</v>
      </c>
      <c r="C5070" s="25" t="s">
        <v>3392</v>
      </c>
      <c r="D5070" s="25" t="s">
        <v>3333</v>
      </c>
      <c r="E5070" s="25">
        <v>44164</v>
      </c>
      <c r="F5070" s="25" t="s">
        <v>3369</v>
      </c>
      <c r="G5070" s="25" t="s">
        <v>3321</v>
      </c>
      <c r="H5070" s="26">
        <v>2</v>
      </c>
      <c r="I5070" s="26">
        <v>155</v>
      </c>
      <c r="J5070" s="22">
        <v>310</v>
      </c>
    </row>
    <row r="5071" spans="1:10" ht="18" x14ac:dyDescent="0.35">
      <c r="A5071" s="25" t="s">
        <v>8652</v>
      </c>
      <c r="B5071" s="25" t="s">
        <v>3391</v>
      </c>
      <c r="C5071" s="25" t="s">
        <v>3392</v>
      </c>
      <c r="D5071" s="25" t="s">
        <v>3333</v>
      </c>
      <c r="E5071" s="25">
        <v>44164</v>
      </c>
      <c r="F5071" s="25" t="s">
        <v>3337</v>
      </c>
      <c r="G5071" s="25" t="s">
        <v>3345</v>
      </c>
      <c r="H5071" s="26">
        <v>3</v>
      </c>
      <c r="I5071" s="26">
        <v>110</v>
      </c>
      <c r="J5071" s="22">
        <v>330</v>
      </c>
    </row>
    <row r="5072" spans="1:10" ht="18" x14ac:dyDescent="0.35">
      <c r="A5072" s="25" t="s">
        <v>8653</v>
      </c>
      <c r="B5072" s="25" t="s">
        <v>3602</v>
      </c>
      <c r="C5072" s="25" t="s">
        <v>3401</v>
      </c>
      <c r="D5072" s="25" t="s">
        <v>3333</v>
      </c>
      <c r="E5072" s="25">
        <v>44164</v>
      </c>
      <c r="F5072" s="25" t="s">
        <v>3337</v>
      </c>
      <c r="G5072" s="25" t="s">
        <v>3321</v>
      </c>
      <c r="H5072" s="26">
        <v>4</v>
      </c>
      <c r="I5072" s="26">
        <v>145</v>
      </c>
      <c r="J5072" s="22">
        <v>580</v>
      </c>
    </row>
    <row r="5073" spans="1:10" ht="18" x14ac:dyDescent="0.35">
      <c r="A5073" s="25" t="s">
        <v>8654</v>
      </c>
      <c r="B5073" s="25" t="s">
        <v>3664</v>
      </c>
      <c r="C5073" s="25" t="s">
        <v>3401</v>
      </c>
      <c r="D5073" s="25" t="s">
        <v>3333</v>
      </c>
      <c r="E5073" s="25">
        <v>44164</v>
      </c>
      <c r="F5073" s="25" t="s">
        <v>3369</v>
      </c>
      <c r="G5073" s="25" t="s">
        <v>3349</v>
      </c>
      <c r="H5073" s="26">
        <v>6</v>
      </c>
      <c r="I5073" s="26">
        <v>125</v>
      </c>
      <c r="J5073" s="22">
        <v>750</v>
      </c>
    </row>
    <row r="5074" spans="1:10" ht="18" x14ac:dyDescent="0.35">
      <c r="A5074" s="25" t="s">
        <v>8655</v>
      </c>
      <c r="B5074" s="25" t="s">
        <v>3636</v>
      </c>
      <c r="C5074" s="25" t="s">
        <v>3318</v>
      </c>
      <c r="D5074" s="25" t="s">
        <v>3319</v>
      </c>
      <c r="E5074" s="25">
        <v>44164</v>
      </c>
      <c r="F5074" s="25" t="s">
        <v>3337</v>
      </c>
      <c r="G5074" s="25" t="s">
        <v>3345</v>
      </c>
      <c r="H5074" s="26">
        <v>2</v>
      </c>
      <c r="I5074" s="26">
        <v>130</v>
      </c>
      <c r="J5074" s="22">
        <v>260</v>
      </c>
    </row>
    <row r="5075" spans="1:10" ht="18" x14ac:dyDescent="0.35">
      <c r="A5075" s="25" t="s">
        <v>8656</v>
      </c>
      <c r="B5075" s="25" t="s">
        <v>4160</v>
      </c>
      <c r="C5075" s="25" t="s">
        <v>3383</v>
      </c>
      <c r="D5075" s="25" t="s">
        <v>3333</v>
      </c>
      <c r="E5075" s="25">
        <v>44164</v>
      </c>
      <c r="F5075" s="25" t="s">
        <v>3348</v>
      </c>
      <c r="G5075" s="25" t="s">
        <v>3345</v>
      </c>
      <c r="H5075" s="26">
        <v>6</v>
      </c>
      <c r="I5075" s="26">
        <v>100</v>
      </c>
      <c r="J5075" s="22">
        <v>600</v>
      </c>
    </row>
    <row r="5076" spans="1:10" ht="18" x14ac:dyDescent="0.35">
      <c r="A5076" s="25" t="s">
        <v>8657</v>
      </c>
      <c r="B5076" s="25" t="s">
        <v>3975</v>
      </c>
      <c r="C5076" s="25" t="s">
        <v>3383</v>
      </c>
      <c r="D5076" s="25" t="s">
        <v>3333</v>
      </c>
      <c r="E5076" s="25">
        <v>44164</v>
      </c>
      <c r="F5076" s="25" t="s">
        <v>3348</v>
      </c>
      <c r="G5076" s="25" t="s">
        <v>3345</v>
      </c>
      <c r="H5076" s="26">
        <v>6</v>
      </c>
      <c r="I5076" s="26">
        <v>95</v>
      </c>
      <c r="J5076" s="22">
        <v>570</v>
      </c>
    </row>
    <row r="5077" spans="1:10" ht="18" x14ac:dyDescent="0.35">
      <c r="A5077" s="25" t="s">
        <v>8658</v>
      </c>
      <c r="B5077" s="25" t="s">
        <v>4143</v>
      </c>
      <c r="C5077" s="25" t="s">
        <v>3383</v>
      </c>
      <c r="D5077" s="25" t="s">
        <v>3333</v>
      </c>
      <c r="E5077" s="25">
        <v>44164</v>
      </c>
      <c r="F5077" s="25" t="s">
        <v>3393</v>
      </c>
      <c r="G5077" s="25" t="s">
        <v>3349</v>
      </c>
      <c r="H5077" s="26">
        <v>3</v>
      </c>
      <c r="I5077" s="26">
        <v>50</v>
      </c>
      <c r="J5077" s="22">
        <v>150</v>
      </c>
    </row>
    <row r="5078" spans="1:10" ht="18" x14ac:dyDescent="0.35">
      <c r="A5078" s="25" t="s">
        <v>8659</v>
      </c>
      <c r="B5078" s="25" t="s">
        <v>3845</v>
      </c>
      <c r="C5078" s="25" t="s">
        <v>3374</v>
      </c>
      <c r="D5078" s="25" t="s">
        <v>3375</v>
      </c>
      <c r="E5078" s="25">
        <v>44164</v>
      </c>
      <c r="F5078" s="25" t="s">
        <v>3410</v>
      </c>
      <c r="G5078" s="25" t="s">
        <v>3321</v>
      </c>
      <c r="H5078" s="26">
        <v>2</v>
      </c>
      <c r="I5078" s="26">
        <v>60</v>
      </c>
      <c r="J5078" s="22">
        <v>120</v>
      </c>
    </row>
    <row r="5079" spans="1:10" ht="18" x14ac:dyDescent="0.35">
      <c r="A5079" s="25" t="s">
        <v>8660</v>
      </c>
      <c r="B5079" s="25" t="s">
        <v>3845</v>
      </c>
      <c r="C5079" s="25" t="s">
        <v>3374</v>
      </c>
      <c r="D5079" s="25" t="s">
        <v>3375</v>
      </c>
      <c r="E5079" s="25">
        <v>44164</v>
      </c>
      <c r="F5079" s="25" t="s">
        <v>3410</v>
      </c>
      <c r="G5079" s="25" t="s">
        <v>3321</v>
      </c>
      <c r="H5079" s="26">
        <v>2</v>
      </c>
      <c r="I5079" s="26">
        <v>80</v>
      </c>
      <c r="J5079" s="22">
        <v>160</v>
      </c>
    </row>
    <row r="5080" spans="1:10" ht="18" x14ac:dyDescent="0.35">
      <c r="A5080" s="25" t="s">
        <v>8661</v>
      </c>
      <c r="B5080" s="25" t="s">
        <v>8662</v>
      </c>
      <c r="C5080" s="25" t="s">
        <v>5049</v>
      </c>
      <c r="D5080" s="25" t="s">
        <v>3365</v>
      </c>
      <c r="E5080" s="25">
        <v>44164</v>
      </c>
      <c r="F5080" s="25" t="s">
        <v>3434</v>
      </c>
      <c r="G5080" s="25" t="s">
        <v>3349</v>
      </c>
      <c r="H5080" s="26">
        <v>6</v>
      </c>
      <c r="I5080" s="26">
        <v>65</v>
      </c>
      <c r="J5080" s="22">
        <v>390</v>
      </c>
    </row>
    <row r="5081" spans="1:10" ht="18" x14ac:dyDescent="0.35">
      <c r="A5081" s="25" t="s">
        <v>8663</v>
      </c>
      <c r="B5081" s="25" t="s">
        <v>3360</v>
      </c>
      <c r="C5081" s="25" t="s">
        <v>3318</v>
      </c>
      <c r="D5081" s="25" t="s">
        <v>3319</v>
      </c>
      <c r="E5081" s="25">
        <v>44165</v>
      </c>
      <c r="F5081" s="25" t="s">
        <v>3337</v>
      </c>
      <c r="G5081" s="25" t="s">
        <v>3349</v>
      </c>
      <c r="H5081" s="26">
        <v>7</v>
      </c>
      <c r="I5081" s="26">
        <v>120</v>
      </c>
      <c r="J5081" s="22">
        <v>840</v>
      </c>
    </row>
    <row r="5082" spans="1:10" ht="18" x14ac:dyDescent="0.35">
      <c r="A5082" s="25" t="s">
        <v>8664</v>
      </c>
      <c r="B5082" s="25" t="s">
        <v>3658</v>
      </c>
      <c r="C5082" s="25" t="s">
        <v>3318</v>
      </c>
      <c r="D5082" s="25" t="s">
        <v>3319</v>
      </c>
      <c r="E5082" s="25">
        <v>44165</v>
      </c>
      <c r="F5082" s="25" t="s">
        <v>3337</v>
      </c>
      <c r="G5082" s="25" t="s">
        <v>3349</v>
      </c>
      <c r="H5082" s="26">
        <v>2</v>
      </c>
      <c r="I5082" s="26">
        <v>100</v>
      </c>
      <c r="J5082" s="22">
        <v>200</v>
      </c>
    </row>
    <row r="5083" spans="1:10" ht="18" x14ac:dyDescent="0.35">
      <c r="A5083" s="25" t="s">
        <v>8665</v>
      </c>
      <c r="B5083" s="25" t="s">
        <v>3352</v>
      </c>
      <c r="C5083" s="25" t="s">
        <v>3318</v>
      </c>
      <c r="D5083" s="25" t="s">
        <v>3319</v>
      </c>
      <c r="E5083" s="25">
        <v>44165</v>
      </c>
      <c r="F5083" s="25" t="s">
        <v>3337</v>
      </c>
      <c r="G5083" s="25" t="s">
        <v>3345</v>
      </c>
      <c r="H5083" s="26">
        <v>3</v>
      </c>
      <c r="I5083" s="26">
        <v>120</v>
      </c>
      <c r="J5083" s="22">
        <v>360</v>
      </c>
    </row>
    <row r="5084" spans="1:10" ht="18" x14ac:dyDescent="0.35">
      <c r="A5084" s="25" t="s">
        <v>8666</v>
      </c>
      <c r="B5084" s="25" t="s">
        <v>3347</v>
      </c>
      <c r="C5084" s="25" t="s">
        <v>3318</v>
      </c>
      <c r="D5084" s="25" t="s">
        <v>3319</v>
      </c>
      <c r="E5084" s="25">
        <v>44165</v>
      </c>
      <c r="F5084" s="25" t="s">
        <v>3471</v>
      </c>
      <c r="G5084" s="25" t="s">
        <v>3321</v>
      </c>
      <c r="H5084" s="26">
        <v>4</v>
      </c>
      <c r="I5084" s="26">
        <v>70</v>
      </c>
      <c r="J5084" s="22">
        <v>280</v>
      </c>
    </row>
    <row r="5085" spans="1:10" ht="18" x14ac:dyDescent="0.35">
      <c r="A5085" s="25" t="s">
        <v>8667</v>
      </c>
      <c r="B5085" s="25" t="s">
        <v>3661</v>
      </c>
      <c r="C5085" s="25" t="s">
        <v>3662</v>
      </c>
      <c r="D5085" s="25" t="s">
        <v>3405</v>
      </c>
      <c r="E5085" s="25">
        <v>44165</v>
      </c>
      <c r="F5085" s="25" t="s">
        <v>3348</v>
      </c>
      <c r="G5085" s="25" t="s">
        <v>3349</v>
      </c>
      <c r="H5085" s="26">
        <v>4</v>
      </c>
      <c r="I5085" s="26">
        <v>80</v>
      </c>
      <c r="J5085" s="22">
        <v>320</v>
      </c>
    </row>
    <row r="5086" spans="1:10" ht="18" x14ac:dyDescent="0.35">
      <c r="A5086" s="25" t="s">
        <v>8668</v>
      </c>
      <c r="B5086" s="25" t="s">
        <v>3391</v>
      </c>
      <c r="C5086" s="25" t="s">
        <v>3392</v>
      </c>
      <c r="D5086" s="25" t="s">
        <v>3333</v>
      </c>
      <c r="E5086" s="25">
        <v>44165</v>
      </c>
      <c r="F5086" s="25" t="s">
        <v>3406</v>
      </c>
      <c r="G5086" s="25" t="s">
        <v>3321</v>
      </c>
      <c r="H5086" s="26">
        <v>6</v>
      </c>
      <c r="I5086" s="26">
        <v>125</v>
      </c>
      <c r="J5086" s="22">
        <v>750</v>
      </c>
    </row>
    <row r="5087" spans="1:10" ht="18" x14ac:dyDescent="0.35">
      <c r="A5087" s="25" t="s">
        <v>8669</v>
      </c>
      <c r="B5087" s="25" t="s">
        <v>3602</v>
      </c>
      <c r="C5087" s="25" t="s">
        <v>3401</v>
      </c>
      <c r="D5087" s="25" t="s">
        <v>3333</v>
      </c>
      <c r="E5087" s="25">
        <v>44165</v>
      </c>
      <c r="F5087" s="25" t="s">
        <v>3369</v>
      </c>
      <c r="G5087" s="25" t="s">
        <v>3321</v>
      </c>
      <c r="H5087" s="26">
        <v>2</v>
      </c>
      <c r="I5087" s="26">
        <v>135</v>
      </c>
      <c r="J5087" s="22">
        <v>270</v>
      </c>
    </row>
    <row r="5088" spans="1:10" ht="18" x14ac:dyDescent="0.35">
      <c r="A5088" s="25" t="s">
        <v>8670</v>
      </c>
      <c r="B5088" s="25" t="s">
        <v>4854</v>
      </c>
      <c r="C5088" s="25" t="s">
        <v>3383</v>
      </c>
      <c r="D5088" s="25" t="s">
        <v>3333</v>
      </c>
      <c r="E5088" s="25">
        <v>44165</v>
      </c>
      <c r="F5088" s="25" t="s">
        <v>3327</v>
      </c>
      <c r="G5088" s="25" t="s">
        <v>3321</v>
      </c>
      <c r="H5088" s="26">
        <v>5</v>
      </c>
      <c r="I5088" s="26">
        <v>180</v>
      </c>
      <c r="J5088" s="22">
        <v>900</v>
      </c>
    </row>
    <row r="5089" spans="1:10" ht="18" x14ac:dyDescent="0.35">
      <c r="A5089" s="25" t="s">
        <v>8671</v>
      </c>
      <c r="B5089" s="25" t="s">
        <v>3444</v>
      </c>
      <c r="C5089" s="25" t="s">
        <v>3445</v>
      </c>
      <c r="D5089" s="25" t="s">
        <v>3405</v>
      </c>
      <c r="E5089" s="25">
        <v>44165</v>
      </c>
      <c r="F5089" s="25" t="s">
        <v>3337</v>
      </c>
      <c r="G5089" s="25" t="s">
        <v>3321</v>
      </c>
      <c r="H5089" s="26">
        <v>3</v>
      </c>
      <c r="I5089" s="26">
        <v>155</v>
      </c>
      <c r="J5089" s="22">
        <v>465</v>
      </c>
    </row>
    <row r="5090" spans="1:10" ht="18" x14ac:dyDescent="0.35">
      <c r="A5090" s="25" t="s">
        <v>8672</v>
      </c>
      <c r="B5090" s="25" t="s">
        <v>3398</v>
      </c>
      <c r="C5090" s="25" t="s">
        <v>3392</v>
      </c>
      <c r="D5090" s="25" t="s">
        <v>3333</v>
      </c>
      <c r="E5090" s="25">
        <v>44165</v>
      </c>
      <c r="F5090" s="25" t="s">
        <v>3369</v>
      </c>
      <c r="G5090" s="25" t="s">
        <v>3321</v>
      </c>
      <c r="H5090" s="26">
        <v>7</v>
      </c>
      <c r="I5090" s="26">
        <v>155</v>
      </c>
      <c r="J5090" s="22">
        <v>1085</v>
      </c>
    </row>
    <row r="5091" spans="1:10" ht="18" x14ac:dyDescent="0.35">
      <c r="A5091" s="25" t="s">
        <v>8673</v>
      </c>
      <c r="B5091" s="25" t="s">
        <v>3546</v>
      </c>
      <c r="C5091" s="25" t="s">
        <v>3485</v>
      </c>
      <c r="D5091" s="25" t="s">
        <v>3486</v>
      </c>
      <c r="E5091" s="25">
        <v>44165</v>
      </c>
      <c r="F5091" s="25" t="s">
        <v>3427</v>
      </c>
      <c r="G5091" s="25" t="s">
        <v>3349</v>
      </c>
      <c r="H5091" s="26">
        <v>6</v>
      </c>
      <c r="I5091" s="26">
        <v>40</v>
      </c>
      <c r="J5091" s="22">
        <v>240</v>
      </c>
    </row>
    <row r="5092" spans="1:10" ht="18" x14ac:dyDescent="0.35">
      <c r="A5092" s="25" t="s">
        <v>8674</v>
      </c>
      <c r="B5092" s="25" t="s">
        <v>3559</v>
      </c>
      <c r="C5092" s="25" t="s">
        <v>3489</v>
      </c>
      <c r="D5092" s="25" t="s">
        <v>3405</v>
      </c>
      <c r="E5092" s="25">
        <v>44165</v>
      </c>
      <c r="F5092" s="25" t="s">
        <v>3366</v>
      </c>
      <c r="G5092" s="25" t="s">
        <v>3345</v>
      </c>
      <c r="H5092" s="26">
        <v>4</v>
      </c>
      <c r="I5092" s="26">
        <v>50</v>
      </c>
      <c r="J5092" s="22">
        <v>200</v>
      </c>
    </row>
    <row r="5093" spans="1:10" ht="18" x14ac:dyDescent="0.35">
      <c r="A5093" s="25" t="s">
        <v>8675</v>
      </c>
      <c r="B5093" s="25" t="s">
        <v>3500</v>
      </c>
      <c r="C5093" s="25" t="s">
        <v>3401</v>
      </c>
      <c r="D5093" s="25" t="s">
        <v>3333</v>
      </c>
      <c r="E5093" s="25">
        <v>44165</v>
      </c>
      <c r="F5093" s="25" t="s">
        <v>3369</v>
      </c>
      <c r="G5093" s="25" t="s">
        <v>3349</v>
      </c>
      <c r="H5093" s="26">
        <v>2</v>
      </c>
      <c r="I5093" s="26">
        <v>130</v>
      </c>
      <c r="J5093" s="22">
        <v>260</v>
      </c>
    </row>
    <row r="5094" spans="1:10" ht="18" x14ac:dyDescent="0.35">
      <c r="A5094" s="25" t="s">
        <v>8676</v>
      </c>
      <c r="B5094" s="25" t="s">
        <v>3324</v>
      </c>
      <c r="C5094" s="25" t="s">
        <v>3325</v>
      </c>
      <c r="D5094" s="25" t="s">
        <v>3326</v>
      </c>
      <c r="E5094" s="25">
        <v>44165</v>
      </c>
      <c r="F5094" s="25" t="s">
        <v>3320</v>
      </c>
      <c r="G5094" s="25" t="s">
        <v>3321</v>
      </c>
      <c r="H5094" s="26">
        <v>4</v>
      </c>
      <c r="I5094" s="26">
        <v>55</v>
      </c>
      <c r="J5094" s="22">
        <v>220</v>
      </c>
    </row>
    <row r="5095" spans="1:10" ht="18" x14ac:dyDescent="0.35">
      <c r="A5095" s="25" t="s">
        <v>8677</v>
      </c>
      <c r="B5095" s="25" t="s">
        <v>3324</v>
      </c>
      <c r="C5095" s="25" t="s">
        <v>3325</v>
      </c>
      <c r="D5095" s="25" t="s">
        <v>3326</v>
      </c>
      <c r="E5095" s="25">
        <v>44165</v>
      </c>
      <c r="F5095" s="25" t="s">
        <v>3337</v>
      </c>
      <c r="G5095" s="25" t="s">
        <v>3321</v>
      </c>
      <c r="H5095" s="26">
        <v>7</v>
      </c>
      <c r="I5095" s="26">
        <v>145</v>
      </c>
      <c r="J5095" s="22">
        <v>1015</v>
      </c>
    </row>
    <row r="5096" spans="1:10" ht="18" x14ac:dyDescent="0.35">
      <c r="A5096" s="25" t="s">
        <v>8678</v>
      </c>
      <c r="B5096" s="25" t="s">
        <v>3324</v>
      </c>
      <c r="C5096" s="25" t="s">
        <v>3325</v>
      </c>
      <c r="D5096" s="25" t="s">
        <v>3326</v>
      </c>
      <c r="E5096" s="25">
        <v>44165</v>
      </c>
      <c r="F5096" s="25" t="s">
        <v>3393</v>
      </c>
      <c r="G5096" s="25" t="s">
        <v>3345</v>
      </c>
      <c r="H5096" s="26">
        <v>2</v>
      </c>
      <c r="I5096" s="26">
        <v>55</v>
      </c>
      <c r="J5096" s="22">
        <v>110</v>
      </c>
    </row>
    <row r="5097" spans="1:10" ht="18" x14ac:dyDescent="0.35">
      <c r="A5097" s="25" t="s">
        <v>8679</v>
      </c>
      <c r="B5097" s="25" t="s">
        <v>3797</v>
      </c>
      <c r="C5097" s="25" t="s">
        <v>3318</v>
      </c>
      <c r="D5097" s="25" t="s">
        <v>3319</v>
      </c>
      <c r="E5097" s="25">
        <v>44165</v>
      </c>
      <c r="F5097" s="25" t="s">
        <v>3348</v>
      </c>
      <c r="G5097" s="25" t="s">
        <v>3349</v>
      </c>
      <c r="H5097" s="26">
        <v>4</v>
      </c>
      <c r="I5097" s="26">
        <v>90</v>
      </c>
      <c r="J5097" s="22">
        <v>360</v>
      </c>
    </row>
    <row r="5098" spans="1:10" ht="18" x14ac:dyDescent="0.35">
      <c r="A5098" s="25" t="s">
        <v>8680</v>
      </c>
      <c r="B5098" s="25" t="s">
        <v>3476</v>
      </c>
      <c r="C5098" s="25" t="s">
        <v>3445</v>
      </c>
      <c r="D5098" s="25" t="s">
        <v>3405</v>
      </c>
      <c r="E5098" s="25">
        <v>44165</v>
      </c>
      <c r="F5098" s="25" t="s">
        <v>3337</v>
      </c>
      <c r="G5098" s="25" t="s">
        <v>3345</v>
      </c>
      <c r="H5098" s="26">
        <v>5</v>
      </c>
      <c r="I5098" s="26">
        <v>115</v>
      </c>
      <c r="J5098" s="22">
        <v>575</v>
      </c>
    </row>
    <row r="5099" spans="1:10" ht="18" x14ac:dyDescent="0.35">
      <c r="A5099" s="25" t="s">
        <v>8681</v>
      </c>
      <c r="B5099" s="25" t="s">
        <v>3363</v>
      </c>
      <c r="C5099" s="25" t="s">
        <v>3364</v>
      </c>
      <c r="D5099" s="25" t="s">
        <v>3365</v>
      </c>
      <c r="E5099" s="25">
        <v>44165</v>
      </c>
      <c r="F5099" s="25" t="s">
        <v>3366</v>
      </c>
      <c r="G5099" s="25" t="s">
        <v>3345</v>
      </c>
      <c r="H5099" s="26">
        <v>2</v>
      </c>
      <c r="I5099" s="26">
        <v>35</v>
      </c>
      <c r="J5099" s="22">
        <v>70</v>
      </c>
    </row>
    <row r="5100" spans="1:10" ht="18" x14ac:dyDescent="0.35">
      <c r="A5100" s="25" t="s">
        <v>8682</v>
      </c>
      <c r="B5100" s="25" t="s">
        <v>3476</v>
      </c>
      <c r="C5100" s="25" t="s">
        <v>3445</v>
      </c>
      <c r="D5100" s="25" t="s">
        <v>3405</v>
      </c>
      <c r="E5100" s="25">
        <v>44165</v>
      </c>
      <c r="F5100" s="25" t="s">
        <v>3337</v>
      </c>
      <c r="G5100" s="25" t="s">
        <v>3345</v>
      </c>
      <c r="H5100" s="26">
        <v>4</v>
      </c>
      <c r="I5100" s="26">
        <v>110</v>
      </c>
      <c r="J5100" s="22">
        <v>440</v>
      </c>
    </row>
    <row r="5101" spans="1:10" ht="18" x14ac:dyDescent="0.35">
      <c r="A5101" s="25" t="s">
        <v>8683</v>
      </c>
      <c r="B5101" s="25" t="s">
        <v>3476</v>
      </c>
      <c r="C5101" s="25" t="s">
        <v>3445</v>
      </c>
      <c r="D5101" s="25" t="s">
        <v>3405</v>
      </c>
      <c r="E5101" s="25">
        <v>44165</v>
      </c>
      <c r="F5101" s="25" t="s">
        <v>3337</v>
      </c>
      <c r="G5101" s="25" t="s">
        <v>3345</v>
      </c>
      <c r="H5101" s="26">
        <v>2</v>
      </c>
      <c r="I5101" s="26">
        <v>115</v>
      </c>
      <c r="J5101" s="22">
        <v>230</v>
      </c>
    </row>
    <row r="5102" spans="1:10" ht="18" x14ac:dyDescent="0.35">
      <c r="A5102" s="25" t="s">
        <v>8684</v>
      </c>
      <c r="B5102" s="25" t="s">
        <v>3877</v>
      </c>
      <c r="C5102" s="25" t="s">
        <v>3383</v>
      </c>
      <c r="D5102" s="25" t="s">
        <v>3333</v>
      </c>
      <c r="E5102" s="25">
        <v>44165</v>
      </c>
      <c r="F5102" s="25" t="s">
        <v>3434</v>
      </c>
      <c r="G5102" s="25" t="s">
        <v>3349</v>
      </c>
      <c r="H5102" s="26">
        <v>2</v>
      </c>
      <c r="I5102" s="26">
        <v>60</v>
      </c>
      <c r="J5102" s="22">
        <v>120</v>
      </c>
    </row>
    <row r="5103" spans="1:10" ht="18" x14ac:dyDescent="0.35">
      <c r="A5103" s="25" t="s">
        <v>8685</v>
      </c>
      <c r="B5103" s="25" t="s">
        <v>3324</v>
      </c>
      <c r="C5103" s="25" t="s">
        <v>3325</v>
      </c>
      <c r="D5103" s="25" t="s">
        <v>3326</v>
      </c>
      <c r="E5103" s="25">
        <v>44165</v>
      </c>
      <c r="F5103" s="25" t="s">
        <v>3369</v>
      </c>
      <c r="G5103" s="25" t="s">
        <v>3321</v>
      </c>
      <c r="H5103" s="26">
        <v>4</v>
      </c>
      <c r="I5103" s="26">
        <v>155</v>
      </c>
      <c r="J5103" s="22">
        <v>620</v>
      </c>
    </row>
    <row r="5104" spans="1:10" ht="18" x14ac:dyDescent="0.35">
      <c r="A5104" s="25" t="s">
        <v>8686</v>
      </c>
      <c r="B5104" s="25" t="s">
        <v>3391</v>
      </c>
      <c r="C5104" s="25" t="s">
        <v>3392</v>
      </c>
      <c r="D5104" s="25" t="s">
        <v>3333</v>
      </c>
      <c r="E5104" s="25">
        <v>44165</v>
      </c>
      <c r="F5104" s="25" t="s">
        <v>3337</v>
      </c>
      <c r="G5104" s="25" t="s">
        <v>3345</v>
      </c>
      <c r="H5104" s="26">
        <v>6</v>
      </c>
      <c r="I5104" s="26">
        <v>110</v>
      </c>
      <c r="J5104" s="22">
        <v>660</v>
      </c>
    </row>
    <row r="5105" spans="1:10" ht="18" x14ac:dyDescent="0.35">
      <c r="A5105" s="25" t="s">
        <v>8687</v>
      </c>
      <c r="B5105" s="25" t="s">
        <v>3972</v>
      </c>
      <c r="C5105" s="25" t="s">
        <v>3401</v>
      </c>
      <c r="D5105" s="25" t="s">
        <v>3333</v>
      </c>
      <c r="E5105" s="25">
        <v>44165</v>
      </c>
      <c r="F5105" s="25" t="s">
        <v>3369</v>
      </c>
      <c r="G5105" s="25" t="s">
        <v>3349</v>
      </c>
      <c r="H5105" s="26">
        <v>2</v>
      </c>
      <c r="I5105" s="26">
        <v>125</v>
      </c>
      <c r="J5105" s="22">
        <v>250</v>
      </c>
    </row>
    <row r="5106" spans="1:10" ht="18" x14ac:dyDescent="0.35">
      <c r="A5106" s="25" t="s">
        <v>8688</v>
      </c>
      <c r="B5106" s="25" t="s">
        <v>3347</v>
      </c>
      <c r="C5106" s="25" t="s">
        <v>3318</v>
      </c>
      <c r="D5106" s="25" t="s">
        <v>3319</v>
      </c>
      <c r="E5106" s="25">
        <v>44169</v>
      </c>
      <c r="F5106" s="25" t="s">
        <v>3348</v>
      </c>
      <c r="G5106" s="25" t="s">
        <v>3349</v>
      </c>
      <c r="H5106" s="26">
        <v>4</v>
      </c>
      <c r="I5106" s="26">
        <v>95</v>
      </c>
      <c r="J5106" s="22">
        <v>380</v>
      </c>
    </row>
    <row r="5107" spans="1:10" ht="18" x14ac:dyDescent="0.35">
      <c r="A5107" s="25" t="s">
        <v>8689</v>
      </c>
      <c r="B5107" s="25" t="s">
        <v>3347</v>
      </c>
      <c r="C5107" s="25" t="s">
        <v>3318</v>
      </c>
      <c r="D5107" s="25" t="s">
        <v>3319</v>
      </c>
      <c r="E5107" s="25">
        <v>44169</v>
      </c>
      <c r="F5107" s="25" t="s">
        <v>3348</v>
      </c>
      <c r="G5107" s="25" t="s">
        <v>3349</v>
      </c>
      <c r="H5107" s="26">
        <v>5</v>
      </c>
      <c r="I5107" s="26">
        <v>100</v>
      </c>
      <c r="J5107" s="22">
        <v>500</v>
      </c>
    </row>
    <row r="5108" spans="1:10" ht="18" x14ac:dyDescent="0.35">
      <c r="A5108" s="25" t="s">
        <v>8690</v>
      </c>
      <c r="B5108" s="25" t="s">
        <v>3356</v>
      </c>
      <c r="C5108" s="25" t="s">
        <v>3318</v>
      </c>
      <c r="D5108" s="25" t="s">
        <v>3319</v>
      </c>
      <c r="E5108" s="25">
        <v>44169</v>
      </c>
      <c r="F5108" s="25" t="s">
        <v>3348</v>
      </c>
      <c r="G5108" s="25" t="s">
        <v>3349</v>
      </c>
      <c r="H5108" s="26">
        <v>6</v>
      </c>
      <c r="I5108" s="26">
        <v>75</v>
      </c>
      <c r="J5108" s="22">
        <v>450</v>
      </c>
    </row>
    <row r="5109" spans="1:10" ht="18" x14ac:dyDescent="0.35">
      <c r="A5109" s="25" t="s">
        <v>8691</v>
      </c>
      <c r="B5109" s="25" t="s">
        <v>3356</v>
      </c>
      <c r="C5109" s="25" t="s">
        <v>3318</v>
      </c>
      <c r="D5109" s="25" t="s">
        <v>3319</v>
      </c>
      <c r="E5109" s="25">
        <v>44169</v>
      </c>
      <c r="F5109" s="25" t="s">
        <v>3348</v>
      </c>
      <c r="G5109" s="25" t="s">
        <v>3349</v>
      </c>
      <c r="H5109" s="26">
        <v>4</v>
      </c>
      <c r="I5109" s="26">
        <v>90</v>
      </c>
      <c r="J5109" s="22">
        <v>360</v>
      </c>
    </row>
    <row r="5110" spans="1:10" ht="18" x14ac:dyDescent="0.35">
      <c r="A5110" s="25" t="s">
        <v>8692</v>
      </c>
      <c r="B5110" s="25" t="s">
        <v>3317</v>
      </c>
      <c r="C5110" s="25" t="s">
        <v>3318</v>
      </c>
      <c r="D5110" s="25" t="s">
        <v>3319</v>
      </c>
      <c r="E5110" s="25">
        <v>44169</v>
      </c>
      <c r="F5110" s="25" t="s">
        <v>3320</v>
      </c>
      <c r="G5110" s="25" t="s">
        <v>3321</v>
      </c>
      <c r="H5110" s="26">
        <v>5</v>
      </c>
      <c r="I5110" s="26">
        <v>55</v>
      </c>
      <c r="J5110" s="22">
        <v>275</v>
      </c>
    </row>
    <row r="5111" spans="1:10" ht="18" x14ac:dyDescent="0.35">
      <c r="A5111" s="25" t="s">
        <v>8693</v>
      </c>
      <c r="B5111" s="25" t="s">
        <v>3602</v>
      </c>
      <c r="C5111" s="25" t="s">
        <v>3401</v>
      </c>
      <c r="D5111" s="25" t="s">
        <v>3333</v>
      </c>
      <c r="E5111" s="25">
        <v>44169</v>
      </c>
      <c r="F5111" s="25" t="s">
        <v>3406</v>
      </c>
      <c r="G5111" s="25" t="s">
        <v>3321</v>
      </c>
      <c r="H5111" s="26">
        <v>6</v>
      </c>
      <c r="I5111" s="26">
        <v>130</v>
      </c>
      <c r="J5111" s="22">
        <v>780</v>
      </c>
    </row>
    <row r="5112" spans="1:10" ht="18" x14ac:dyDescent="0.35">
      <c r="A5112" s="25" t="s">
        <v>8694</v>
      </c>
      <c r="B5112" s="25" t="s">
        <v>3344</v>
      </c>
      <c r="C5112" s="25" t="s">
        <v>3318</v>
      </c>
      <c r="D5112" s="25" t="s">
        <v>3319</v>
      </c>
      <c r="E5112" s="25">
        <v>44170</v>
      </c>
      <c r="F5112" s="25" t="s">
        <v>3337</v>
      </c>
      <c r="G5112" s="25" t="s">
        <v>3345</v>
      </c>
      <c r="H5112" s="26">
        <v>3</v>
      </c>
      <c r="I5112" s="26">
        <v>135</v>
      </c>
      <c r="J5112" s="22">
        <v>405</v>
      </c>
    </row>
    <row r="5113" spans="1:10" ht="18" x14ac:dyDescent="0.35">
      <c r="A5113" s="25" t="s">
        <v>8695</v>
      </c>
      <c r="B5113" s="25" t="s">
        <v>3572</v>
      </c>
      <c r="C5113" s="25" t="s">
        <v>3318</v>
      </c>
      <c r="D5113" s="25" t="s">
        <v>3319</v>
      </c>
      <c r="E5113" s="25">
        <v>44170</v>
      </c>
      <c r="F5113" s="25" t="s">
        <v>3320</v>
      </c>
      <c r="G5113" s="25" t="s">
        <v>3321</v>
      </c>
      <c r="H5113" s="26">
        <v>4</v>
      </c>
      <c r="I5113" s="26">
        <v>65</v>
      </c>
      <c r="J5113" s="22">
        <v>260</v>
      </c>
    </row>
    <row r="5114" spans="1:10" ht="18" x14ac:dyDescent="0.35">
      <c r="A5114" s="25" t="s">
        <v>8696</v>
      </c>
      <c r="B5114" s="25" t="s">
        <v>7478</v>
      </c>
      <c r="C5114" s="25" t="s">
        <v>3994</v>
      </c>
      <c r="D5114" s="25" t="s">
        <v>3365</v>
      </c>
      <c r="E5114" s="25">
        <v>44170</v>
      </c>
      <c r="F5114" s="25" t="s">
        <v>3471</v>
      </c>
      <c r="G5114" s="25" t="s">
        <v>3321</v>
      </c>
      <c r="H5114" s="26">
        <v>4</v>
      </c>
      <c r="I5114" s="26">
        <v>60</v>
      </c>
      <c r="J5114" s="22">
        <v>240</v>
      </c>
    </row>
    <row r="5115" spans="1:10" ht="18" x14ac:dyDescent="0.35">
      <c r="A5115" s="25" t="s">
        <v>8697</v>
      </c>
      <c r="B5115" s="25" t="s">
        <v>3797</v>
      </c>
      <c r="C5115" s="25" t="s">
        <v>3318</v>
      </c>
      <c r="D5115" s="25" t="s">
        <v>3319</v>
      </c>
      <c r="E5115" s="25">
        <v>44171</v>
      </c>
      <c r="F5115" s="25" t="s">
        <v>3393</v>
      </c>
      <c r="G5115" s="25" t="s">
        <v>3349</v>
      </c>
      <c r="H5115" s="26">
        <v>5</v>
      </c>
      <c r="I5115" s="26">
        <v>45</v>
      </c>
      <c r="J5115" s="22">
        <v>225</v>
      </c>
    </row>
    <row r="5116" spans="1:10" ht="18" x14ac:dyDescent="0.35">
      <c r="A5116" s="25" t="s">
        <v>8698</v>
      </c>
      <c r="B5116" s="25" t="s">
        <v>5048</v>
      </c>
      <c r="C5116" s="25" t="s">
        <v>5049</v>
      </c>
      <c r="D5116" s="25" t="s">
        <v>3365</v>
      </c>
      <c r="E5116" s="25">
        <v>44171</v>
      </c>
      <c r="F5116" s="25" t="s">
        <v>3393</v>
      </c>
      <c r="G5116" s="25" t="s">
        <v>3349</v>
      </c>
      <c r="H5116" s="26">
        <v>2</v>
      </c>
      <c r="I5116" s="26">
        <v>50</v>
      </c>
      <c r="J5116" s="22">
        <v>100</v>
      </c>
    </row>
    <row r="5117" spans="1:10" ht="18" x14ac:dyDescent="0.35">
      <c r="A5117" s="25" t="s">
        <v>8699</v>
      </c>
      <c r="B5117" s="25" t="s">
        <v>3742</v>
      </c>
      <c r="C5117" s="25" t="s">
        <v>3445</v>
      </c>
      <c r="D5117" s="25" t="s">
        <v>3405</v>
      </c>
      <c r="E5117" s="25">
        <v>44171</v>
      </c>
      <c r="F5117" s="25" t="s">
        <v>3337</v>
      </c>
      <c r="G5117" s="25" t="s">
        <v>3321</v>
      </c>
      <c r="H5117" s="26">
        <v>3</v>
      </c>
      <c r="I5117" s="26">
        <v>165</v>
      </c>
      <c r="J5117" s="22">
        <v>495</v>
      </c>
    </row>
    <row r="5118" spans="1:10" ht="18" x14ac:dyDescent="0.35">
      <c r="A5118" s="25" t="s">
        <v>8700</v>
      </c>
      <c r="B5118" s="25" t="s">
        <v>3495</v>
      </c>
      <c r="C5118" s="25" t="s">
        <v>3318</v>
      </c>
      <c r="D5118" s="25" t="s">
        <v>3319</v>
      </c>
      <c r="E5118" s="25">
        <v>44171</v>
      </c>
      <c r="F5118" s="25" t="s">
        <v>3348</v>
      </c>
      <c r="G5118" s="25" t="s">
        <v>3349</v>
      </c>
      <c r="H5118" s="26">
        <v>7</v>
      </c>
      <c r="I5118" s="26">
        <v>80</v>
      </c>
      <c r="J5118" s="22">
        <v>560</v>
      </c>
    </row>
    <row r="5119" spans="1:10" ht="18" x14ac:dyDescent="0.35">
      <c r="A5119" s="25" t="s">
        <v>8701</v>
      </c>
      <c r="B5119" s="25" t="s">
        <v>3356</v>
      </c>
      <c r="C5119" s="25" t="s">
        <v>3318</v>
      </c>
      <c r="D5119" s="25" t="s">
        <v>3319</v>
      </c>
      <c r="E5119" s="25">
        <v>44172</v>
      </c>
      <c r="F5119" s="25" t="s">
        <v>3348</v>
      </c>
      <c r="G5119" s="25" t="s">
        <v>3349</v>
      </c>
      <c r="H5119" s="26">
        <v>4</v>
      </c>
      <c r="I5119" s="26">
        <v>95</v>
      </c>
      <c r="J5119" s="22">
        <v>380</v>
      </c>
    </row>
    <row r="5120" spans="1:10" ht="18" x14ac:dyDescent="0.35">
      <c r="A5120" s="25" t="s">
        <v>8702</v>
      </c>
      <c r="B5120" s="25" t="s">
        <v>3484</v>
      </c>
      <c r="C5120" s="25" t="s">
        <v>3485</v>
      </c>
      <c r="D5120" s="25" t="s">
        <v>3486</v>
      </c>
      <c r="E5120" s="25">
        <v>44172</v>
      </c>
      <c r="F5120" s="25" t="s">
        <v>3369</v>
      </c>
      <c r="G5120" s="25" t="s">
        <v>3321</v>
      </c>
      <c r="H5120" s="26">
        <v>2</v>
      </c>
      <c r="I5120" s="26">
        <v>130</v>
      </c>
      <c r="J5120" s="22">
        <v>260</v>
      </c>
    </row>
    <row r="5121" spans="1:10" ht="18" x14ac:dyDescent="0.35">
      <c r="A5121" s="25" t="s">
        <v>8703</v>
      </c>
      <c r="B5121" s="25" t="s">
        <v>3324</v>
      </c>
      <c r="C5121" s="25" t="s">
        <v>3325</v>
      </c>
      <c r="D5121" s="25" t="s">
        <v>3326</v>
      </c>
      <c r="E5121" s="25">
        <v>44172</v>
      </c>
      <c r="F5121" s="25" t="s">
        <v>3337</v>
      </c>
      <c r="G5121" s="25" t="s">
        <v>3321</v>
      </c>
      <c r="H5121" s="26">
        <v>3</v>
      </c>
      <c r="I5121" s="26">
        <v>145</v>
      </c>
      <c r="J5121" s="22">
        <v>435</v>
      </c>
    </row>
    <row r="5122" spans="1:10" ht="18" x14ac:dyDescent="0.35">
      <c r="A5122" s="25" t="s">
        <v>8704</v>
      </c>
      <c r="B5122" s="25" t="s">
        <v>3450</v>
      </c>
      <c r="C5122" s="25" t="s">
        <v>3383</v>
      </c>
      <c r="D5122" s="25" t="s">
        <v>3333</v>
      </c>
      <c r="E5122" s="25">
        <v>44172</v>
      </c>
      <c r="F5122" s="25" t="s">
        <v>3327</v>
      </c>
      <c r="G5122" s="25" t="s">
        <v>3321</v>
      </c>
      <c r="H5122" s="26">
        <v>4</v>
      </c>
      <c r="I5122" s="26">
        <v>190</v>
      </c>
      <c r="J5122" s="22">
        <v>760</v>
      </c>
    </row>
    <row r="5123" spans="1:10" ht="18" x14ac:dyDescent="0.35">
      <c r="A5123" s="25" t="s">
        <v>8705</v>
      </c>
      <c r="B5123" s="25" t="s">
        <v>3324</v>
      </c>
      <c r="C5123" s="25" t="s">
        <v>3325</v>
      </c>
      <c r="D5123" s="25" t="s">
        <v>3326</v>
      </c>
      <c r="E5123" s="25">
        <v>44172</v>
      </c>
      <c r="F5123" s="25" t="s">
        <v>3427</v>
      </c>
      <c r="G5123" s="25" t="s">
        <v>3345</v>
      </c>
      <c r="H5123" s="26">
        <v>2</v>
      </c>
      <c r="I5123" s="26">
        <v>85</v>
      </c>
      <c r="J5123" s="22">
        <v>170</v>
      </c>
    </row>
    <row r="5124" spans="1:10" ht="18" x14ac:dyDescent="0.35">
      <c r="A5124" s="25" t="s">
        <v>8706</v>
      </c>
      <c r="B5124" s="25" t="s">
        <v>3317</v>
      </c>
      <c r="C5124" s="25" t="s">
        <v>3318</v>
      </c>
      <c r="D5124" s="25" t="s">
        <v>3319</v>
      </c>
      <c r="E5124" s="25">
        <v>44173</v>
      </c>
      <c r="F5124" s="25" t="s">
        <v>3320</v>
      </c>
      <c r="G5124" s="25" t="s">
        <v>3321</v>
      </c>
      <c r="H5124" s="26">
        <v>4</v>
      </c>
      <c r="I5124" s="26">
        <v>60</v>
      </c>
      <c r="J5124" s="22">
        <v>240</v>
      </c>
    </row>
    <row r="5125" spans="1:10" ht="18" x14ac:dyDescent="0.35">
      <c r="A5125" s="25" t="s">
        <v>8707</v>
      </c>
      <c r="B5125" s="25" t="s">
        <v>3356</v>
      </c>
      <c r="C5125" s="25" t="s">
        <v>3318</v>
      </c>
      <c r="D5125" s="25" t="s">
        <v>3319</v>
      </c>
      <c r="E5125" s="25">
        <v>44173</v>
      </c>
      <c r="F5125" s="25" t="s">
        <v>3348</v>
      </c>
      <c r="G5125" s="25" t="s">
        <v>3349</v>
      </c>
      <c r="H5125" s="26">
        <v>7</v>
      </c>
      <c r="I5125" s="26">
        <v>85</v>
      </c>
      <c r="J5125" s="22">
        <v>595</v>
      </c>
    </row>
    <row r="5126" spans="1:10" ht="18" x14ac:dyDescent="0.35">
      <c r="A5126" s="25" t="s">
        <v>8708</v>
      </c>
      <c r="B5126" s="25" t="s">
        <v>3317</v>
      </c>
      <c r="C5126" s="25" t="s">
        <v>3318</v>
      </c>
      <c r="D5126" s="25" t="s">
        <v>3319</v>
      </c>
      <c r="E5126" s="25">
        <v>44173</v>
      </c>
      <c r="F5126" s="25" t="s">
        <v>3471</v>
      </c>
      <c r="G5126" s="25" t="s">
        <v>3321</v>
      </c>
      <c r="H5126" s="26">
        <v>1</v>
      </c>
      <c r="I5126" s="26">
        <v>55</v>
      </c>
      <c r="J5126" s="22">
        <v>55</v>
      </c>
    </row>
    <row r="5127" spans="1:10" ht="18" x14ac:dyDescent="0.35">
      <c r="A5127" s="25" t="s">
        <v>8709</v>
      </c>
      <c r="B5127" s="25" t="s">
        <v>3398</v>
      </c>
      <c r="C5127" s="25" t="s">
        <v>3392</v>
      </c>
      <c r="D5127" s="25" t="s">
        <v>3333</v>
      </c>
      <c r="E5127" s="25">
        <v>44173</v>
      </c>
      <c r="F5127" s="25" t="s">
        <v>3434</v>
      </c>
      <c r="G5127" s="25" t="s">
        <v>3321</v>
      </c>
      <c r="H5127" s="26">
        <v>4</v>
      </c>
      <c r="I5127" s="26">
        <v>100</v>
      </c>
      <c r="J5127" s="22">
        <v>400</v>
      </c>
    </row>
    <row r="5128" spans="1:10" ht="18" x14ac:dyDescent="0.35">
      <c r="A5128" s="25" t="s">
        <v>8710</v>
      </c>
      <c r="B5128" s="25" t="s">
        <v>3398</v>
      </c>
      <c r="C5128" s="25" t="s">
        <v>3392</v>
      </c>
      <c r="D5128" s="25" t="s">
        <v>3333</v>
      </c>
      <c r="E5128" s="25">
        <v>44173</v>
      </c>
      <c r="F5128" s="25" t="s">
        <v>3348</v>
      </c>
      <c r="G5128" s="25" t="s">
        <v>3349</v>
      </c>
      <c r="H5128" s="26">
        <v>5</v>
      </c>
      <c r="I5128" s="26">
        <v>95</v>
      </c>
      <c r="J5128" s="22">
        <v>475</v>
      </c>
    </row>
    <row r="5129" spans="1:10" ht="18" x14ac:dyDescent="0.35">
      <c r="A5129" s="25" t="s">
        <v>8711</v>
      </c>
      <c r="B5129" s="25" t="s">
        <v>3398</v>
      </c>
      <c r="C5129" s="25" t="s">
        <v>3392</v>
      </c>
      <c r="D5129" s="25" t="s">
        <v>3333</v>
      </c>
      <c r="E5129" s="25">
        <v>44173</v>
      </c>
      <c r="F5129" s="25" t="s">
        <v>3337</v>
      </c>
      <c r="G5129" s="25" t="s">
        <v>3349</v>
      </c>
      <c r="H5129" s="26">
        <v>1</v>
      </c>
      <c r="I5129" s="26">
        <v>100</v>
      </c>
      <c r="J5129" s="22">
        <v>100</v>
      </c>
    </row>
    <row r="5130" spans="1:10" ht="18" x14ac:dyDescent="0.35">
      <c r="A5130" s="25" t="s">
        <v>8712</v>
      </c>
      <c r="B5130" s="25" t="s">
        <v>3398</v>
      </c>
      <c r="C5130" s="25" t="s">
        <v>3392</v>
      </c>
      <c r="D5130" s="25" t="s">
        <v>3333</v>
      </c>
      <c r="E5130" s="25">
        <v>44173</v>
      </c>
      <c r="F5130" s="25" t="s">
        <v>3348</v>
      </c>
      <c r="G5130" s="25" t="s">
        <v>3349</v>
      </c>
      <c r="H5130" s="26">
        <v>6</v>
      </c>
      <c r="I5130" s="26">
        <v>95</v>
      </c>
      <c r="J5130" s="22">
        <v>570</v>
      </c>
    </row>
    <row r="5131" spans="1:10" ht="18" x14ac:dyDescent="0.35">
      <c r="A5131" s="25" t="s">
        <v>8713</v>
      </c>
      <c r="B5131" s="25" t="s">
        <v>3391</v>
      </c>
      <c r="C5131" s="25" t="s">
        <v>3392</v>
      </c>
      <c r="D5131" s="25" t="s">
        <v>3333</v>
      </c>
      <c r="E5131" s="25">
        <v>44173</v>
      </c>
      <c r="F5131" s="25" t="s">
        <v>3348</v>
      </c>
      <c r="G5131" s="25" t="s">
        <v>3349</v>
      </c>
      <c r="H5131" s="26">
        <v>5</v>
      </c>
      <c r="I5131" s="26">
        <v>100</v>
      </c>
      <c r="J5131" s="22">
        <v>500</v>
      </c>
    </row>
    <row r="5132" spans="1:10" ht="18" x14ac:dyDescent="0.35">
      <c r="A5132" s="25" t="s">
        <v>8714</v>
      </c>
      <c r="B5132" s="25" t="s">
        <v>3391</v>
      </c>
      <c r="C5132" s="25" t="s">
        <v>3392</v>
      </c>
      <c r="D5132" s="25" t="s">
        <v>3333</v>
      </c>
      <c r="E5132" s="25">
        <v>44173</v>
      </c>
      <c r="F5132" s="25" t="s">
        <v>3369</v>
      </c>
      <c r="G5132" s="25" t="s">
        <v>3321</v>
      </c>
      <c r="H5132" s="26">
        <v>2</v>
      </c>
      <c r="I5132" s="26">
        <v>130</v>
      </c>
      <c r="J5132" s="22">
        <v>260</v>
      </c>
    </row>
    <row r="5133" spans="1:10" ht="18" x14ac:dyDescent="0.35">
      <c r="A5133" s="25" t="s">
        <v>8715</v>
      </c>
      <c r="B5133" s="25" t="s">
        <v>3391</v>
      </c>
      <c r="C5133" s="25" t="s">
        <v>3392</v>
      </c>
      <c r="D5133" s="25" t="s">
        <v>3333</v>
      </c>
      <c r="E5133" s="25">
        <v>44173</v>
      </c>
      <c r="F5133" s="25" t="s">
        <v>3348</v>
      </c>
      <c r="G5133" s="25" t="s">
        <v>3321</v>
      </c>
      <c r="H5133" s="26">
        <v>3</v>
      </c>
      <c r="I5133" s="26">
        <v>130</v>
      </c>
      <c r="J5133" s="22">
        <v>390</v>
      </c>
    </row>
    <row r="5134" spans="1:10" ht="18" x14ac:dyDescent="0.35">
      <c r="A5134" s="25" t="s">
        <v>8716</v>
      </c>
      <c r="B5134" s="25" t="s">
        <v>3391</v>
      </c>
      <c r="C5134" s="25" t="s">
        <v>3392</v>
      </c>
      <c r="D5134" s="25" t="s">
        <v>3333</v>
      </c>
      <c r="E5134" s="25">
        <v>44173</v>
      </c>
      <c r="F5134" s="25" t="s">
        <v>3369</v>
      </c>
      <c r="G5134" s="25" t="s">
        <v>3321</v>
      </c>
      <c r="H5134" s="26">
        <v>4</v>
      </c>
      <c r="I5134" s="26">
        <v>145</v>
      </c>
      <c r="J5134" s="22">
        <v>580</v>
      </c>
    </row>
    <row r="5135" spans="1:10" ht="18" x14ac:dyDescent="0.35">
      <c r="A5135" s="25" t="s">
        <v>8717</v>
      </c>
      <c r="B5135" s="25" t="s">
        <v>3378</v>
      </c>
      <c r="C5135" s="25" t="s">
        <v>3379</v>
      </c>
      <c r="D5135" s="25" t="s">
        <v>3333</v>
      </c>
      <c r="E5135" s="25">
        <v>44173</v>
      </c>
      <c r="F5135" s="25" t="s">
        <v>3327</v>
      </c>
      <c r="G5135" s="25" t="s">
        <v>3321</v>
      </c>
      <c r="H5135" s="26">
        <v>7</v>
      </c>
      <c r="I5135" s="26">
        <v>200</v>
      </c>
      <c r="J5135" s="22">
        <v>1400</v>
      </c>
    </row>
    <row r="5136" spans="1:10" ht="18" x14ac:dyDescent="0.35">
      <c r="A5136" s="25" t="s">
        <v>8718</v>
      </c>
      <c r="B5136" s="25" t="s">
        <v>3317</v>
      </c>
      <c r="C5136" s="25" t="s">
        <v>3318</v>
      </c>
      <c r="D5136" s="25" t="s">
        <v>3319</v>
      </c>
      <c r="E5136" s="25">
        <v>44176</v>
      </c>
      <c r="F5136" s="25" t="s">
        <v>3320</v>
      </c>
      <c r="G5136" s="25" t="s">
        <v>3321</v>
      </c>
      <c r="H5136" s="26">
        <v>5</v>
      </c>
      <c r="I5136" s="26">
        <v>65</v>
      </c>
      <c r="J5136" s="22">
        <v>325</v>
      </c>
    </row>
    <row r="5137" spans="1:10" ht="18" x14ac:dyDescent="0.35">
      <c r="A5137" s="25" t="s">
        <v>8719</v>
      </c>
      <c r="B5137" s="25" t="s">
        <v>3770</v>
      </c>
      <c r="C5137" s="25" t="s">
        <v>3318</v>
      </c>
      <c r="D5137" s="25" t="s">
        <v>3319</v>
      </c>
      <c r="E5137" s="25">
        <v>44176</v>
      </c>
      <c r="F5137" s="25" t="s">
        <v>3320</v>
      </c>
      <c r="G5137" s="25" t="s">
        <v>3321</v>
      </c>
      <c r="H5137" s="26">
        <v>2</v>
      </c>
      <c r="I5137" s="26">
        <v>70</v>
      </c>
      <c r="J5137" s="22">
        <v>140</v>
      </c>
    </row>
    <row r="5138" spans="1:10" ht="18" x14ac:dyDescent="0.35">
      <c r="A5138" s="25" t="s">
        <v>8720</v>
      </c>
      <c r="B5138" s="25" t="s">
        <v>3550</v>
      </c>
      <c r="C5138" s="25" t="s">
        <v>3551</v>
      </c>
      <c r="D5138" s="25" t="s">
        <v>3486</v>
      </c>
      <c r="E5138" s="25">
        <v>44176</v>
      </c>
      <c r="F5138" s="25" t="s">
        <v>3327</v>
      </c>
      <c r="G5138" s="25" t="s">
        <v>3321</v>
      </c>
      <c r="H5138" s="26">
        <v>2</v>
      </c>
      <c r="I5138" s="26">
        <v>185</v>
      </c>
      <c r="J5138" s="22">
        <v>370</v>
      </c>
    </row>
    <row r="5139" spans="1:10" ht="18" x14ac:dyDescent="0.35">
      <c r="A5139" s="25" t="s">
        <v>8721</v>
      </c>
      <c r="B5139" s="25" t="s">
        <v>3378</v>
      </c>
      <c r="C5139" s="25" t="s">
        <v>3379</v>
      </c>
      <c r="D5139" s="25" t="s">
        <v>3333</v>
      </c>
      <c r="E5139" s="25">
        <v>44176</v>
      </c>
      <c r="F5139" s="25" t="s">
        <v>3410</v>
      </c>
      <c r="G5139" s="25" t="s">
        <v>3345</v>
      </c>
      <c r="H5139" s="26">
        <v>4</v>
      </c>
      <c r="I5139" s="26">
        <v>65</v>
      </c>
      <c r="J5139" s="22">
        <v>260</v>
      </c>
    </row>
    <row r="5140" spans="1:10" ht="18" x14ac:dyDescent="0.35">
      <c r="A5140" s="25" t="s">
        <v>8722</v>
      </c>
      <c r="B5140" s="25" t="s">
        <v>3324</v>
      </c>
      <c r="C5140" s="25" t="s">
        <v>3325</v>
      </c>
      <c r="D5140" s="25" t="s">
        <v>3326</v>
      </c>
      <c r="E5140" s="25">
        <v>44176</v>
      </c>
      <c r="F5140" s="25" t="s">
        <v>3410</v>
      </c>
      <c r="G5140" s="25" t="s">
        <v>3345</v>
      </c>
      <c r="H5140" s="26">
        <v>2</v>
      </c>
      <c r="I5140" s="26">
        <v>40</v>
      </c>
      <c r="J5140" s="22">
        <v>80</v>
      </c>
    </row>
    <row r="5141" spans="1:10" ht="18" x14ac:dyDescent="0.35">
      <c r="A5141" s="25" t="s">
        <v>8723</v>
      </c>
      <c r="B5141" s="25" t="s">
        <v>3324</v>
      </c>
      <c r="C5141" s="25" t="s">
        <v>3325</v>
      </c>
      <c r="D5141" s="25" t="s">
        <v>3326</v>
      </c>
      <c r="E5141" s="25">
        <v>44176</v>
      </c>
      <c r="F5141" s="25" t="s">
        <v>3427</v>
      </c>
      <c r="G5141" s="25" t="s">
        <v>3321</v>
      </c>
      <c r="H5141" s="26">
        <v>3</v>
      </c>
      <c r="I5141" s="26">
        <v>85</v>
      </c>
      <c r="J5141" s="22">
        <v>255</v>
      </c>
    </row>
    <row r="5142" spans="1:10" ht="18" x14ac:dyDescent="0.35">
      <c r="A5142" s="25" t="s">
        <v>8724</v>
      </c>
      <c r="B5142" s="25" t="s">
        <v>3425</v>
      </c>
      <c r="C5142" s="25" t="s">
        <v>3318</v>
      </c>
      <c r="D5142" s="25" t="s">
        <v>3319</v>
      </c>
      <c r="E5142" s="25">
        <v>44177</v>
      </c>
      <c r="F5142" s="25" t="s">
        <v>3320</v>
      </c>
      <c r="G5142" s="25" t="s">
        <v>3321</v>
      </c>
      <c r="H5142" s="26">
        <v>4</v>
      </c>
      <c r="I5142" s="26">
        <v>60</v>
      </c>
      <c r="J5142" s="22">
        <v>240</v>
      </c>
    </row>
    <row r="5143" spans="1:10" ht="18" x14ac:dyDescent="0.35">
      <c r="A5143" s="25" t="s">
        <v>8725</v>
      </c>
      <c r="B5143" s="25" t="s">
        <v>3352</v>
      </c>
      <c r="C5143" s="25" t="s">
        <v>3318</v>
      </c>
      <c r="D5143" s="25" t="s">
        <v>3319</v>
      </c>
      <c r="E5143" s="25">
        <v>44177</v>
      </c>
      <c r="F5143" s="25" t="s">
        <v>3337</v>
      </c>
      <c r="G5143" s="25" t="s">
        <v>3345</v>
      </c>
      <c r="H5143" s="26">
        <v>7</v>
      </c>
      <c r="I5143" s="26">
        <v>120</v>
      </c>
      <c r="J5143" s="22">
        <v>840</v>
      </c>
    </row>
    <row r="5144" spans="1:10" ht="18" x14ac:dyDescent="0.35">
      <c r="A5144" s="25" t="s">
        <v>8726</v>
      </c>
      <c r="B5144" s="25" t="s">
        <v>3317</v>
      </c>
      <c r="C5144" s="25" t="s">
        <v>3318</v>
      </c>
      <c r="D5144" s="25" t="s">
        <v>3319</v>
      </c>
      <c r="E5144" s="25">
        <v>44177</v>
      </c>
      <c r="F5144" s="25" t="s">
        <v>3471</v>
      </c>
      <c r="G5144" s="25" t="s">
        <v>3321</v>
      </c>
      <c r="H5144" s="26">
        <v>6</v>
      </c>
      <c r="I5144" s="26">
        <v>70</v>
      </c>
      <c r="J5144" s="22">
        <v>420</v>
      </c>
    </row>
    <row r="5145" spans="1:10" ht="18" x14ac:dyDescent="0.35">
      <c r="A5145" s="25" t="s">
        <v>8727</v>
      </c>
      <c r="B5145" s="25" t="s">
        <v>3756</v>
      </c>
      <c r="C5145" s="25" t="s">
        <v>3524</v>
      </c>
      <c r="D5145" s="25" t="s">
        <v>3486</v>
      </c>
      <c r="E5145" s="25">
        <v>44177</v>
      </c>
      <c r="F5145" s="25" t="s">
        <v>3337</v>
      </c>
      <c r="G5145" s="25" t="s">
        <v>3345</v>
      </c>
      <c r="H5145" s="26">
        <v>4</v>
      </c>
      <c r="I5145" s="26">
        <v>115</v>
      </c>
      <c r="J5145" s="22">
        <v>460</v>
      </c>
    </row>
    <row r="5146" spans="1:10" ht="18" x14ac:dyDescent="0.35">
      <c r="A5146" s="25" t="s">
        <v>8728</v>
      </c>
      <c r="B5146" s="25" t="s">
        <v>3324</v>
      </c>
      <c r="C5146" s="25" t="s">
        <v>3325</v>
      </c>
      <c r="D5146" s="25" t="s">
        <v>3326</v>
      </c>
      <c r="E5146" s="25">
        <v>44177</v>
      </c>
      <c r="F5146" s="25" t="s">
        <v>3427</v>
      </c>
      <c r="G5146" s="25" t="s">
        <v>3321</v>
      </c>
      <c r="H5146" s="26">
        <v>4</v>
      </c>
      <c r="I5146" s="26">
        <v>95</v>
      </c>
      <c r="J5146" s="22">
        <v>380</v>
      </c>
    </row>
    <row r="5147" spans="1:10" ht="18" x14ac:dyDescent="0.35">
      <c r="A5147" s="25" t="s">
        <v>8729</v>
      </c>
      <c r="B5147" s="25" t="s">
        <v>3371</v>
      </c>
      <c r="C5147" s="25" t="s">
        <v>3318</v>
      </c>
      <c r="D5147" s="25" t="s">
        <v>3319</v>
      </c>
      <c r="E5147" s="25">
        <v>44178</v>
      </c>
      <c r="F5147" s="25" t="s">
        <v>3320</v>
      </c>
      <c r="G5147" s="25" t="s">
        <v>3321</v>
      </c>
      <c r="H5147" s="26">
        <v>4</v>
      </c>
      <c r="I5147" s="26">
        <v>75</v>
      </c>
      <c r="J5147" s="22">
        <v>300</v>
      </c>
    </row>
    <row r="5148" spans="1:10" ht="18" x14ac:dyDescent="0.35">
      <c r="A5148" s="25" t="s">
        <v>8730</v>
      </c>
      <c r="B5148" s="25" t="s">
        <v>3658</v>
      </c>
      <c r="C5148" s="25" t="s">
        <v>3318</v>
      </c>
      <c r="D5148" s="25" t="s">
        <v>3319</v>
      </c>
      <c r="E5148" s="25">
        <v>44178</v>
      </c>
      <c r="F5148" s="25" t="s">
        <v>3348</v>
      </c>
      <c r="G5148" s="25" t="s">
        <v>3349</v>
      </c>
      <c r="H5148" s="26">
        <v>7</v>
      </c>
      <c r="I5148" s="26">
        <v>100</v>
      </c>
      <c r="J5148" s="22">
        <v>700</v>
      </c>
    </row>
    <row r="5149" spans="1:10" ht="18" x14ac:dyDescent="0.35">
      <c r="A5149" s="25" t="s">
        <v>8731</v>
      </c>
      <c r="B5149" s="25" t="s">
        <v>3324</v>
      </c>
      <c r="C5149" s="25" t="s">
        <v>3325</v>
      </c>
      <c r="D5149" s="25" t="s">
        <v>3326</v>
      </c>
      <c r="E5149" s="25">
        <v>44178</v>
      </c>
      <c r="F5149" s="25" t="s">
        <v>3427</v>
      </c>
      <c r="G5149" s="25" t="s">
        <v>3345</v>
      </c>
      <c r="H5149" s="26">
        <v>1</v>
      </c>
      <c r="I5149" s="26">
        <v>75</v>
      </c>
      <c r="J5149" s="22">
        <v>75</v>
      </c>
    </row>
    <row r="5150" spans="1:10" ht="18" x14ac:dyDescent="0.35">
      <c r="A5150" s="25" t="s">
        <v>8732</v>
      </c>
      <c r="B5150" s="25" t="s">
        <v>3356</v>
      </c>
      <c r="C5150" s="25" t="s">
        <v>3318</v>
      </c>
      <c r="D5150" s="25" t="s">
        <v>3319</v>
      </c>
      <c r="E5150" s="25">
        <v>44179</v>
      </c>
      <c r="F5150" s="25" t="s">
        <v>3348</v>
      </c>
      <c r="G5150" s="25" t="s">
        <v>3349</v>
      </c>
      <c r="H5150" s="26">
        <v>3</v>
      </c>
      <c r="I5150" s="26">
        <v>95</v>
      </c>
      <c r="J5150" s="22">
        <v>285</v>
      </c>
    </row>
    <row r="5151" spans="1:10" ht="18" x14ac:dyDescent="0.35">
      <c r="A5151" s="25" t="s">
        <v>8733</v>
      </c>
      <c r="B5151" s="25" t="s">
        <v>3317</v>
      </c>
      <c r="C5151" s="25" t="s">
        <v>3318</v>
      </c>
      <c r="D5151" s="25" t="s">
        <v>3319</v>
      </c>
      <c r="E5151" s="25">
        <v>44179</v>
      </c>
      <c r="F5151" s="25" t="s">
        <v>3320</v>
      </c>
      <c r="G5151" s="25" t="s">
        <v>3321</v>
      </c>
      <c r="H5151" s="26">
        <v>4</v>
      </c>
      <c r="I5151" s="26">
        <v>80</v>
      </c>
      <c r="J5151" s="22">
        <v>320</v>
      </c>
    </row>
    <row r="5152" spans="1:10" ht="18" x14ac:dyDescent="0.35">
      <c r="A5152" s="25" t="s">
        <v>8734</v>
      </c>
      <c r="B5152" s="25" t="s">
        <v>3317</v>
      </c>
      <c r="C5152" s="25" t="s">
        <v>3318</v>
      </c>
      <c r="D5152" s="25" t="s">
        <v>3319</v>
      </c>
      <c r="E5152" s="25">
        <v>44179</v>
      </c>
      <c r="F5152" s="25" t="s">
        <v>3320</v>
      </c>
      <c r="G5152" s="25" t="s">
        <v>3321</v>
      </c>
      <c r="H5152" s="26">
        <v>7</v>
      </c>
      <c r="I5152" s="26">
        <v>55</v>
      </c>
      <c r="J5152" s="22">
        <v>385</v>
      </c>
    </row>
    <row r="5153" spans="1:10" ht="18" x14ac:dyDescent="0.35">
      <c r="A5153" s="25" t="s">
        <v>8735</v>
      </c>
      <c r="B5153" s="25" t="s">
        <v>5048</v>
      </c>
      <c r="C5153" s="25" t="s">
        <v>5049</v>
      </c>
      <c r="D5153" s="25" t="s">
        <v>3365</v>
      </c>
      <c r="E5153" s="25">
        <v>44179</v>
      </c>
      <c r="F5153" s="25" t="s">
        <v>3410</v>
      </c>
      <c r="G5153" s="25" t="s">
        <v>3349</v>
      </c>
      <c r="H5153" s="26">
        <v>4</v>
      </c>
      <c r="I5153" s="26">
        <v>20</v>
      </c>
      <c r="J5153" s="22">
        <v>80</v>
      </c>
    </row>
    <row r="5154" spans="1:10" ht="18" x14ac:dyDescent="0.35">
      <c r="A5154" s="25" t="s">
        <v>8736</v>
      </c>
      <c r="B5154" s="25" t="s">
        <v>5048</v>
      </c>
      <c r="C5154" s="25" t="s">
        <v>5049</v>
      </c>
      <c r="D5154" s="25" t="s">
        <v>3365</v>
      </c>
      <c r="E5154" s="25">
        <v>44179</v>
      </c>
      <c r="F5154" s="25" t="s">
        <v>3410</v>
      </c>
      <c r="G5154" s="25" t="s">
        <v>3349</v>
      </c>
      <c r="H5154" s="26">
        <v>6</v>
      </c>
      <c r="I5154" s="26">
        <v>35</v>
      </c>
      <c r="J5154" s="22">
        <v>210</v>
      </c>
    </row>
    <row r="5155" spans="1:10" ht="18" x14ac:dyDescent="0.35">
      <c r="A5155" s="25" t="s">
        <v>8737</v>
      </c>
      <c r="B5155" s="25" t="s">
        <v>4571</v>
      </c>
      <c r="C5155" s="25" t="s">
        <v>3463</v>
      </c>
      <c r="D5155" s="25" t="s">
        <v>3464</v>
      </c>
      <c r="E5155" s="25">
        <v>44179</v>
      </c>
      <c r="F5155" s="25" t="s">
        <v>3337</v>
      </c>
      <c r="G5155" s="25" t="s">
        <v>3345</v>
      </c>
      <c r="H5155" s="26">
        <v>2</v>
      </c>
      <c r="I5155" s="26">
        <v>110</v>
      </c>
      <c r="J5155" s="22">
        <v>220</v>
      </c>
    </row>
    <row r="5156" spans="1:10" ht="18" x14ac:dyDescent="0.35">
      <c r="A5156" s="25" t="s">
        <v>8738</v>
      </c>
      <c r="B5156" s="25" t="s">
        <v>3636</v>
      </c>
      <c r="C5156" s="25" t="s">
        <v>3318</v>
      </c>
      <c r="D5156" s="25" t="s">
        <v>3319</v>
      </c>
      <c r="E5156" s="25">
        <v>44179</v>
      </c>
      <c r="F5156" s="25" t="s">
        <v>3337</v>
      </c>
      <c r="G5156" s="25" t="s">
        <v>3345</v>
      </c>
      <c r="H5156" s="26">
        <v>6</v>
      </c>
      <c r="I5156" s="26">
        <v>125</v>
      </c>
      <c r="J5156" s="22">
        <v>750</v>
      </c>
    </row>
    <row r="5157" spans="1:10" ht="18" x14ac:dyDescent="0.35">
      <c r="A5157" s="25" t="s">
        <v>8739</v>
      </c>
      <c r="B5157" s="25" t="s">
        <v>3398</v>
      </c>
      <c r="C5157" s="25" t="s">
        <v>3392</v>
      </c>
      <c r="D5157" s="25" t="s">
        <v>3333</v>
      </c>
      <c r="E5157" s="25">
        <v>44179</v>
      </c>
      <c r="F5157" s="25" t="s">
        <v>3393</v>
      </c>
      <c r="G5157" s="25" t="s">
        <v>3321</v>
      </c>
      <c r="H5157" s="26">
        <v>7</v>
      </c>
      <c r="I5157" s="26">
        <v>80</v>
      </c>
      <c r="J5157" s="22">
        <v>560</v>
      </c>
    </row>
    <row r="5158" spans="1:10" ht="18" x14ac:dyDescent="0.35">
      <c r="A5158" s="25" t="s">
        <v>8740</v>
      </c>
      <c r="B5158" s="25" t="s">
        <v>3398</v>
      </c>
      <c r="C5158" s="25" t="s">
        <v>3392</v>
      </c>
      <c r="D5158" s="25" t="s">
        <v>3333</v>
      </c>
      <c r="E5158" s="25">
        <v>44179</v>
      </c>
      <c r="F5158" s="25" t="s">
        <v>3393</v>
      </c>
      <c r="G5158" s="25" t="s">
        <v>3321</v>
      </c>
      <c r="H5158" s="26">
        <v>5</v>
      </c>
      <c r="I5158" s="26">
        <v>90</v>
      </c>
      <c r="J5158" s="22">
        <v>450</v>
      </c>
    </row>
    <row r="5159" spans="1:10" ht="18" x14ac:dyDescent="0.35">
      <c r="A5159" s="25" t="s">
        <v>8741</v>
      </c>
      <c r="B5159" s="25" t="s">
        <v>3398</v>
      </c>
      <c r="C5159" s="25" t="s">
        <v>3392</v>
      </c>
      <c r="D5159" s="25" t="s">
        <v>3333</v>
      </c>
      <c r="E5159" s="25">
        <v>44179</v>
      </c>
      <c r="F5159" s="25" t="s">
        <v>3393</v>
      </c>
      <c r="G5159" s="25" t="s">
        <v>3321</v>
      </c>
      <c r="H5159" s="26">
        <v>2</v>
      </c>
      <c r="I5159" s="26">
        <v>95</v>
      </c>
      <c r="J5159" s="22">
        <v>190</v>
      </c>
    </row>
    <row r="5160" spans="1:10" ht="18" x14ac:dyDescent="0.35">
      <c r="A5160" s="25" t="s">
        <v>8742</v>
      </c>
      <c r="B5160" s="25" t="s">
        <v>3398</v>
      </c>
      <c r="C5160" s="25" t="s">
        <v>3392</v>
      </c>
      <c r="D5160" s="25" t="s">
        <v>3333</v>
      </c>
      <c r="E5160" s="25">
        <v>44179</v>
      </c>
      <c r="F5160" s="25" t="s">
        <v>3393</v>
      </c>
      <c r="G5160" s="25" t="s">
        <v>3321</v>
      </c>
      <c r="H5160" s="26">
        <v>3</v>
      </c>
      <c r="I5160" s="26">
        <v>75</v>
      </c>
      <c r="J5160" s="22">
        <v>225</v>
      </c>
    </row>
    <row r="5161" spans="1:10" ht="18" x14ac:dyDescent="0.35">
      <c r="A5161" s="25" t="s">
        <v>8743</v>
      </c>
      <c r="B5161" s="25" t="s">
        <v>3845</v>
      </c>
      <c r="C5161" s="25" t="s">
        <v>3374</v>
      </c>
      <c r="D5161" s="25" t="s">
        <v>3375</v>
      </c>
      <c r="E5161" s="25">
        <v>44179</v>
      </c>
      <c r="F5161" s="25" t="s">
        <v>3410</v>
      </c>
      <c r="G5161" s="25" t="s">
        <v>3321</v>
      </c>
      <c r="H5161" s="26">
        <v>4</v>
      </c>
      <c r="I5161" s="26">
        <v>65</v>
      </c>
      <c r="J5161" s="22">
        <v>260</v>
      </c>
    </row>
    <row r="5162" spans="1:10" ht="18" x14ac:dyDescent="0.35">
      <c r="A5162" s="25" t="s">
        <v>8744</v>
      </c>
      <c r="B5162" s="25" t="s">
        <v>3398</v>
      </c>
      <c r="C5162" s="25" t="s">
        <v>3392</v>
      </c>
      <c r="D5162" s="25" t="s">
        <v>3333</v>
      </c>
      <c r="E5162" s="25">
        <v>44179</v>
      </c>
      <c r="F5162" s="25" t="s">
        <v>3393</v>
      </c>
      <c r="G5162" s="25" t="s">
        <v>3321</v>
      </c>
      <c r="H5162" s="26">
        <v>4</v>
      </c>
      <c r="I5162" s="26">
        <v>100</v>
      </c>
      <c r="J5162" s="22">
        <v>400</v>
      </c>
    </row>
    <row r="5163" spans="1:10" ht="18" x14ac:dyDescent="0.35">
      <c r="A5163" s="25" t="s">
        <v>8745</v>
      </c>
      <c r="B5163" s="25" t="s">
        <v>4050</v>
      </c>
      <c r="C5163" s="25" t="s">
        <v>3584</v>
      </c>
      <c r="D5163" s="25" t="s">
        <v>3333</v>
      </c>
      <c r="E5163" s="25">
        <v>44179</v>
      </c>
      <c r="F5163" s="25" t="s">
        <v>3427</v>
      </c>
      <c r="G5163" s="25" t="s">
        <v>3345</v>
      </c>
      <c r="H5163" s="26">
        <v>2</v>
      </c>
      <c r="I5163" s="26">
        <v>60</v>
      </c>
      <c r="J5163" s="22">
        <v>120</v>
      </c>
    </row>
    <row r="5164" spans="1:10" ht="18" x14ac:dyDescent="0.35">
      <c r="A5164" s="25" t="s">
        <v>8746</v>
      </c>
      <c r="B5164" s="25" t="s">
        <v>3391</v>
      </c>
      <c r="C5164" s="25" t="s">
        <v>3392</v>
      </c>
      <c r="D5164" s="25" t="s">
        <v>3333</v>
      </c>
      <c r="E5164" s="25">
        <v>44179</v>
      </c>
      <c r="F5164" s="25" t="s">
        <v>3427</v>
      </c>
      <c r="G5164" s="25" t="s">
        <v>3345</v>
      </c>
      <c r="H5164" s="26">
        <v>3</v>
      </c>
      <c r="I5164" s="26">
        <v>65</v>
      </c>
      <c r="J5164" s="22">
        <v>195</v>
      </c>
    </row>
    <row r="5165" spans="1:10" ht="18" x14ac:dyDescent="0.35">
      <c r="A5165" s="25" t="s">
        <v>8747</v>
      </c>
      <c r="B5165" s="25" t="s">
        <v>3845</v>
      </c>
      <c r="C5165" s="25" t="s">
        <v>3374</v>
      </c>
      <c r="D5165" s="25" t="s">
        <v>3375</v>
      </c>
      <c r="E5165" s="25">
        <v>44179</v>
      </c>
      <c r="F5165" s="25" t="s">
        <v>3410</v>
      </c>
      <c r="G5165" s="25" t="s">
        <v>3321</v>
      </c>
      <c r="H5165" s="26">
        <v>4</v>
      </c>
      <c r="I5165" s="26">
        <v>70</v>
      </c>
      <c r="J5165" s="22">
        <v>280</v>
      </c>
    </row>
    <row r="5166" spans="1:10" ht="18" x14ac:dyDescent="0.35">
      <c r="A5166" s="25" t="s">
        <v>8748</v>
      </c>
      <c r="B5166" s="25" t="s">
        <v>3587</v>
      </c>
      <c r="C5166" s="25" t="s">
        <v>3374</v>
      </c>
      <c r="D5166" s="25" t="s">
        <v>3375</v>
      </c>
      <c r="E5166" s="25">
        <v>44179</v>
      </c>
      <c r="F5166" s="25" t="s">
        <v>3348</v>
      </c>
      <c r="G5166" s="25" t="s">
        <v>3349</v>
      </c>
      <c r="H5166" s="26">
        <v>4</v>
      </c>
      <c r="I5166" s="26">
        <v>75</v>
      </c>
      <c r="J5166" s="22">
        <v>300</v>
      </c>
    </row>
    <row r="5167" spans="1:10" ht="18" x14ac:dyDescent="0.35">
      <c r="A5167" s="25" t="s">
        <v>8749</v>
      </c>
      <c r="B5167" s="25" t="s">
        <v>3324</v>
      </c>
      <c r="C5167" s="25" t="s">
        <v>3325</v>
      </c>
      <c r="D5167" s="25" t="s">
        <v>3326</v>
      </c>
      <c r="E5167" s="25">
        <v>44179</v>
      </c>
      <c r="F5167" s="25" t="s">
        <v>3334</v>
      </c>
      <c r="G5167" s="25" t="s">
        <v>3349</v>
      </c>
      <c r="H5167" s="26">
        <v>7</v>
      </c>
      <c r="I5167" s="26">
        <v>40</v>
      </c>
      <c r="J5167" s="22">
        <v>280</v>
      </c>
    </row>
    <row r="5168" spans="1:10" ht="18" x14ac:dyDescent="0.35">
      <c r="A5168" s="25" t="s">
        <v>8750</v>
      </c>
      <c r="B5168" s="25" t="s">
        <v>3371</v>
      </c>
      <c r="C5168" s="25" t="s">
        <v>3318</v>
      </c>
      <c r="D5168" s="25" t="s">
        <v>3319</v>
      </c>
      <c r="E5168" s="25">
        <v>44180</v>
      </c>
      <c r="F5168" s="25" t="s">
        <v>3320</v>
      </c>
      <c r="G5168" s="25" t="s">
        <v>3321</v>
      </c>
      <c r="H5168" s="26">
        <v>5</v>
      </c>
      <c r="I5168" s="26">
        <v>80</v>
      </c>
      <c r="J5168" s="22">
        <v>400</v>
      </c>
    </row>
    <row r="5169" spans="1:10" ht="18" x14ac:dyDescent="0.35">
      <c r="A5169" s="25" t="s">
        <v>8751</v>
      </c>
      <c r="B5169" s="25" t="s">
        <v>3347</v>
      </c>
      <c r="C5169" s="25" t="s">
        <v>3318</v>
      </c>
      <c r="D5169" s="25" t="s">
        <v>3319</v>
      </c>
      <c r="E5169" s="25">
        <v>44180</v>
      </c>
      <c r="F5169" s="25" t="s">
        <v>3348</v>
      </c>
      <c r="G5169" s="25" t="s">
        <v>3349</v>
      </c>
      <c r="H5169" s="26">
        <v>2</v>
      </c>
      <c r="I5169" s="26">
        <v>75</v>
      </c>
      <c r="J5169" s="22">
        <v>150</v>
      </c>
    </row>
    <row r="5170" spans="1:10" ht="18" x14ac:dyDescent="0.35">
      <c r="A5170" s="25" t="s">
        <v>8752</v>
      </c>
      <c r="B5170" s="25" t="s">
        <v>3336</v>
      </c>
      <c r="C5170" s="25" t="s">
        <v>3318</v>
      </c>
      <c r="D5170" s="25" t="s">
        <v>3319</v>
      </c>
      <c r="E5170" s="25">
        <v>44180</v>
      </c>
      <c r="F5170" s="25" t="s">
        <v>3327</v>
      </c>
      <c r="G5170" s="25" t="s">
        <v>3321</v>
      </c>
      <c r="H5170" s="26">
        <v>1</v>
      </c>
      <c r="I5170" s="26">
        <v>185</v>
      </c>
      <c r="J5170" s="22">
        <v>185</v>
      </c>
    </row>
    <row r="5171" spans="1:10" ht="18" x14ac:dyDescent="0.35">
      <c r="A5171" s="25" t="s">
        <v>8753</v>
      </c>
      <c r="B5171" s="25" t="s">
        <v>3336</v>
      </c>
      <c r="C5171" s="25" t="s">
        <v>3318</v>
      </c>
      <c r="D5171" s="25" t="s">
        <v>3319</v>
      </c>
      <c r="E5171" s="25">
        <v>44180</v>
      </c>
      <c r="F5171" s="25" t="s">
        <v>3337</v>
      </c>
      <c r="G5171" s="25" t="s">
        <v>3321</v>
      </c>
      <c r="H5171" s="26">
        <v>3</v>
      </c>
      <c r="I5171" s="26">
        <v>150</v>
      </c>
      <c r="J5171" s="22">
        <v>450</v>
      </c>
    </row>
    <row r="5172" spans="1:10" ht="18" x14ac:dyDescent="0.35">
      <c r="A5172" s="25" t="s">
        <v>8754</v>
      </c>
      <c r="B5172" s="25" t="s">
        <v>3488</v>
      </c>
      <c r="C5172" s="25" t="s">
        <v>3489</v>
      </c>
      <c r="D5172" s="25" t="s">
        <v>3405</v>
      </c>
      <c r="E5172" s="25">
        <v>44180</v>
      </c>
      <c r="F5172" s="25" t="s">
        <v>3348</v>
      </c>
      <c r="G5172" s="25" t="s">
        <v>3321</v>
      </c>
      <c r="H5172" s="26">
        <v>6</v>
      </c>
      <c r="I5172" s="26">
        <v>120</v>
      </c>
      <c r="J5172" s="22">
        <v>720</v>
      </c>
    </row>
    <row r="5173" spans="1:10" ht="18" x14ac:dyDescent="0.35">
      <c r="A5173" s="25" t="s">
        <v>8755</v>
      </c>
      <c r="B5173" s="25" t="s">
        <v>3555</v>
      </c>
      <c r="C5173" s="25" t="s">
        <v>3404</v>
      </c>
      <c r="D5173" s="25" t="s">
        <v>3405</v>
      </c>
      <c r="E5173" s="25">
        <v>44180</v>
      </c>
      <c r="F5173" s="25" t="s">
        <v>3410</v>
      </c>
      <c r="G5173" s="25" t="s">
        <v>3321</v>
      </c>
      <c r="H5173" s="26">
        <v>4</v>
      </c>
      <c r="I5173" s="26">
        <v>80</v>
      </c>
      <c r="J5173" s="22">
        <v>320</v>
      </c>
    </row>
    <row r="5174" spans="1:10" ht="18" x14ac:dyDescent="0.35">
      <c r="A5174" s="25" t="s">
        <v>8756</v>
      </c>
      <c r="B5174" s="25" t="s">
        <v>4057</v>
      </c>
      <c r="C5174" s="25" t="s">
        <v>3551</v>
      </c>
      <c r="D5174" s="25" t="s">
        <v>3486</v>
      </c>
      <c r="E5174" s="25">
        <v>44180</v>
      </c>
      <c r="F5174" s="25" t="s">
        <v>3327</v>
      </c>
      <c r="G5174" s="25" t="s">
        <v>3321</v>
      </c>
      <c r="H5174" s="26">
        <v>6</v>
      </c>
      <c r="I5174" s="26">
        <v>205</v>
      </c>
      <c r="J5174" s="22">
        <v>1230</v>
      </c>
    </row>
    <row r="5175" spans="1:10" ht="18" x14ac:dyDescent="0.35">
      <c r="A5175" s="25" t="s">
        <v>8757</v>
      </c>
      <c r="B5175" s="25" t="s">
        <v>3667</v>
      </c>
      <c r="C5175" s="25" t="s">
        <v>3445</v>
      </c>
      <c r="D5175" s="25" t="s">
        <v>3405</v>
      </c>
      <c r="E5175" s="25">
        <v>44180</v>
      </c>
      <c r="F5175" s="25" t="s">
        <v>3348</v>
      </c>
      <c r="G5175" s="25" t="s">
        <v>3349</v>
      </c>
      <c r="H5175" s="26">
        <v>2</v>
      </c>
      <c r="I5175" s="26">
        <v>80</v>
      </c>
      <c r="J5175" s="22">
        <v>160</v>
      </c>
    </row>
    <row r="5176" spans="1:10" ht="18" x14ac:dyDescent="0.35">
      <c r="A5176" s="25" t="s">
        <v>8758</v>
      </c>
      <c r="B5176" s="25" t="s">
        <v>3667</v>
      </c>
      <c r="C5176" s="25" t="s">
        <v>3445</v>
      </c>
      <c r="D5176" s="25" t="s">
        <v>3405</v>
      </c>
      <c r="E5176" s="25">
        <v>44180</v>
      </c>
      <c r="F5176" s="25" t="s">
        <v>3471</v>
      </c>
      <c r="G5176" s="25" t="s">
        <v>3345</v>
      </c>
      <c r="H5176" s="26">
        <v>4</v>
      </c>
      <c r="I5176" s="26">
        <v>45</v>
      </c>
      <c r="J5176" s="22">
        <v>180</v>
      </c>
    </row>
    <row r="5177" spans="1:10" ht="18" x14ac:dyDescent="0.35">
      <c r="A5177" s="25" t="s">
        <v>8759</v>
      </c>
      <c r="B5177" s="25" t="s">
        <v>3324</v>
      </c>
      <c r="C5177" s="25" t="s">
        <v>3325</v>
      </c>
      <c r="D5177" s="25" t="s">
        <v>3326</v>
      </c>
      <c r="E5177" s="25">
        <v>44183</v>
      </c>
      <c r="F5177" s="25" t="s">
        <v>3337</v>
      </c>
      <c r="G5177" s="25" t="s">
        <v>3321</v>
      </c>
      <c r="H5177" s="26">
        <v>5</v>
      </c>
      <c r="I5177" s="26">
        <v>160</v>
      </c>
      <c r="J5177" s="22">
        <v>800</v>
      </c>
    </row>
    <row r="5178" spans="1:10" ht="18" x14ac:dyDescent="0.35">
      <c r="A5178" s="25" t="s">
        <v>8760</v>
      </c>
      <c r="B5178" s="25" t="s">
        <v>3583</v>
      </c>
      <c r="C5178" s="25" t="s">
        <v>3584</v>
      </c>
      <c r="D5178" s="25" t="s">
        <v>3333</v>
      </c>
      <c r="E5178" s="25">
        <v>44183</v>
      </c>
      <c r="F5178" s="25" t="s">
        <v>3327</v>
      </c>
      <c r="G5178" s="25" t="s">
        <v>3321</v>
      </c>
      <c r="H5178" s="26">
        <v>4</v>
      </c>
      <c r="I5178" s="26">
        <v>180</v>
      </c>
      <c r="J5178" s="22">
        <v>720</v>
      </c>
    </row>
    <row r="5179" spans="1:10" ht="18" x14ac:dyDescent="0.35">
      <c r="A5179" s="25" t="s">
        <v>8761</v>
      </c>
      <c r="B5179" s="25" t="s">
        <v>3324</v>
      </c>
      <c r="C5179" s="25" t="s">
        <v>3325</v>
      </c>
      <c r="D5179" s="25" t="s">
        <v>3326</v>
      </c>
      <c r="E5179" s="25">
        <v>44183</v>
      </c>
      <c r="F5179" s="25" t="s">
        <v>3393</v>
      </c>
      <c r="G5179" s="25" t="s">
        <v>3321</v>
      </c>
      <c r="H5179" s="26">
        <v>6</v>
      </c>
      <c r="I5179" s="26">
        <v>100</v>
      </c>
      <c r="J5179" s="22">
        <v>600</v>
      </c>
    </row>
    <row r="5180" spans="1:10" ht="18" x14ac:dyDescent="0.35">
      <c r="A5180" s="25" t="s">
        <v>8762</v>
      </c>
      <c r="B5180" s="25" t="s">
        <v>3324</v>
      </c>
      <c r="C5180" s="25" t="s">
        <v>3325</v>
      </c>
      <c r="D5180" s="25" t="s">
        <v>3326</v>
      </c>
      <c r="E5180" s="25">
        <v>44183</v>
      </c>
      <c r="F5180" s="25" t="s">
        <v>3337</v>
      </c>
      <c r="G5180" s="25" t="s">
        <v>3321</v>
      </c>
      <c r="H5180" s="26">
        <v>3</v>
      </c>
      <c r="I5180" s="26">
        <v>140</v>
      </c>
      <c r="J5180" s="22">
        <v>420</v>
      </c>
    </row>
    <row r="5181" spans="1:10" ht="18" x14ac:dyDescent="0.35">
      <c r="A5181" s="25" t="s">
        <v>8763</v>
      </c>
      <c r="B5181" s="25" t="s">
        <v>3347</v>
      </c>
      <c r="C5181" s="25" t="s">
        <v>3318</v>
      </c>
      <c r="D5181" s="25" t="s">
        <v>3319</v>
      </c>
      <c r="E5181" s="25">
        <v>44184</v>
      </c>
      <c r="F5181" s="25" t="s">
        <v>3348</v>
      </c>
      <c r="G5181" s="25" t="s">
        <v>3349</v>
      </c>
      <c r="H5181" s="26">
        <v>4</v>
      </c>
      <c r="I5181" s="26">
        <v>80</v>
      </c>
      <c r="J5181" s="22">
        <v>320</v>
      </c>
    </row>
    <row r="5182" spans="1:10" ht="18" x14ac:dyDescent="0.35">
      <c r="A5182" s="25" t="s">
        <v>8764</v>
      </c>
      <c r="B5182" s="25" t="s">
        <v>3425</v>
      </c>
      <c r="C5182" s="25" t="s">
        <v>3318</v>
      </c>
      <c r="D5182" s="25" t="s">
        <v>3319</v>
      </c>
      <c r="E5182" s="25">
        <v>44184</v>
      </c>
      <c r="F5182" s="25" t="s">
        <v>3320</v>
      </c>
      <c r="G5182" s="25" t="s">
        <v>3321</v>
      </c>
      <c r="H5182" s="26">
        <v>5</v>
      </c>
      <c r="I5182" s="26">
        <v>65</v>
      </c>
      <c r="J5182" s="22">
        <v>325</v>
      </c>
    </row>
    <row r="5183" spans="1:10" ht="18" x14ac:dyDescent="0.35">
      <c r="A5183" s="25" t="s">
        <v>8765</v>
      </c>
      <c r="B5183" s="25" t="s">
        <v>3356</v>
      </c>
      <c r="C5183" s="25" t="s">
        <v>3318</v>
      </c>
      <c r="D5183" s="25" t="s">
        <v>3319</v>
      </c>
      <c r="E5183" s="25">
        <v>44184</v>
      </c>
      <c r="F5183" s="25" t="s">
        <v>3348</v>
      </c>
      <c r="G5183" s="25" t="s">
        <v>3349</v>
      </c>
      <c r="H5183" s="26">
        <v>2</v>
      </c>
      <c r="I5183" s="26">
        <v>90</v>
      </c>
      <c r="J5183" s="22">
        <v>180</v>
      </c>
    </row>
    <row r="5184" spans="1:10" ht="18" x14ac:dyDescent="0.35">
      <c r="A5184" s="25" t="s">
        <v>8766</v>
      </c>
      <c r="B5184" s="25" t="s">
        <v>3317</v>
      </c>
      <c r="C5184" s="25" t="s">
        <v>3318</v>
      </c>
      <c r="D5184" s="25" t="s">
        <v>3319</v>
      </c>
      <c r="E5184" s="25">
        <v>44184</v>
      </c>
      <c r="F5184" s="25" t="s">
        <v>3320</v>
      </c>
      <c r="G5184" s="25" t="s">
        <v>3321</v>
      </c>
      <c r="H5184" s="26">
        <v>4</v>
      </c>
      <c r="I5184" s="26">
        <v>75</v>
      </c>
      <c r="J5184" s="22">
        <v>300</v>
      </c>
    </row>
    <row r="5185" spans="1:10" ht="18" x14ac:dyDescent="0.35">
      <c r="A5185" s="25" t="s">
        <v>8767</v>
      </c>
      <c r="B5185" s="25" t="s">
        <v>3587</v>
      </c>
      <c r="C5185" s="25" t="s">
        <v>3374</v>
      </c>
      <c r="D5185" s="25" t="s">
        <v>3375</v>
      </c>
      <c r="E5185" s="25">
        <v>44184</v>
      </c>
      <c r="F5185" s="25" t="s">
        <v>3337</v>
      </c>
      <c r="G5185" s="25" t="s">
        <v>3349</v>
      </c>
      <c r="H5185" s="26">
        <v>6</v>
      </c>
      <c r="I5185" s="26">
        <v>95</v>
      </c>
      <c r="J5185" s="22">
        <v>570</v>
      </c>
    </row>
    <row r="5186" spans="1:10" ht="18" x14ac:dyDescent="0.35">
      <c r="A5186" s="25" t="s">
        <v>8768</v>
      </c>
      <c r="B5186" s="25" t="s">
        <v>3530</v>
      </c>
      <c r="C5186" s="25" t="s">
        <v>3489</v>
      </c>
      <c r="D5186" s="25" t="s">
        <v>3405</v>
      </c>
      <c r="E5186" s="25">
        <v>44184</v>
      </c>
      <c r="F5186" s="25" t="s">
        <v>3348</v>
      </c>
      <c r="G5186" s="25" t="s">
        <v>3349</v>
      </c>
      <c r="H5186" s="26">
        <v>7</v>
      </c>
      <c r="I5186" s="26">
        <v>85</v>
      </c>
      <c r="J5186" s="22">
        <v>595</v>
      </c>
    </row>
    <row r="5187" spans="1:10" ht="18" x14ac:dyDescent="0.35">
      <c r="A5187" s="25" t="s">
        <v>8769</v>
      </c>
      <c r="B5187" s="25" t="s">
        <v>3356</v>
      </c>
      <c r="C5187" s="25" t="s">
        <v>3318</v>
      </c>
      <c r="D5187" s="25" t="s">
        <v>3319</v>
      </c>
      <c r="E5187" s="25">
        <v>44185</v>
      </c>
      <c r="F5187" s="25" t="s">
        <v>3320</v>
      </c>
      <c r="G5187" s="25" t="s">
        <v>3321</v>
      </c>
      <c r="H5187" s="26">
        <v>6</v>
      </c>
      <c r="I5187" s="26">
        <v>65</v>
      </c>
      <c r="J5187" s="22">
        <v>390</v>
      </c>
    </row>
    <row r="5188" spans="1:10" ht="18" x14ac:dyDescent="0.35">
      <c r="A5188" s="25" t="s">
        <v>8770</v>
      </c>
      <c r="B5188" s="25" t="s">
        <v>3356</v>
      </c>
      <c r="C5188" s="25" t="s">
        <v>3318</v>
      </c>
      <c r="D5188" s="25" t="s">
        <v>3319</v>
      </c>
      <c r="E5188" s="25">
        <v>44185</v>
      </c>
      <c r="F5188" s="25" t="s">
        <v>3348</v>
      </c>
      <c r="G5188" s="25" t="s">
        <v>3349</v>
      </c>
      <c r="H5188" s="26">
        <v>1</v>
      </c>
      <c r="I5188" s="26">
        <v>95</v>
      </c>
      <c r="J5188" s="22">
        <v>95</v>
      </c>
    </row>
    <row r="5189" spans="1:10" ht="18" x14ac:dyDescent="0.35">
      <c r="A5189" s="25" t="s">
        <v>8771</v>
      </c>
      <c r="B5189" s="25" t="s">
        <v>3317</v>
      </c>
      <c r="C5189" s="25" t="s">
        <v>3318</v>
      </c>
      <c r="D5189" s="25" t="s">
        <v>3319</v>
      </c>
      <c r="E5189" s="25">
        <v>44185</v>
      </c>
      <c r="F5189" s="25" t="s">
        <v>3320</v>
      </c>
      <c r="G5189" s="25" t="s">
        <v>3321</v>
      </c>
      <c r="H5189" s="26">
        <v>4</v>
      </c>
      <c r="I5189" s="26">
        <v>80</v>
      </c>
      <c r="J5189" s="22">
        <v>320</v>
      </c>
    </row>
    <row r="5190" spans="1:10" ht="18" x14ac:dyDescent="0.35">
      <c r="A5190" s="25" t="s">
        <v>8772</v>
      </c>
      <c r="B5190" s="25" t="s">
        <v>3352</v>
      </c>
      <c r="C5190" s="25" t="s">
        <v>3318</v>
      </c>
      <c r="D5190" s="25" t="s">
        <v>3319</v>
      </c>
      <c r="E5190" s="25">
        <v>44185</v>
      </c>
      <c r="F5190" s="25" t="s">
        <v>3337</v>
      </c>
      <c r="G5190" s="25" t="s">
        <v>3345</v>
      </c>
      <c r="H5190" s="26">
        <v>6</v>
      </c>
      <c r="I5190" s="26">
        <v>115</v>
      </c>
      <c r="J5190" s="22">
        <v>690</v>
      </c>
    </row>
    <row r="5191" spans="1:10" ht="18" x14ac:dyDescent="0.35">
      <c r="A5191" s="25" t="s">
        <v>8773</v>
      </c>
      <c r="B5191" s="25" t="s">
        <v>3336</v>
      </c>
      <c r="C5191" s="25" t="s">
        <v>3318</v>
      </c>
      <c r="D5191" s="25" t="s">
        <v>3319</v>
      </c>
      <c r="E5191" s="25">
        <v>44185</v>
      </c>
      <c r="F5191" s="25" t="s">
        <v>3337</v>
      </c>
      <c r="G5191" s="25" t="s">
        <v>3321</v>
      </c>
      <c r="H5191" s="26">
        <v>5</v>
      </c>
      <c r="I5191" s="26">
        <v>150</v>
      </c>
      <c r="J5191" s="22">
        <v>750</v>
      </c>
    </row>
    <row r="5192" spans="1:10" ht="18" x14ac:dyDescent="0.35">
      <c r="A5192" s="25" t="s">
        <v>8774</v>
      </c>
      <c r="B5192" s="25" t="s">
        <v>3336</v>
      </c>
      <c r="C5192" s="25" t="s">
        <v>3318</v>
      </c>
      <c r="D5192" s="25" t="s">
        <v>3319</v>
      </c>
      <c r="E5192" s="25">
        <v>44185</v>
      </c>
      <c r="F5192" s="25" t="s">
        <v>3337</v>
      </c>
      <c r="G5192" s="25" t="s">
        <v>3321</v>
      </c>
      <c r="H5192" s="26">
        <v>2</v>
      </c>
      <c r="I5192" s="26">
        <v>155</v>
      </c>
      <c r="J5192" s="22">
        <v>310</v>
      </c>
    </row>
    <row r="5193" spans="1:10" ht="18" x14ac:dyDescent="0.35">
      <c r="A5193" s="25" t="s">
        <v>8775</v>
      </c>
      <c r="B5193" s="25" t="s">
        <v>3577</v>
      </c>
      <c r="C5193" s="25" t="s">
        <v>3489</v>
      </c>
      <c r="D5193" s="25" t="s">
        <v>3405</v>
      </c>
      <c r="E5193" s="25">
        <v>44185</v>
      </c>
      <c r="F5193" s="25" t="s">
        <v>3348</v>
      </c>
      <c r="G5193" s="25" t="s">
        <v>3349</v>
      </c>
      <c r="H5193" s="26">
        <v>6</v>
      </c>
      <c r="I5193" s="26">
        <v>90</v>
      </c>
      <c r="J5193" s="22">
        <v>540</v>
      </c>
    </row>
    <row r="5194" spans="1:10" ht="18" x14ac:dyDescent="0.35">
      <c r="A5194" s="25" t="s">
        <v>8776</v>
      </c>
      <c r="B5194" s="25" t="s">
        <v>3476</v>
      </c>
      <c r="C5194" s="25" t="s">
        <v>3445</v>
      </c>
      <c r="D5194" s="25" t="s">
        <v>3405</v>
      </c>
      <c r="E5194" s="25">
        <v>44185</v>
      </c>
      <c r="F5194" s="25" t="s">
        <v>3337</v>
      </c>
      <c r="G5194" s="25" t="s">
        <v>3345</v>
      </c>
      <c r="H5194" s="26">
        <v>7</v>
      </c>
      <c r="I5194" s="26">
        <v>120</v>
      </c>
      <c r="J5194" s="22">
        <v>840</v>
      </c>
    </row>
    <row r="5195" spans="1:10" ht="18" x14ac:dyDescent="0.35">
      <c r="A5195" s="25" t="s">
        <v>8777</v>
      </c>
      <c r="B5195" s="25" t="s">
        <v>3476</v>
      </c>
      <c r="C5195" s="25" t="s">
        <v>3445</v>
      </c>
      <c r="D5195" s="25" t="s">
        <v>3405</v>
      </c>
      <c r="E5195" s="25">
        <v>44185</v>
      </c>
      <c r="F5195" s="25" t="s">
        <v>3337</v>
      </c>
      <c r="G5195" s="25" t="s">
        <v>3345</v>
      </c>
      <c r="H5195" s="26">
        <v>5</v>
      </c>
      <c r="I5195" s="26">
        <v>110</v>
      </c>
      <c r="J5195" s="22">
        <v>550</v>
      </c>
    </row>
    <row r="5196" spans="1:10" ht="18" x14ac:dyDescent="0.35">
      <c r="A5196" s="25" t="s">
        <v>8778</v>
      </c>
      <c r="B5196" s="25" t="s">
        <v>5149</v>
      </c>
      <c r="C5196" s="25" t="s">
        <v>3318</v>
      </c>
      <c r="D5196" s="25" t="s">
        <v>3319</v>
      </c>
      <c r="E5196" s="25">
        <v>44186</v>
      </c>
      <c r="F5196" s="25" t="s">
        <v>3327</v>
      </c>
      <c r="G5196" s="25" t="s">
        <v>3321</v>
      </c>
      <c r="H5196" s="26">
        <v>5</v>
      </c>
      <c r="I5196" s="26">
        <v>195</v>
      </c>
      <c r="J5196" s="22">
        <v>975</v>
      </c>
    </row>
    <row r="5197" spans="1:10" ht="18" x14ac:dyDescent="0.35">
      <c r="A5197" s="25" t="s">
        <v>8779</v>
      </c>
      <c r="B5197" s="25" t="s">
        <v>3572</v>
      </c>
      <c r="C5197" s="25" t="s">
        <v>3318</v>
      </c>
      <c r="D5197" s="25" t="s">
        <v>3319</v>
      </c>
      <c r="E5197" s="25">
        <v>44186</v>
      </c>
      <c r="F5197" s="25" t="s">
        <v>3410</v>
      </c>
      <c r="G5197" s="25" t="s">
        <v>3321</v>
      </c>
      <c r="H5197" s="26">
        <v>6</v>
      </c>
      <c r="I5197" s="26">
        <v>80</v>
      </c>
      <c r="J5197" s="22">
        <v>480</v>
      </c>
    </row>
    <row r="5198" spans="1:10" ht="18" x14ac:dyDescent="0.35">
      <c r="A5198" s="25" t="s">
        <v>8780</v>
      </c>
      <c r="B5198" s="25" t="s">
        <v>4018</v>
      </c>
      <c r="C5198" s="25" t="s">
        <v>4019</v>
      </c>
      <c r="D5198" s="25" t="s">
        <v>3486</v>
      </c>
      <c r="E5198" s="25">
        <v>44186</v>
      </c>
      <c r="F5198" s="25" t="s">
        <v>3348</v>
      </c>
      <c r="G5198" s="25" t="s">
        <v>3321</v>
      </c>
      <c r="H5198" s="26">
        <v>1</v>
      </c>
      <c r="I5198" s="26">
        <v>130</v>
      </c>
      <c r="J5198" s="22">
        <v>130</v>
      </c>
    </row>
    <row r="5199" spans="1:10" ht="18" x14ac:dyDescent="0.35">
      <c r="A5199" s="25" t="s">
        <v>8781</v>
      </c>
      <c r="B5199" s="25" t="s">
        <v>3378</v>
      </c>
      <c r="C5199" s="25" t="s">
        <v>3379</v>
      </c>
      <c r="D5199" s="25" t="s">
        <v>3333</v>
      </c>
      <c r="E5199" s="25">
        <v>44186</v>
      </c>
      <c r="F5199" s="25" t="s">
        <v>3334</v>
      </c>
      <c r="G5199" s="25" t="s">
        <v>3345</v>
      </c>
      <c r="H5199" s="26">
        <v>4</v>
      </c>
      <c r="I5199" s="26">
        <v>65</v>
      </c>
      <c r="J5199" s="22">
        <v>260</v>
      </c>
    </row>
    <row r="5200" spans="1:10" ht="18" x14ac:dyDescent="0.35">
      <c r="A5200" s="25" t="s">
        <v>8782</v>
      </c>
      <c r="B5200" s="25" t="s">
        <v>3875</v>
      </c>
      <c r="C5200" s="25" t="s">
        <v>3584</v>
      </c>
      <c r="D5200" s="25" t="s">
        <v>3333</v>
      </c>
      <c r="E5200" s="25">
        <v>44186</v>
      </c>
      <c r="F5200" s="25" t="s">
        <v>3327</v>
      </c>
      <c r="G5200" s="25" t="s">
        <v>3321</v>
      </c>
      <c r="H5200" s="26">
        <v>7</v>
      </c>
      <c r="I5200" s="26">
        <v>205</v>
      </c>
      <c r="J5200" s="22">
        <v>1435</v>
      </c>
    </row>
    <row r="5201" spans="1:10" ht="18" x14ac:dyDescent="0.35">
      <c r="A5201" s="25" t="s">
        <v>8783</v>
      </c>
      <c r="B5201" s="25" t="s">
        <v>3875</v>
      </c>
      <c r="C5201" s="25" t="s">
        <v>3584</v>
      </c>
      <c r="D5201" s="25" t="s">
        <v>3333</v>
      </c>
      <c r="E5201" s="25">
        <v>44186</v>
      </c>
      <c r="F5201" s="25" t="s">
        <v>3327</v>
      </c>
      <c r="G5201" s="25" t="s">
        <v>3321</v>
      </c>
      <c r="H5201" s="26">
        <v>6</v>
      </c>
      <c r="I5201" s="26">
        <v>180</v>
      </c>
      <c r="J5201" s="22">
        <v>1080</v>
      </c>
    </row>
    <row r="5202" spans="1:10" ht="18" x14ac:dyDescent="0.35">
      <c r="A5202" s="25" t="s">
        <v>8784</v>
      </c>
      <c r="B5202" s="25" t="s">
        <v>4571</v>
      </c>
      <c r="C5202" s="25" t="s">
        <v>3463</v>
      </c>
      <c r="D5202" s="25" t="s">
        <v>3464</v>
      </c>
      <c r="E5202" s="25">
        <v>44186</v>
      </c>
      <c r="F5202" s="25" t="s">
        <v>3327</v>
      </c>
      <c r="G5202" s="25" t="s">
        <v>3321</v>
      </c>
      <c r="H5202" s="26">
        <v>4</v>
      </c>
      <c r="I5202" s="26">
        <v>190</v>
      </c>
      <c r="J5202" s="22">
        <v>760</v>
      </c>
    </row>
    <row r="5203" spans="1:10" ht="18" x14ac:dyDescent="0.35">
      <c r="A5203" s="25" t="s">
        <v>8785</v>
      </c>
      <c r="B5203" s="25" t="s">
        <v>4567</v>
      </c>
      <c r="C5203" s="25" t="s">
        <v>3383</v>
      </c>
      <c r="D5203" s="25" t="s">
        <v>3333</v>
      </c>
      <c r="E5203" s="25">
        <v>44187</v>
      </c>
      <c r="F5203" s="25" t="s">
        <v>3327</v>
      </c>
      <c r="G5203" s="25" t="s">
        <v>3321</v>
      </c>
      <c r="H5203" s="26">
        <v>4</v>
      </c>
      <c r="I5203" s="26">
        <v>200</v>
      </c>
      <c r="J5203" s="22">
        <v>800</v>
      </c>
    </row>
    <row r="5204" spans="1:10" ht="18" x14ac:dyDescent="0.35">
      <c r="A5204" s="25" t="s">
        <v>8786</v>
      </c>
      <c r="B5204" s="25" t="s">
        <v>3484</v>
      </c>
      <c r="C5204" s="25" t="s">
        <v>3485</v>
      </c>
      <c r="D5204" s="25" t="s">
        <v>3486</v>
      </c>
      <c r="E5204" s="25">
        <v>44187</v>
      </c>
      <c r="F5204" s="25" t="s">
        <v>3334</v>
      </c>
      <c r="G5204" s="25" t="s">
        <v>3321</v>
      </c>
      <c r="H5204" s="26">
        <v>5</v>
      </c>
      <c r="I5204" s="26">
        <v>70</v>
      </c>
      <c r="J5204" s="22">
        <v>350</v>
      </c>
    </row>
    <row r="5205" spans="1:10" ht="18" x14ac:dyDescent="0.35">
      <c r="A5205" s="25" t="s">
        <v>8787</v>
      </c>
      <c r="B5205" s="25" t="s">
        <v>3468</v>
      </c>
      <c r="C5205" s="25" t="s">
        <v>3392</v>
      </c>
      <c r="D5205" s="25" t="s">
        <v>3333</v>
      </c>
      <c r="E5205" s="25">
        <v>44187</v>
      </c>
      <c r="F5205" s="25" t="s">
        <v>3410</v>
      </c>
      <c r="G5205" s="25" t="s">
        <v>3321</v>
      </c>
      <c r="H5205" s="26">
        <v>4</v>
      </c>
      <c r="I5205" s="26">
        <v>75</v>
      </c>
      <c r="J5205" s="22">
        <v>300</v>
      </c>
    </row>
    <row r="5206" spans="1:10" ht="18" x14ac:dyDescent="0.35">
      <c r="A5206" s="25" t="s">
        <v>8788</v>
      </c>
      <c r="B5206" s="25" t="s">
        <v>3703</v>
      </c>
      <c r="C5206" s="25" t="s">
        <v>3392</v>
      </c>
      <c r="D5206" s="25" t="s">
        <v>3333</v>
      </c>
      <c r="E5206" s="25">
        <v>44187</v>
      </c>
      <c r="F5206" s="25" t="s">
        <v>3393</v>
      </c>
      <c r="G5206" s="25" t="s">
        <v>3321</v>
      </c>
      <c r="H5206" s="26">
        <v>4</v>
      </c>
      <c r="I5206" s="26">
        <v>75</v>
      </c>
      <c r="J5206" s="22">
        <v>300</v>
      </c>
    </row>
    <row r="5207" spans="1:10" ht="18" x14ac:dyDescent="0.35">
      <c r="A5207" s="25" t="s">
        <v>8789</v>
      </c>
      <c r="B5207" s="25" t="s">
        <v>4571</v>
      </c>
      <c r="C5207" s="25" t="s">
        <v>3463</v>
      </c>
      <c r="D5207" s="25" t="s">
        <v>3464</v>
      </c>
      <c r="E5207" s="25">
        <v>44187</v>
      </c>
      <c r="F5207" s="25" t="s">
        <v>3327</v>
      </c>
      <c r="G5207" s="25" t="s">
        <v>3321</v>
      </c>
      <c r="H5207" s="26">
        <v>5</v>
      </c>
      <c r="I5207" s="26">
        <v>185</v>
      </c>
      <c r="J5207" s="22">
        <v>925</v>
      </c>
    </row>
    <row r="5208" spans="1:10" ht="18" x14ac:dyDescent="0.35">
      <c r="A5208" s="25" t="s">
        <v>8790</v>
      </c>
      <c r="B5208" s="25" t="s">
        <v>3468</v>
      </c>
      <c r="C5208" s="25" t="s">
        <v>3392</v>
      </c>
      <c r="D5208" s="25" t="s">
        <v>3333</v>
      </c>
      <c r="E5208" s="25">
        <v>44187</v>
      </c>
      <c r="F5208" s="25" t="s">
        <v>3427</v>
      </c>
      <c r="G5208" s="25" t="s">
        <v>3321</v>
      </c>
      <c r="H5208" s="26">
        <v>2</v>
      </c>
      <c r="I5208" s="26">
        <v>95</v>
      </c>
      <c r="J5208" s="22">
        <v>190</v>
      </c>
    </row>
    <row r="5209" spans="1:10" ht="18" x14ac:dyDescent="0.35">
      <c r="A5209" s="25" t="s">
        <v>8791</v>
      </c>
      <c r="B5209" s="25" t="s">
        <v>4295</v>
      </c>
      <c r="C5209" s="25" t="s">
        <v>4296</v>
      </c>
      <c r="D5209" s="25" t="s">
        <v>3375</v>
      </c>
      <c r="E5209" s="25">
        <v>44190</v>
      </c>
      <c r="F5209" s="25" t="s">
        <v>3366</v>
      </c>
      <c r="G5209" s="25" t="s">
        <v>3345</v>
      </c>
      <c r="H5209" s="26">
        <v>6</v>
      </c>
      <c r="I5209" s="26">
        <v>50</v>
      </c>
      <c r="J5209" s="22">
        <v>300</v>
      </c>
    </row>
    <row r="5210" spans="1:10" ht="18" x14ac:dyDescent="0.35">
      <c r="A5210" s="25" t="s">
        <v>8792</v>
      </c>
      <c r="B5210" s="25" t="s">
        <v>3391</v>
      </c>
      <c r="C5210" s="25" t="s">
        <v>3392</v>
      </c>
      <c r="D5210" s="25" t="s">
        <v>3333</v>
      </c>
      <c r="E5210" s="25">
        <v>44190</v>
      </c>
      <c r="F5210" s="25" t="s">
        <v>3337</v>
      </c>
      <c r="G5210" s="25" t="s">
        <v>3349</v>
      </c>
      <c r="H5210" s="26">
        <v>3</v>
      </c>
      <c r="I5210" s="26">
        <v>110</v>
      </c>
      <c r="J5210" s="22">
        <v>330</v>
      </c>
    </row>
    <row r="5211" spans="1:10" ht="18" x14ac:dyDescent="0.35">
      <c r="A5211" s="25" t="s">
        <v>8793</v>
      </c>
      <c r="B5211" s="25" t="s">
        <v>3391</v>
      </c>
      <c r="C5211" s="25" t="s">
        <v>3392</v>
      </c>
      <c r="D5211" s="25" t="s">
        <v>3333</v>
      </c>
      <c r="E5211" s="25">
        <v>44190</v>
      </c>
      <c r="F5211" s="25" t="s">
        <v>3369</v>
      </c>
      <c r="G5211" s="25" t="s">
        <v>3321</v>
      </c>
      <c r="H5211" s="26">
        <v>7</v>
      </c>
      <c r="I5211" s="26">
        <v>155</v>
      </c>
      <c r="J5211" s="22">
        <v>1085</v>
      </c>
    </row>
    <row r="5212" spans="1:10" ht="18" x14ac:dyDescent="0.35">
      <c r="A5212" s="25" t="s">
        <v>8794</v>
      </c>
      <c r="B5212" s="25" t="s">
        <v>3391</v>
      </c>
      <c r="C5212" s="25" t="s">
        <v>3392</v>
      </c>
      <c r="D5212" s="25" t="s">
        <v>3333</v>
      </c>
      <c r="E5212" s="25">
        <v>44190</v>
      </c>
      <c r="F5212" s="25" t="s">
        <v>3337</v>
      </c>
      <c r="G5212" s="25" t="s">
        <v>3349</v>
      </c>
      <c r="H5212" s="26">
        <v>6</v>
      </c>
      <c r="I5212" s="26">
        <v>95</v>
      </c>
      <c r="J5212" s="22">
        <v>570</v>
      </c>
    </row>
    <row r="5213" spans="1:10" ht="18" x14ac:dyDescent="0.35">
      <c r="A5213" s="25" t="s">
        <v>8795</v>
      </c>
      <c r="B5213" s="25" t="s">
        <v>3391</v>
      </c>
      <c r="C5213" s="25" t="s">
        <v>3392</v>
      </c>
      <c r="D5213" s="25" t="s">
        <v>3333</v>
      </c>
      <c r="E5213" s="25">
        <v>44190</v>
      </c>
      <c r="F5213" s="25" t="s">
        <v>3410</v>
      </c>
      <c r="G5213" s="25" t="s">
        <v>3321</v>
      </c>
      <c r="H5213" s="26">
        <v>4</v>
      </c>
      <c r="I5213" s="26">
        <v>70</v>
      </c>
      <c r="J5213" s="22">
        <v>280</v>
      </c>
    </row>
    <row r="5214" spans="1:10" ht="18" x14ac:dyDescent="0.35">
      <c r="A5214" s="25" t="s">
        <v>8796</v>
      </c>
      <c r="B5214" s="25" t="s">
        <v>3391</v>
      </c>
      <c r="C5214" s="25" t="s">
        <v>3392</v>
      </c>
      <c r="D5214" s="25" t="s">
        <v>3333</v>
      </c>
      <c r="E5214" s="25">
        <v>44190</v>
      </c>
      <c r="F5214" s="25" t="s">
        <v>3393</v>
      </c>
      <c r="G5214" s="25" t="s">
        <v>3345</v>
      </c>
      <c r="H5214" s="26">
        <v>5</v>
      </c>
      <c r="I5214" s="26">
        <v>70</v>
      </c>
      <c r="J5214" s="22">
        <v>350</v>
      </c>
    </row>
    <row r="5215" spans="1:10" ht="18" x14ac:dyDescent="0.35">
      <c r="A5215" s="25" t="s">
        <v>8797</v>
      </c>
      <c r="B5215" s="25" t="s">
        <v>3587</v>
      </c>
      <c r="C5215" s="25" t="s">
        <v>3374</v>
      </c>
      <c r="D5215" s="25" t="s">
        <v>3375</v>
      </c>
      <c r="E5215" s="25">
        <v>44191</v>
      </c>
      <c r="F5215" s="25" t="s">
        <v>3348</v>
      </c>
      <c r="G5215" s="25" t="s">
        <v>3349</v>
      </c>
      <c r="H5215" s="26">
        <v>5</v>
      </c>
      <c r="I5215" s="26">
        <v>95</v>
      </c>
      <c r="J5215" s="22">
        <v>475</v>
      </c>
    </row>
    <row r="5216" spans="1:10" ht="18" x14ac:dyDescent="0.35">
      <c r="A5216" s="25" t="s">
        <v>8798</v>
      </c>
      <c r="B5216" s="25" t="s">
        <v>3484</v>
      </c>
      <c r="C5216" s="25" t="s">
        <v>3485</v>
      </c>
      <c r="D5216" s="25" t="s">
        <v>3486</v>
      </c>
      <c r="E5216" s="25">
        <v>44191</v>
      </c>
      <c r="F5216" s="25" t="s">
        <v>3334</v>
      </c>
      <c r="G5216" s="25" t="s">
        <v>3321</v>
      </c>
      <c r="H5216" s="26">
        <v>3</v>
      </c>
      <c r="I5216" s="26">
        <v>65</v>
      </c>
      <c r="J5216" s="22">
        <v>195</v>
      </c>
    </row>
    <row r="5217" spans="1:10" ht="18" x14ac:dyDescent="0.35">
      <c r="A5217" s="25" t="s">
        <v>8799</v>
      </c>
      <c r="B5217" s="25" t="s">
        <v>3324</v>
      </c>
      <c r="C5217" s="25" t="s">
        <v>3325</v>
      </c>
      <c r="D5217" s="25" t="s">
        <v>3326</v>
      </c>
      <c r="E5217" s="25">
        <v>44191</v>
      </c>
      <c r="F5217" s="25" t="s">
        <v>3327</v>
      </c>
      <c r="G5217" s="25" t="s">
        <v>3321</v>
      </c>
      <c r="H5217" s="26">
        <v>2</v>
      </c>
      <c r="I5217" s="26">
        <v>180</v>
      </c>
      <c r="J5217" s="22">
        <v>360</v>
      </c>
    </row>
    <row r="5218" spans="1:10" ht="18" x14ac:dyDescent="0.35">
      <c r="A5218" s="25" t="s">
        <v>8800</v>
      </c>
      <c r="B5218" s="25" t="s">
        <v>3664</v>
      </c>
      <c r="C5218" s="25" t="s">
        <v>3401</v>
      </c>
      <c r="D5218" s="25" t="s">
        <v>3333</v>
      </c>
      <c r="E5218" s="25">
        <v>44191</v>
      </c>
      <c r="F5218" s="25" t="s">
        <v>3369</v>
      </c>
      <c r="G5218" s="25" t="s">
        <v>3349</v>
      </c>
      <c r="H5218" s="26">
        <v>3</v>
      </c>
      <c r="I5218" s="26">
        <v>115</v>
      </c>
      <c r="J5218" s="22">
        <v>345</v>
      </c>
    </row>
    <row r="5219" spans="1:10" ht="18" x14ac:dyDescent="0.35">
      <c r="A5219" s="25" t="s">
        <v>8801</v>
      </c>
      <c r="B5219" s="25" t="s">
        <v>3324</v>
      </c>
      <c r="C5219" s="25" t="s">
        <v>3325</v>
      </c>
      <c r="D5219" s="25" t="s">
        <v>3326</v>
      </c>
      <c r="E5219" s="25">
        <v>44191</v>
      </c>
      <c r="F5219" s="25" t="s">
        <v>3327</v>
      </c>
      <c r="G5219" s="25" t="s">
        <v>3321</v>
      </c>
      <c r="H5219" s="26">
        <v>5</v>
      </c>
      <c r="I5219" s="26">
        <v>190</v>
      </c>
      <c r="J5219" s="22">
        <v>950</v>
      </c>
    </row>
    <row r="5220" spans="1:10" ht="18" x14ac:dyDescent="0.35">
      <c r="A5220" s="25" t="s">
        <v>8802</v>
      </c>
      <c r="B5220" s="25" t="s">
        <v>3324</v>
      </c>
      <c r="C5220" s="25" t="s">
        <v>3325</v>
      </c>
      <c r="D5220" s="25" t="s">
        <v>3326</v>
      </c>
      <c r="E5220" s="25">
        <v>44191</v>
      </c>
      <c r="F5220" s="25" t="s">
        <v>3427</v>
      </c>
      <c r="G5220" s="25" t="s">
        <v>3345</v>
      </c>
      <c r="H5220" s="26">
        <v>6</v>
      </c>
      <c r="I5220" s="26">
        <v>75</v>
      </c>
      <c r="J5220" s="22">
        <v>450</v>
      </c>
    </row>
    <row r="5221" spans="1:10" ht="18" x14ac:dyDescent="0.35">
      <c r="A5221" s="25" t="s">
        <v>8803</v>
      </c>
      <c r="B5221" s="25" t="s">
        <v>3636</v>
      </c>
      <c r="C5221" s="25" t="s">
        <v>3318</v>
      </c>
      <c r="D5221" s="25" t="s">
        <v>3319</v>
      </c>
      <c r="E5221" s="25">
        <v>44191</v>
      </c>
      <c r="F5221" s="25" t="s">
        <v>3337</v>
      </c>
      <c r="G5221" s="25" t="s">
        <v>3345</v>
      </c>
      <c r="H5221" s="26">
        <v>2</v>
      </c>
      <c r="I5221" s="26">
        <v>130</v>
      </c>
      <c r="J5221" s="22">
        <v>260</v>
      </c>
    </row>
    <row r="5222" spans="1:10" ht="18" x14ac:dyDescent="0.35">
      <c r="A5222" s="25" t="s">
        <v>8804</v>
      </c>
      <c r="B5222" s="25" t="s">
        <v>3591</v>
      </c>
      <c r="C5222" s="25" t="s">
        <v>3318</v>
      </c>
      <c r="D5222" s="25" t="s">
        <v>3319</v>
      </c>
      <c r="E5222" s="25">
        <v>44191</v>
      </c>
      <c r="F5222" s="25" t="s">
        <v>3327</v>
      </c>
      <c r="G5222" s="25" t="s">
        <v>3321</v>
      </c>
      <c r="H5222" s="26">
        <v>2</v>
      </c>
      <c r="I5222" s="26">
        <v>185</v>
      </c>
      <c r="J5222" s="22">
        <v>370</v>
      </c>
    </row>
    <row r="5223" spans="1:10" ht="18" x14ac:dyDescent="0.35">
      <c r="A5223" s="25" t="s">
        <v>8805</v>
      </c>
      <c r="B5223" s="25" t="s">
        <v>3661</v>
      </c>
      <c r="C5223" s="25" t="s">
        <v>3662</v>
      </c>
      <c r="D5223" s="25" t="s">
        <v>3405</v>
      </c>
      <c r="E5223" s="25">
        <v>44191</v>
      </c>
      <c r="F5223" s="25" t="s">
        <v>3337</v>
      </c>
      <c r="G5223" s="25" t="s">
        <v>3321</v>
      </c>
      <c r="H5223" s="26">
        <v>1</v>
      </c>
      <c r="I5223" s="26">
        <v>140</v>
      </c>
      <c r="J5223" s="22">
        <v>140</v>
      </c>
    </row>
    <row r="5224" spans="1:10" ht="18" x14ac:dyDescent="0.35">
      <c r="A5224" s="25" t="s">
        <v>8806</v>
      </c>
      <c r="B5224" s="25" t="s">
        <v>3626</v>
      </c>
      <c r="C5224" s="25" t="s">
        <v>3401</v>
      </c>
      <c r="D5224" s="25" t="s">
        <v>3333</v>
      </c>
      <c r="E5224" s="25">
        <v>44191</v>
      </c>
      <c r="F5224" s="25" t="s">
        <v>3327</v>
      </c>
      <c r="G5224" s="25" t="s">
        <v>3321</v>
      </c>
      <c r="H5224" s="26">
        <v>3</v>
      </c>
      <c r="I5224" s="26">
        <v>185</v>
      </c>
      <c r="J5224" s="22">
        <v>555</v>
      </c>
    </row>
    <row r="5225" spans="1:10" ht="18" x14ac:dyDescent="0.35">
      <c r="A5225" s="25" t="s">
        <v>8807</v>
      </c>
      <c r="B5225" s="25" t="s">
        <v>3587</v>
      </c>
      <c r="C5225" s="25" t="s">
        <v>3374</v>
      </c>
      <c r="D5225" s="25" t="s">
        <v>3375</v>
      </c>
      <c r="E5225" s="25">
        <v>44191</v>
      </c>
      <c r="F5225" s="25" t="s">
        <v>3348</v>
      </c>
      <c r="G5225" s="25" t="s">
        <v>3349</v>
      </c>
      <c r="H5225" s="26">
        <v>1</v>
      </c>
      <c r="I5225" s="26">
        <v>75</v>
      </c>
      <c r="J5225" s="22">
        <v>75</v>
      </c>
    </row>
    <row r="5226" spans="1:10" ht="18" x14ac:dyDescent="0.35">
      <c r="A5226" s="25" t="s">
        <v>8808</v>
      </c>
      <c r="B5226" s="25" t="s">
        <v>3611</v>
      </c>
      <c r="C5226" s="25" t="s">
        <v>3485</v>
      </c>
      <c r="D5226" s="25" t="s">
        <v>3486</v>
      </c>
      <c r="E5226" s="25">
        <v>44191</v>
      </c>
      <c r="F5226" s="25" t="s">
        <v>3366</v>
      </c>
      <c r="G5226" s="25" t="s">
        <v>3345</v>
      </c>
      <c r="H5226" s="26">
        <v>5</v>
      </c>
      <c r="I5226" s="26">
        <v>45</v>
      </c>
      <c r="J5226" s="22">
        <v>225</v>
      </c>
    </row>
    <row r="5227" spans="1:10" ht="18" x14ac:dyDescent="0.35">
      <c r="A5227" s="25" t="s">
        <v>8809</v>
      </c>
      <c r="B5227" s="25" t="s">
        <v>3664</v>
      </c>
      <c r="C5227" s="25" t="s">
        <v>3401</v>
      </c>
      <c r="D5227" s="25" t="s">
        <v>3333</v>
      </c>
      <c r="E5227" s="25">
        <v>44192</v>
      </c>
      <c r="F5227" s="25" t="s">
        <v>3369</v>
      </c>
      <c r="G5227" s="25" t="s">
        <v>3349</v>
      </c>
      <c r="H5227" s="26">
        <v>6</v>
      </c>
      <c r="I5227" s="26">
        <v>135</v>
      </c>
      <c r="J5227" s="22">
        <v>810</v>
      </c>
    </row>
    <row r="5228" spans="1:10" ht="18" x14ac:dyDescent="0.35">
      <c r="A5228" s="25" t="s">
        <v>8810</v>
      </c>
      <c r="B5228" s="25" t="s">
        <v>3594</v>
      </c>
      <c r="C5228" s="25" t="s">
        <v>3401</v>
      </c>
      <c r="D5228" s="25" t="s">
        <v>3333</v>
      </c>
      <c r="E5228" s="25">
        <v>44192</v>
      </c>
      <c r="F5228" s="25" t="s">
        <v>3327</v>
      </c>
      <c r="G5228" s="25" t="s">
        <v>3321</v>
      </c>
      <c r="H5228" s="26">
        <v>4</v>
      </c>
      <c r="I5228" s="26">
        <v>200</v>
      </c>
      <c r="J5228" s="22">
        <v>800</v>
      </c>
    </row>
    <row r="5229" spans="1:10" ht="18" x14ac:dyDescent="0.35">
      <c r="A5229" s="25" t="s">
        <v>8811</v>
      </c>
      <c r="B5229" s="25" t="s">
        <v>3744</v>
      </c>
      <c r="C5229" s="25" t="s">
        <v>3401</v>
      </c>
      <c r="D5229" s="25" t="s">
        <v>3333</v>
      </c>
      <c r="E5229" s="25">
        <v>44192</v>
      </c>
      <c r="F5229" s="25" t="s">
        <v>3427</v>
      </c>
      <c r="G5229" s="25" t="s">
        <v>3345</v>
      </c>
      <c r="H5229" s="26">
        <v>4</v>
      </c>
      <c r="I5229" s="26">
        <v>65</v>
      </c>
      <c r="J5229" s="22">
        <v>260</v>
      </c>
    </row>
    <row r="5230" spans="1:10" ht="18" x14ac:dyDescent="0.35">
      <c r="A5230" s="25" t="s">
        <v>8812</v>
      </c>
      <c r="B5230" s="25" t="s">
        <v>3972</v>
      </c>
      <c r="C5230" s="25" t="s">
        <v>3401</v>
      </c>
      <c r="D5230" s="25" t="s">
        <v>3333</v>
      </c>
      <c r="E5230" s="25">
        <v>44192</v>
      </c>
      <c r="F5230" s="25" t="s">
        <v>3369</v>
      </c>
      <c r="G5230" s="25" t="s">
        <v>3349</v>
      </c>
      <c r="H5230" s="26">
        <v>4</v>
      </c>
      <c r="I5230" s="26">
        <v>130</v>
      </c>
      <c r="J5230" s="22">
        <v>520</v>
      </c>
    </row>
    <row r="5231" spans="1:10" ht="18" x14ac:dyDescent="0.35">
      <c r="A5231" s="25" t="s">
        <v>8813</v>
      </c>
      <c r="B5231" s="25" t="s">
        <v>4460</v>
      </c>
      <c r="C5231" s="25" t="s">
        <v>3401</v>
      </c>
      <c r="D5231" s="25" t="s">
        <v>3333</v>
      </c>
      <c r="E5231" s="25">
        <v>44192</v>
      </c>
      <c r="F5231" s="25" t="s">
        <v>3369</v>
      </c>
      <c r="G5231" s="25" t="s">
        <v>3321</v>
      </c>
      <c r="H5231" s="26">
        <v>6</v>
      </c>
      <c r="I5231" s="26">
        <v>155</v>
      </c>
      <c r="J5231" s="22">
        <v>930</v>
      </c>
    </row>
    <row r="5232" spans="1:10" ht="18" x14ac:dyDescent="0.35">
      <c r="A5232" s="25" t="s">
        <v>8814</v>
      </c>
      <c r="B5232" s="25" t="s">
        <v>3568</v>
      </c>
      <c r="C5232" s="25" t="s">
        <v>3401</v>
      </c>
      <c r="D5232" s="25" t="s">
        <v>3333</v>
      </c>
      <c r="E5232" s="25">
        <v>44192</v>
      </c>
      <c r="F5232" s="25" t="s">
        <v>3327</v>
      </c>
      <c r="G5232" s="25" t="s">
        <v>3321</v>
      </c>
      <c r="H5232" s="26">
        <v>2</v>
      </c>
      <c r="I5232" s="26">
        <v>185</v>
      </c>
      <c r="J5232" s="22">
        <v>370</v>
      </c>
    </row>
    <row r="5233" spans="1:10" ht="18" x14ac:dyDescent="0.35">
      <c r="A5233" s="25" t="s">
        <v>8815</v>
      </c>
      <c r="B5233" s="25" t="s">
        <v>3400</v>
      </c>
      <c r="C5233" s="25" t="s">
        <v>3401</v>
      </c>
      <c r="D5233" s="25" t="s">
        <v>3333</v>
      </c>
      <c r="E5233" s="25">
        <v>44192</v>
      </c>
      <c r="F5233" s="25" t="s">
        <v>3369</v>
      </c>
      <c r="G5233" s="25" t="s">
        <v>3321</v>
      </c>
      <c r="H5233" s="26">
        <v>1</v>
      </c>
      <c r="I5233" s="26">
        <v>140</v>
      </c>
      <c r="J5233" s="22">
        <v>140</v>
      </c>
    </row>
    <row r="5234" spans="1:10" ht="18" x14ac:dyDescent="0.35">
      <c r="A5234" s="25" t="s">
        <v>8816</v>
      </c>
      <c r="B5234" s="25" t="s">
        <v>3398</v>
      </c>
      <c r="C5234" s="25" t="s">
        <v>3392</v>
      </c>
      <c r="D5234" s="25" t="s">
        <v>3333</v>
      </c>
      <c r="E5234" s="25">
        <v>44192</v>
      </c>
      <c r="F5234" s="25" t="s">
        <v>3337</v>
      </c>
      <c r="G5234" s="25" t="s">
        <v>3349</v>
      </c>
      <c r="H5234" s="26">
        <v>3</v>
      </c>
      <c r="I5234" s="26">
        <v>110</v>
      </c>
      <c r="J5234" s="22">
        <v>330</v>
      </c>
    </row>
    <row r="5235" spans="1:10" ht="18" x14ac:dyDescent="0.35">
      <c r="A5235" s="25" t="s">
        <v>8817</v>
      </c>
      <c r="B5235" s="25" t="s">
        <v>3398</v>
      </c>
      <c r="C5235" s="25" t="s">
        <v>3392</v>
      </c>
      <c r="D5235" s="25" t="s">
        <v>3333</v>
      </c>
      <c r="E5235" s="25">
        <v>44192</v>
      </c>
      <c r="F5235" s="25" t="s">
        <v>3337</v>
      </c>
      <c r="G5235" s="25" t="s">
        <v>3349</v>
      </c>
      <c r="H5235" s="26">
        <v>4</v>
      </c>
      <c r="I5235" s="26">
        <v>115</v>
      </c>
      <c r="J5235" s="22">
        <v>460</v>
      </c>
    </row>
    <row r="5236" spans="1:10" ht="18" x14ac:dyDescent="0.35">
      <c r="A5236" s="25" t="s">
        <v>8818</v>
      </c>
      <c r="B5236" s="25" t="s">
        <v>3398</v>
      </c>
      <c r="C5236" s="25" t="s">
        <v>3392</v>
      </c>
      <c r="D5236" s="25" t="s">
        <v>3333</v>
      </c>
      <c r="E5236" s="25">
        <v>44192</v>
      </c>
      <c r="F5236" s="25" t="s">
        <v>3320</v>
      </c>
      <c r="G5236" s="25" t="s">
        <v>3321</v>
      </c>
      <c r="H5236" s="26">
        <v>7</v>
      </c>
      <c r="I5236" s="26">
        <v>80</v>
      </c>
      <c r="J5236" s="22">
        <v>560</v>
      </c>
    </row>
    <row r="5237" spans="1:10" ht="18" x14ac:dyDescent="0.35">
      <c r="A5237" s="25" t="s">
        <v>8819</v>
      </c>
      <c r="B5237" s="25" t="s">
        <v>3398</v>
      </c>
      <c r="C5237" s="25" t="s">
        <v>3392</v>
      </c>
      <c r="D5237" s="25" t="s">
        <v>3333</v>
      </c>
      <c r="E5237" s="25">
        <v>44192</v>
      </c>
      <c r="F5237" s="25" t="s">
        <v>3320</v>
      </c>
      <c r="G5237" s="25" t="s">
        <v>3321</v>
      </c>
      <c r="H5237" s="26">
        <v>6</v>
      </c>
      <c r="I5237" s="26">
        <v>55</v>
      </c>
      <c r="J5237" s="22">
        <v>330</v>
      </c>
    </row>
    <row r="5238" spans="1:10" ht="18" x14ac:dyDescent="0.35">
      <c r="A5238" s="25" t="s">
        <v>8820</v>
      </c>
      <c r="B5238" s="25" t="s">
        <v>3398</v>
      </c>
      <c r="C5238" s="25" t="s">
        <v>3392</v>
      </c>
      <c r="D5238" s="25" t="s">
        <v>3333</v>
      </c>
      <c r="E5238" s="25">
        <v>44192</v>
      </c>
      <c r="F5238" s="25" t="s">
        <v>3320</v>
      </c>
      <c r="G5238" s="25" t="s">
        <v>3321</v>
      </c>
      <c r="H5238" s="26">
        <v>3</v>
      </c>
      <c r="I5238" s="26">
        <v>60</v>
      </c>
      <c r="J5238" s="22">
        <v>180</v>
      </c>
    </row>
    <row r="5239" spans="1:10" ht="18" x14ac:dyDescent="0.35">
      <c r="A5239" s="25" t="s">
        <v>8821</v>
      </c>
      <c r="B5239" s="25" t="s">
        <v>3398</v>
      </c>
      <c r="C5239" s="25" t="s">
        <v>3392</v>
      </c>
      <c r="D5239" s="25" t="s">
        <v>3333</v>
      </c>
      <c r="E5239" s="25">
        <v>44192</v>
      </c>
      <c r="F5239" s="25" t="s">
        <v>3366</v>
      </c>
      <c r="G5239" s="25" t="s">
        <v>3345</v>
      </c>
      <c r="H5239" s="26">
        <v>4</v>
      </c>
      <c r="I5239" s="26">
        <v>35</v>
      </c>
      <c r="J5239" s="22">
        <v>140</v>
      </c>
    </row>
    <row r="5240" spans="1:10" ht="18" x14ac:dyDescent="0.35">
      <c r="A5240" s="25" t="s">
        <v>8822</v>
      </c>
      <c r="B5240" s="25" t="s">
        <v>3398</v>
      </c>
      <c r="C5240" s="25" t="s">
        <v>3392</v>
      </c>
      <c r="D5240" s="25" t="s">
        <v>3333</v>
      </c>
      <c r="E5240" s="25">
        <v>44192</v>
      </c>
      <c r="F5240" s="25" t="s">
        <v>3393</v>
      </c>
      <c r="G5240" s="25" t="s">
        <v>3321</v>
      </c>
      <c r="H5240" s="26">
        <v>5</v>
      </c>
      <c r="I5240" s="26">
        <v>75</v>
      </c>
      <c r="J5240" s="22">
        <v>375</v>
      </c>
    </row>
    <row r="5241" spans="1:10" ht="18" x14ac:dyDescent="0.35">
      <c r="A5241" s="25" t="s">
        <v>8823</v>
      </c>
      <c r="B5241" s="25" t="s">
        <v>3347</v>
      </c>
      <c r="C5241" s="25" t="s">
        <v>3318</v>
      </c>
      <c r="D5241" s="25" t="s">
        <v>3319</v>
      </c>
      <c r="E5241" s="25">
        <v>44193</v>
      </c>
      <c r="F5241" s="25" t="s">
        <v>3348</v>
      </c>
      <c r="G5241" s="25" t="s">
        <v>3349</v>
      </c>
      <c r="H5241" s="26">
        <v>6</v>
      </c>
      <c r="I5241" s="26">
        <v>80</v>
      </c>
      <c r="J5241" s="22">
        <v>480</v>
      </c>
    </row>
    <row r="5242" spans="1:10" ht="18" x14ac:dyDescent="0.35">
      <c r="A5242" s="25" t="s">
        <v>8824</v>
      </c>
      <c r="B5242" s="25" t="s">
        <v>3797</v>
      </c>
      <c r="C5242" s="25" t="s">
        <v>3318</v>
      </c>
      <c r="D5242" s="25" t="s">
        <v>3319</v>
      </c>
      <c r="E5242" s="25">
        <v>44193</v>
      </c>
      <c r="F5242" s="25" t="s">
        <v>3393</v>
      </c>
      <c r="G5242" s="25" t="s">
        <v>3321</v>
      </c>
      <c r="H5242" s="26">
        <v>2</v>
      </c>
      <c r="I5242" s="26">
        <v>85</v>
      </c>
      <c r="J5242" s="22">
        <v>170</v>
      </c>
    </row>
    <row r="5243" spans="1:10" ht="18" x14ac:dyDescent="0.35">
      <c r="A5243" s="25" t="s">
        <v>8825</v>
      </c>
      <c r="B5243" s="25" t="s">
        <v>3398</v>
      </c>
      <c r="C5243" s="25" t="s">
        <v>3392</v>
      </c>
      <c r="D5243" s="25" t="s">
        <v>3333</v>
      </c>
      <c r="E5243" s="25">
        <v>44193</v>
      </c>
      <c r="F5243" s="25" t="s">
        <v>3369</v>
      </c>
      <c r="G5243" s="25" t="s">
        <v>3321</v>
      </c>
      <c r="H5243" s="26">
        <v>6</v>
      </c>
      <c r="I5243" s="26">
        <v>140</v>
      </c>
      <c r="J5243" s="22">
        <v>840</v>
      </c>
    </row>
    <row r="5244" spans="1:10" ht="18" x14ac:dyDescent="0.35">
      <c r="A5244" s="25" t="s">
        <v>8826</v>
      </c>
      <c r="B5244" s="25" t="s">
        <v>3484</v>
      </c>
      <c r="C5244" s="25" t="s">
        <v>3485</v>
      </c>
      <c r="D5244" s="25" t="s">
        <v>3486</v>
      </c>
      <c r="E5244" s="25">
        <v>44193</v>
      </c>
      <c r="F5244" s="25" t="s">
        <v>3334</v>
      </c>
      <c r="G5244" s="25" t="s">
        <v>3321</v>
      </c>
      <c r="H5244" s="26">
        <v>5</v>
      </c>
      <c r="I5244" s="26">
        <v>90</v>
      </c>
      <c r="J5244" s="22">
        <v>450</v>
      </c>
    </row>
    <row r="5245" spans="1:10" ht="18" x14ac:dyDescent="0.35">
      <c r="A5245" s="25" t="s">
        <v>8827</v>
      </c>
      <c r="B5245" s="25" t="s">
        <v>3391</v>
      </c>
      <c r="C5245" s="25" t="s">
        <v>3392</v>
      </c>
      <c r="D5245" s="25" t="s">
        <v>3333</v>
      </c>
      <c r="E5245" s="25">
        <v>44193</v>
      </c>
      <c r="F5245" s="25" t="s">
        <v>3348</v>
      </c>
      <c r="G5245" s="25" t="s">
        <v>3321</v>
      </c>
      <c r="H5245" s="26">
        <v>7</v>
      </c>
      <c r="I5245" s="26">
        <v>140</v>
      </c>
      <c r="J5245" s="22">
        <v>980</v>
      </c>
    </row>
    <row r="5246" spans="1:10" ht="18" x14ac:dyDescent="0.35">
      <c r="A5246" s="25" t="s">
        <v>8828</v>
      </c>
      <c r="B5246" s="25" t="s">
        <v>3391</v>
      </c>
      <c r="C5246" s="25" t="s">
        <v>3392</v>
      </c>
      <c r="D5246" s="25" t="s">
        <v>3333</v>
      </c>
      <c r="E5246" s="25">
        <v>44193</v>
      </c>
      <c r="F5246" s="25" t="s">
        <v>3548</v>
      </c>
      <c r="G5246" s="25" t="s">
        <v>3321</v>
      </c>
      <c r="H5246" s="26">
        <v>3</v>
      </c>
      <c r="I5246" s="26">
        <v>140</v>
      </c>
      <c r="J5246" s="22">
        <v>420</v>
      </c>
    </row>
    <row r="5247" spans="1:10" ht="18" x14ac:dyDescent="0.35">
      <c r="A5247" s="25" t="s">
        <v>8829</v>
      </c>
      <c r="B5247" s="25" t="s">
        <v>3391</v>
      </c>
      <c r="C5247" s="25" t="s">
        <v>3392</v>
      </c>
      <c r="D5247" s="25" t="s">
        <v>3333</v>
      </c>
      <c r="E5247" s="25">
        <v>44193</v>
      </c>
      <c r="F5247" s="25" t="s">
        <v>3434</v>
      </c>
      <c r="G5247" s="25" t="s">
        <v>3349</v>
      </c>
      <c r="H5247" s="26">
        <v>4</v>
      </c>
      <c r="I5247" s="26">
        <v>55</v>
      </c>
      <c r="J5247" s="22">
        <v>220</v>
      </c>
    </row>
    <row r="5248" spans="1:10" ht="18" x14ac:dyDescent="0.35">
      <c r="A5248" s="25" t="s">
        <v>8830</v>
      </c>
      <c r="B5248" s="25" t="s">
        <v>3840</v>
      </c>
      <c r="C5248" s="25" t="s">
        <v>3404</v>
      </c>
      <c r="D5248" s="25" t="s">
        <v>3405</v>
      </c>
      <c r="E5248" s="25">
        <v>44193</v>
      </c>
      <c r="F5248" s="25" t="s">
        <v>3320</v>
      </c>
      <c r="G5248" s="25" t="s">
        <v>3321</v>
      </c>
      <c r="H5248" s="26">
        <v>6</v>
      </c>
      <c r="I5248" s="26">
        <v>70</v>
      </c>
      <c r="J5248" s="22">
        <v>420</v>
      </c>
    </row>
    <row r="5249" spans="1:10" ht="18" x14ac:dyDescent="0.35">
      <c r="A5249" s="25" t="s">
        <v>8831</v>
      </c>
      <c r="B5249" s="25" t="s">
        <v>3877</v>
      </c>
      <c r="C5249" s="25" t="s">
        <v>3383</v>
      </c>
      <c r="D5249" s="25" t="s">
        <v>3333</v>
      </c>
      <c r="E5249" s="25">
        <v>44193</v>
      </c>
      <c r="F5249" s="25" t="s">
        <v>3434</v>
      </c>
      <c r="G5249" s="25" t="s">
        <v>3349</v>
      </c>
      <c r="H5249" s="26">
        <v>5</v>
      </c>
      <c r="I5249" s="26">
        <v>55</v>
      </c>
      <c r="J5249" s="22">
        <v>275</v>
      </c>
    </row>
    <row r="5250" spans="1:10" ht="18" x14ac:dyDescent="0.35">
      <c r="A5250" s="25" t="s">
        <v>8832</v>
      </c>
      <c r="B5250" s="25" t="s">
        <v>3391</v>
      </c>
      <c r="C5250" s="25" t="s">
        <v>3392</v>
      </c>
      <c r="D5250" s="25" t="s">
        <v>3333</v>
      </c>
      <c r="E5250" s="25">
        <v>44193</v>
      </c>
      <c r="F5250" s="25" t="s">
        <v>3348</v>
      </c>
      <c r="G5250" s="25" t="s">
        <v>3349</v>
      </c>
      <c r="H5250" s="26">
        <v>7</v>
      </c>
      <c r="I5250" s="26">
        <v>100</v>
      </c>
      <c r="J5250" s="22">
        <v>700</v>
      </c>
    </row>
    <row r="5251" spans="1:10" ht="18" x14ac:dyDescent="0.35">
      <c r="A5251" s="25" t="s">
        <v>8833</v>
      </c>
      <c r="B5251" s="25" t="s">
        <v>3993</v>
      </c>
      <c r="C5251" s="25" t="s">
        <v>3994</v>
      </c>
      <c r="D5251" s="25" t="s">
        <v>3365</v>
      </c>
      <c r="E5251" s="25">
        <v>44193</v>
      </c>
      <c r="F5251" s="25" t="s">
        <v>3509</v>
      </c>
      <c r="G5251" s="25" t="s">
        <v>3345</v>
      </c>
      <c r="H5251" s="26">
        <v>1</v>
      </c>
      <c r="I5251" s="26">
        <v>30</v>
      </c>
      <c r="J5251" s="22">
        <v>30</v>
      </c>
    </row>
    <row r="5252" spans="1:10" ht="18" x14ac:dyDescent="0.35">
      <c r="A5252" s="25" t="s">
        <v>8834</v>
      </c>
      <c r="B5252" s="25" t="s">
        <v>3400</v>
      </c>
      <c r="C5252" s="25" t="s">
        <v>3401</v>
      </c>
      <c r="D5252" s="25" t="s">
        <v>3333</v>
      </c>
      <c r="E5252" s="25">
        <v>44193</v>
      </c>
      <c r="F5252" s="25" t="s">
        <v>3327</v>
      </c>
      <c r="G5252" s="25" t="s">
        <v>3321</v>
      </c>
      <c r="H5252" s="26">
        <v>4</v>
      </c>
      <c r="I5252" s="26">
        <v>185</v>
      </c>
      <c r="J5252" s="22">
        <v>740</v>
      </c>
    </row>
    <row r="5253" spans="1:10" ht="18" x14ac:dyDescent="0.35">
      <c r="A5253" s="25" t="s">
        <v>8835</v>
      </c>
      <c r="B5253" s="25" t="s">
        <v>3385</v>
      </c>
      <c r="C5253" s="25" t="s">
        <v>3386</v>
      </c>
      <c r="D5253" s="25" t="s">
        <v>3333</v>
      </c>
      <c r="E5253" s="25">
        <v>44194</v>
      </c>
      <c r="F5253" s="25" t="s">
        <v>3327</v>
      </c>
      <c r="G5253" s="25" t="s">
        <v>3321</v>
      </c>
      <c r="H5253" s="26">
        <v>4</v>
      </c>
      <c r="I5253" s="26">
        <v>200</v>
      </c>
      <c r="J5253" s="22">
        <v>800</v>
      </c>
    </row>
    <row r="5254" spans="1:10" ht="18" x14ac:dyDescent="0.35">
      <c r="A5254" s="25" t="s">
        <v>8836</v>
      </c>
      <c r="B5254" s="25" t="s">
        <v>3385</v>
      </c>
      <c r="C5254" s="25" t="s">
        <v>3386</v>
      </c>
      <c r="D5254" s="25" t="s">
        <v>3333</v>
      </c>
      <c r="E5254" s="25">
        <v>44194</v>
      </c>
      <c r="F5254" s="25" t="s">
        <v>3327</v>
      </c>
      <c r="G5254" s="25" t="s">
        <v>3321</v>
      </c>
      <c r="H5254" s="26">
        <v>7</v>
      </c>
      <c r="I5254" s="26">
        <v>205</v>
      </c>
      <c r="J5254" s="22">
        <v>1435</v>
      </c>
    </row>
    <row r="5255" spans="1:10" ht="18" x14ac:dyDescent="0.35">
      <c r="A5255" s="25" t="s">
        <v>8837</v>
      </c>
      <c r="B5255" s="25" t="s">
        <v>3385</v>
      </c>
      <c r="C5255" s="25" t="s">
        <v>3386</v>
      </c>
      <c r="D5255" s="25" t="s">
        <v>3333</v>
      </c>
      <c r="E5255" s="25">
        <v>44194</v>
      </c>
      <c r="F5255" s="25" t="s">
        <v>3327</v>
      </c>
      <c r="G5255" s="25" t="s">
        <v>3321</v>
      </c>
      <c r="H5255" s="26">
        <v>2</v>
      </c>
      <c r="I5255" s="26">
        <v>200</v>
      </c>
      <c r="J5255" s="22">
        <v>400</v>
      </c>
    </row>
    <row r="5256" spans="1:10" ht="18" x14ac:dyDescent="0.35">
      <c r="A5256" s="25" t="s">
        <v>8838</v>
      </c>
      <c r="B5256" s="25" t="s">
        <v>3385</v>
      </c>
      <c r="C5256" s="25" t="s">
        <v>3386</v>
      </c>
      <c r="D5256" s="25" t="s">
        <v>3333</v>
      </c>
      <c r="E5256" s="25">
        <v>44194</v>
      </c>
      <c r="F5256" s="25" t="s">
        <v>3327</v>
      </c>
      <c r="G5256" s="25" t="s">
        <v>3321</v>
      </c>
      <c r="H5256" s="26">
        <v>5</v>
      </c>
      <c r="I5256" s="26">
        <v>180</v>
      </c>
      <c r="J5256" s="22">
        <v>900</v>
      </c>
    </row>
    <row r="5257" spans="1:10" ht="18" x14ac:dyDescent="0.35">
      <c r="A5257" s="25" t="s">
        <v>8839</v>
      </c>
      <c r="B5257" s="25" t="s">
        <v>3385</v>
      </c>
      <c r="C5257" s="25" t="s">
        <v>3386</v>
      </c>
      <c r="D5257" s="25" t="s">
        <v>3333</v>
      </c>
      <c r="E5257" s="25">
        <v>44194</v>
      </c>
      <c r="F5257" s="25" t="s">
        <v>3327</v>
      </c>
      <c r="G5257" s="25" t="s">
        <v>3321</v>
      </c>
      <c r="H5257" s="26">
        <v>1</v>
      </c>
      <c r="I5257" s="26">
        <v>195</v>
      </c>
      <c r="J5257" s="22">
        <v>195</v>
      </c>
    </row>
    <row r="5258" spans="1:10" ht="18" x14ac:dyDescent="0.35">
      <c r="A5258" s="25" t="s">
        <v>8840</v>
      </c>
      <c r="B5258" s="25" t="s">
        <v>3630</v>
      </c>
      <c r="C5258" s="25" t="s">
        <v>3401</v>
      </c>
      <c r="D5258" s="25" t="s">
        <v>3333</v>
      </c>
      <c r="E5258" s="25">
        <v>44194</v>
      </c>
      <c r="F5258" s="25" t="s">
        <v>3427</v>
      </c>
      <c r="G5258" s="25" t="s">
        <v>3345</v>
      </c>
      <c r="H5258" s="26">
        <v>4</v>
      </c>
      <c r="I5258" s="26">
        <v>65</v>
      </c>
      <c r="J5258" s="22">
        <v>260</v>
      </c>
    </row>
    <row r="5259" spans="1:10" ht="18" x14ac:dyDescent="0.35">
      <c r="A5259" s="25" t="s">
        <v>8841</v>
      </c>
      <c r="B5259" s="25" t="s">
        <v>3624</v>
      </c>
      <c r="C5259" s="25" t="s">
        <v>3401</v>
      </c>
      <c r="D5259" s="25" t="s">
        <v>3333</v>
      </c>
      <c r="E5259" s="25">
        <v>44194</v>
      </c>
      <c r="F5259" s="25" t="s">
        <v>3327</v>
      </c>
      <c r="G5259" s="25" t="s">
        <v>3321</v>
      </c>
      <c r="H5259" s="26">
        <v>4</v>
      </c>
      <c r="I5259" s="26">
        <v>180</v>
      </c>
      <c r="J5259" s="22">
        <v>720</v>
      </c>
    </row>
    <row r="5260" spans="1:10" ht="18" x14ac:dyDescent="0.35">
      <c r="A5260" s="25" t="s">
        <v>8842</v>
      </c>
      <c r="B5260" s="25" t="s">
        <v>3624</v>
      </c>
      <c r="C5260" s="25" t="s">
        <v>3401</v>
      </c>
      <c r="D5260" s="25" t="s">
        <v>3333</v>
      </c>
      <c r="E5260" s="25">
        <v>44194</v>
      </c>
      <c r="F5260" s="25" t="s">
        <v>3327</v>
      </c>
      <c r="G5260" s="25" t="s">
        <v>3321</v>
      </c>
      <c r="H5260" s="26">
        <v>6</v>
      </c>
      <c r="I5260" s="26">
        <v>190</v>
      </c>
      <c r="J5260" s="22">
        <v>1140</v>
      </c>
    </row>
    <row r="5261" spans="1:10" ht="18" x14ac:dyDescent="0.35">
      <c r="A5261" s="25" t="s">
        <v>8843</v>
      </c>
      <c r="B5261" s="25" t="s">
        <v>3391</v>
      </c>
      <c r="C5261" s="25" t="s">
        <v>3392</v>
      </c>
      <c r="D5261" s="25" t="s">
        <v>3333</v>
      </c>
      <c r="E5261" s="25">
        <v>44194</v>
      </c>
      <c r="F5261" s="25" t="s">
        <v>3393</v>
      </c>
      <c r="G5261" s="25" t="s">
        <v>3345</v>
      </c>
      <c r="H5261" s="26">
        <v>4</v>
      </c>
      <c r="I5261" s="26">
        <v>60</v>
      </c>
      <c r="J5261" s="22">
        <v>240</v>
      </c>
    </row>
    <row r="5262" spans="1:10" ht="18" x14ac:dyDescent="0.35">
      <c r="A5262" s="25" t="s">
        <v>8844</v>
      </c>
      <c r="B5262" s="25" t="s">
        <v>3398</v>
      </c>
      <c r="C5262" s="25" t="s">
        <v>3392</v>
      </c>
      <c r="D5262" s="25" t="s">
        <v>3333</v>
      </c>
      <c r="E5262" s="25">
        <v>44194</v>
      </c>
      <c r="F5262" s="25" t="s">
        <v>3348</v>
      </c>
      <c r="G5262" s="25" t="s">
        <v>3321</v>
      </c>
      <c r="H5262" s="26">
        <v>5</v>
      </c>
      <c r="I5262" s="26">
        <v>130</v>
      </c>
      <c r="J5262" s="22">
        <v>650</v>
      </c>
    </row>
    <row r="5263" spans="1:10" ht="18" x14ac:dyDescent="0.35">
      <c r="A5263" s="25" t="s">
        <v>8845</v>
      </c>
      <c r="B5263" s="25" t="s">
        <v>7443</v>
      </c>
      <c r="C5263" s="25" t="s">
        <v>3401</v>
      </c>
      <c r="D5263" s="25" t="s">
        <v>3333</v>
      </c>
      <c r="E5263" s="25">
        <v>44194</v>
      </c>
      <c r="F5263" s="25" t="s">
        <v>3434</v>
      </c>
      <c r="G5263" s="25" t="s">
        <v>3321</v>
      </c>
      <c r="H5263" s="26">
        <v>4</v>
      </c>
      <c r="I5263" s="26">
        <v>85</v>
      </c>
      <c r="J5263" s="22">
        <v>340</v>
      </c>
    </row>
    <row r="5264" spans="1:10" ht="18" x14ac:dyDescent="0.35">
      <c r="A5264" s="25" t="s">
        <v>8846</v>
      </c>
      <c r="B5264" s="25" t="s">
        <v>3403</v>
      </c>
      <c r="C5264" s="25" t="s">
        <v>3404</v>
      </c>
      <c r="D5264" s="25" t="s">
        <v>3405</v>
      </c>
      <c r="E5264" s="25">
        <v>44194</v>
      </c>
      <c r="F5264" s="25" t="s">
        <v>3406</v>
      </c>
      <c r="G5264" s="25" t="s">
        <v>3321</v>
      </c>
      <c r="H5264" s="26">
        <v>1</v>
      </c>
      <c r="I5264" s="26">
        <v>150</v>
      </c>
      <c r="J5264" s="22">
        <v>150</v>
      </c>
    </row>
    <row r="5265" spans="1:10" ht="18" x14ac:dyDescent="0.35">
      <c r="A5265" s="25" t="s">
        <v>8847</v>
      </c>
      <c r="B5265" s="25" t="s">
        <v>3611</v>
      </c>
      <c r="C5265" s="25" t="s">
        <v>3485</v>
      </c>
      <c r="D5265" s="25" t="s">
        <v>3486</v>
      </c>
      <c r="E5265" s="25">
        <v>44194</v>
      </c>
      <c r="F5265" s="25" t="s">
        <v>3434</v>
      </c>
      <c r="G5265" s="25" t="s">
        <v>3321</v>
      </c>
      <c r="H5265" s="26">
        <v>5</v>
      </c>
      <c r="I5265" s="26">
        <v>110</v>
      </c>
      <c r="J5265" s="22">
        <v>550</v>
      </c>
    </row>
    <row r="5266" spans="1:10" ht="18" x14ac:dyDescent="0.35">
      <c r="A5266" s="25" t="s">
        <v>8848</v>
      </c>
      <c r="B5266" s="25" t="s">
        <v>3324</v>
      </c>
      <c r="C5266" s="25" t="s">
        <v>3325</v>
      </c>
      <c r="D5266" s="25" t="s">
        <v>3326</v>
      </c>
      <c r="E5266" s="25">
        <v>44194</v>
      </c>
      <c r="F5266" s="25" t="s">
        <v>3337</v>
      </c>
      <c r="G5266" s="25" t="s">
        <v>3321</v>
      </c>
      <c r="H5266" s="26">
        <v>2</v>
      </c>
      <c r="I5266" s="26">
        <v>140</v>
      </c>
      <c r="J5266" s="22">
        <v>280</v>
      </c>
    </row>
    <row r="5267" spans="1:10" ht="18" x14ac:dyDescent="0.35">
      <c r="A5267" s="25" t="s">
        <v>8849</v>
      </c>
      <c r="B5267" s="25" t="s">
        <v>3324</v>
      </c>
      <c r="C5267" s="25" t="s">
        <v>3325</v>
      </c>
      <c r="D5267" s="25" t="s">
        <v>3326</v>
      </c>
      <c r="E5267" s="25">
        <v>44194</v>
      </c>
      <c r="F5267" s="25" t="s">
        <v>3337</v>
      </c>
      <c r="G5267" s="25" t="s">
        <v>3321</v>
      </c>
      <c r="H5267" s="26">
        <v>3</v>
      </c>
      <c r="I5267" s="26">
        <v>150</v>
      </c>
      <c r="J5267" s="22">
        <v>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038C9-0765-4941-8014-69D707E5A3AA}">
  <dimension ref="A1:B11"/>
  <sheetViews>
    <sheetView workbookViewId="0">
      <selection activeCell="F6" sqref="F6"/>
    </sheetView>
  </sheetViews>
  <sheetFormatPr defaultRowHeight="14.4" x14ac:dyDescent="0.3"/>
  <cols>
    <col min="1" max="1" width="17.88671875" bestFit="1" customWidth="1"/>
  </cols>
  <sheetData>
    <row r="1" spans="1:2" x14ac:dyDescent="0.3">
      <c r="A1" s="35" t="s">
        <v>8854</v>
      </c>
      <c r="B1" s="35"/>
    </row>
    <row r="2" spans="1:2" x14ac:dyDescent="0.3">
      <c r="A2" t="s">
        <v>8855</v>
      </c>
    </row>
    <row r="3" spans="1:2" x14ac:dyDescent="0.3">
      <c r="A3" t="s">
        <v>8856</v>
      </c>
    </row>
    <row r="4" spans="1:2" x14ac:dyDescent="0.3">
      <c r="A4" t="s">
        <v>8857</v>
      </c>
    </row>
    <row r="5" spans="1:2" x14ac:dyDescent="0.3">
      <c r="A5" t="s">
        <v>8858</v>
      </c>
    </row>
    <row r="6" spans="1:2" x14ac:dyDescent="0.3">
      <c r="A6" t="s">
        <v>8859</v>
      </c>
    </row>
    <row r="7" spans="1:2" x14ac:dyDescent="0.3">
      <c r="A7" t="s">
        <v>8860</v>
      </c>
    </row>
    <row r="8" spans="1:2" x14ac:dyDescent="0.3">
      <c r="A8" t="s">
        <v>8861</v>
      </c>
    </row>
    <row r="9" spans="1:2" x14ac:dyDescent="0.3">
      <c r="A9" t="s">
        <v>8862</v>
      </c>
    </row>
    <row r="10" spans="1:2" x14ac:dyDescent="0.3">
      <c r="A10" t="s">
        <v>8863</v>
      </c>
    </row>
    <row r="11" spans="1:2" x14ac:dyDescent="0.3">
      <c r="A11" t="s">
        <v>8864</v>
      </c>
    </row>
  </sheetData>
  <mergeCells count="1">
    <mergeCell ref="A1:B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68D49-F150-4047-887F-7307DB0A80D6}">
  <dimension ref="A1:R25"/>
  <sheetViews>
    <sheetView topLeftCell="C2" workbookViewId="0">
      <selection activeCell="K21" sqref="K21"/>
    </sheetView>
  </sheetViews>
  <sheetFormatPr defaultRowHeight="14.4" x14ac:dyDescent="0.3"/>
  <cols>
    <col min="1" max="1" width="2" bestFit="1" customWidth="1"/>
    <col min="2" max="2" width="15.77734375" bestFit="1" customWidth="1"/>
    <col min="3" max="3" width="12.6640625" bestFit="1" customWidth="1"/>
    <col min="9" max="9" width="3.5546875" bestFit="1" customWidth="1"/>
    <col min="16" max="16" width="16.109375" bestFit="1" customWidth="1"/>
    <col min="17" max="17" width="10.33203125" bestFit="1" customWidth="1"/>
  </cols>
  <sheetData>
    <row r="1" spans="1:18" x14ac:dyDescent="0.3">
      <c r="A1" s="35" t="s">
        <v>8865</v>
      </c>
      <c r="B1" s="35"/>
    </row>
    <row r="3" spans="1:18" x14ac:dyDescent="0.3">
      <c r="A3">
        <v>1</v>
      </c>
      <c r="B3" t="s">
        <v>8866</v>
      </c>
      <c r="P3" s="39" t="s">
        <v>8879</v>
      </c>
      <c r="Q3" s="42">
        <v>25</v>
      </c>
    </row>
    <row r="4" spans="1:18" x14ac:dyDescent="0.3">
      <c r="A4">
        <v>2</v>
      </c>
      <c r="B4" t="s">
        <v>8867</v>
      </c>
      <c r="P4" s="39" t="s">
        <v>8880</v>
      </c>
      <c r="Q4" s="39">
        <v>150</v>
      </c>
    </row>
    <row r="5" spans="1:18" x14ac:dyDescent="0.3">
      <c r="A5">
        <v>3</v>
      </c>
      <c r="B5" t="s">
        <v>8868</v>
      </c>
      <c r="C5" t="s">
        <v>8869</v>
      </c>
      <c r="P5" s="40" t="s">
        <v>8881</v>
      </c>
      <c r="Q5" s="43">
        <f>Q3*Q4</f>
        <v>3750</v>
      </c>
    </row>
    <row r="6" spans="1:18" x14ac:dyDescent="0.3">
      <c r="C6" t="s">
        <v>8870</v>
      </c>
      <c r="P6" s="39" t="s">
        <v>8882</v>
      </c>
      <c r="Q6" s="39">
        <v>100</v>
      </c>
    </row>
    <row r="7" spans="1:18" x14ac:dyDescent="0.3">
      <c r="P7" s="39" t="s">
        <v>8883</v>
      </c>
      <c r="Q7" s="39">
        <v>200</v>
      </c>
    </row>
    <row r="8" spans="1:18" x14ac:dyDescent="0.3">
      <c r="F8" s="36" t="s">
        <v>8871</v>
      </c>
      <c r="G8" s="36"/>
      <c r="H8" s="36"/>
      <c r="L8" s="39">
        <f>Q9</f>
        <v>6750</v>
      </c>
      <c r="M8" s="39">
        <v>45</v>
      </c>
      <c r="N8" s="39">
        <v>50</v>
      </c>
      <c r="P8" s="40" t="s">
        <v>8884</v>
      </c>
      <c r="Q8" s="44">
        <f>SUM(Q5:Q7)</f>
        <v>4050</v>
      </c>
    </row>
    <row r="9" spans="1:18" x14ac:dyDescent="0.3">
      <c r="F9" s="39" t="s">
        <v>8872</v>
      </c>
      <c r="G9" s="39">
        <v>82</v>
      </c>
      <c r="H9" s="39">
        <v>100</v>
      </c>
      <c r="J9">
        <f>AVERAGE(G9:G11)</f>
        <v>85.000000000000014</v>
      </c>
      <c r="K9" s="41"/>
      <c r="L9" s="39">
        <v>100</v>
      </c>
      <c r="M9" s="39">
        <f t="dataTable" ref="M9:N13" dt2D="1" dtr="1" r1="R9" r2="Q4"/>
        <v>4500</v>
      </c>
      <c r="N9" s="39">
        <v>5000</v>
      </c>
      <c r="P9" s="39" t="s">
        <v>8877</v>
      </c>
      <c r="Q9" s="45">
        <f>R9*Q4</f>
        <v>6750</v>
      </c>
      <c r="R9">
        <v>45</v>
      </c>
    </row>
    <row r="10" spans="1:18" x14ac:dyDescent="0.3">
      <c r="F10" s="39" t="s">
        <v>8873</v>
      </c>
      <c r="G10" s="39">
        <v>80</v>
      </c>
      <c r="H10" s="39">
        <v>100</v>
      </c>
      <c r="K10" s="41"/>
      <c r="L10" s="39">
        <v>150</v>
      </c>
      <c r="M10" s="39">
        <v>6750</v>
      </c>
      <c r="N10" s="39">
        <v>7500</v>
      </c>
      <c r="P10" s="40" t="s">
        <v>8878</v>
      </c>
      <c r="Q10" s="44">
        <f>Q9-Q8</f>
        <v>2700</v>
      </c>
    </row>
    <row r="11" spans="1:18" x14ac:dyDescent="0.3">
      <c r="F11" s="39" t="s">
        <v>8874</v>
      </c>
      <c r="G11" s="39">
        <v>93.000000000000071</v>
      </c>
      <c r="H11" s="39">
        <v>100</v>
      </c>
      <c r="K11" s="41"/>
      <c r="L11" s="39">
        <v>200</v>
      </c>
      <c r="M11" s="39">
        <v>9000</v>
      </c>
      <c r="N11" s="39">
        <v>10000</v>
      </c>
    </row>
    <row r="12" spans="1:18" x14ac:dyDescent="0.3">
      <c r="F12" s="39" t="s">
        <v>8875</v>
      </c>
      <c r="G12" s="39">
        <f>AVERAGE(G9:G11)</f>
        <v>85.000000000000014</v>
      </c>
      <c r="H12" s="39">
        <v>100</v>
      </c>
      <c r="K12" s="41"/>
      <c r="L12" s="39">
        <v>250</v>
      </c>
      <c r="M12" s="39">
        <v>11250</v>
      </c>
      <c r="N12" s="39">
        <v>12500</v>
      </c>
    </row>
    <row r="13" spans="1:18" x14ac:dyDescent="0.3">
      <c r="F13" s="40" t="s">
        <v>8876</v>
      </c>
      <c r="G13" s="39">
        <v>85</v>
      </c>
      <c r="H13" s="40">
        <v>100</v>
      </c>
      <c r="K13" s="41"/>
      <c r="L13" s="39">
        <v>300</v>
      </c>
      <c r="M13" s="39">
        <v>13500</v>
      </c>
      <c r="N13" s="39">
        <v>15000</v>
      </c>
    </row>
    <row r="17" spans="9:17" x14ac:dyDescent="0.3">
      <c r="P17" t="s">
        <v>3277</v>
      </c>
      <c r="Q17">
        <v>10</v>
      </c>
    </row>
    <row r="18" spans="9:17" x14ac:dyDescent="0.3">
      <c r="P18" t="s">
        <v>3276</v>
      </c>
      <c r="Q18">
        <v>20</v>
      </c>
    </row>
    <row r="19" spans="9:17" x14ac:dyDescent="0.3">
      <c r="K19" s="46" t="s">
        <v>8886</v>
      </c>
      <c r="L19" s="46"/>
      <c r="M19" s="46"/>
      <c r="N19" s="46"/>
      <c r="P19" t="s">
        <v>8888</v>
      </c>
      <c r="Q19">
        <f>Q17*Q18</f>
        <v>200</v>
      </c>
    </row>
    <row r="20" spans="9:17" x14ac:dyDescent="0.3">
      <c r="K20" s="47" t="s">
        <v>8889</v>
      </c>
      <c r="L20" s="47"/>
      <c r="M20" s="47"/>
      <c r="N20" s="47"/>
    </row>
    <row r="21" spans="9:17" x14ac:dyDescent="0.3">
      <c r="I21" s="54" t="s">
        <v>8887</v>
      </c>
      <c r="J21" s="50">
        <f>Q19</f>
        <v>200</v>
      </c>
      <c r="K21" s="52">
        <v>20</v>
      </c>
      <c r="L21" s="53">
        <v>10</v>
      </c>
      <c r="M21" s="48">
        <v>5</v>
      </c>
      <c r="N21" s="48">
        <v>3</v>
      </c>
    </row>
    <row r="22" spans="9:17" x14ac:dyDescent="0.3">
      <c r="I22" s="54"/>
      <c r="J22" s="52">
        <v>10</v>
      </c>
      <c r="K22" s="49">
        <f t="dataTable" ref="K22:N25" dt2D="1" dtr="1" r1="Q18" r2="Q17"/>
        <v>200</v>
      </c>
      <c r="L22" s="49">
        <v>100</v>
      </c>
      <c r="M22" s="49">
        <v>50</v>
      </c>
      <c r="N22" s="49">
        <v>30</v>
      </c>
    </row>
    <row r="23" spans="9:17" x14ac:dyDescent="0.3">
      <c r="I23" s="54"/>
      <c r="J23" s="51">
        <v>20</v>
      </c>
      <c r="K23" s="49">
        <v>400</v>
      </c>
      <c r="L23" s="49">
        <v>200</v>
      </c>
      <c r="M23" s="49">
        <v>100</v>
      </c>
      <c r="N23" s="49">
        <v>60</v>
      </c>
    </row>
    <row r="24" spans="9:17" x14ac:dyDescent="0.3">
      <c r="I24" s="54"/>
      <c r="J24" s="48">
        <v>30</v>
      </c>
      <c r="K24" s="49">
        <v>600</v>
      </c>
      <c r="L24" s="49">
        <v>300</v>
      </c>
      <c r="M24" s="49">
        <v>150</v>
      </c>
      <c r="N24" s="49">
        <v>90</v>
      </c>
    </row>
    <row r="25" spans="9:17" x14ac:dyDescent="0.3">
      <c r="I25" s="54"/>
      <c r="J25" s="48">
        <v>40</v>
      </c>
      <c r="K25" s="49">
        <v>800</v>
      </c>
      <c r="L25" s="49">
        <v>400</v>
      </c>
      <c r="M25" s="49">
        <v>200</v>
      </c>
      <c r="N25" s="49">
        <v>120</v>
      </c>
    </row>
  </sheetData>
  <dataConsolidate/>
  <mergeCells count="6">
    <mergeCell ref="I21:I25"/>
    <mergeCell ref="A1:B1"/>
    <mergeCell ref="F8:H8"/>
    <mergeCell ref="K9:K13"/>
    <mergeCell ref="K20:N20"/>
    <mergeCell ref="K19:N1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9E4E8-1731-467A-A6A1-01E61898A8E8}">
  <dimension ref="A1"/>
  <sheetViews>
    <sheetView tabSelected="1" workbookViewId="0">
      <selection activeCell="C6" sqref="C6"/>
    </sheetView>
  </sheetViews>
  <sheetFormatPr defaultRowHeight="14.4" x14ac:dyDescent="0.3"/>
  <cols>
    <col min="1" max="1" width="10.44140625" bestFit="1" customWidth="1"/>
  </cols>
  <sheetData>
    <row r="1" spans="1:1" x14ac:dyDescent="0.3">
      <c r="A1" t="s">
        <v>8885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16_02_25_firstweek</vt:lpstr>
      <vt:lpstr>22_02_2025_secondweek</vt:lpstr>
      <vt:lpstr>23_02_2025_secondweek</vt:lpstr>
      <vt:lpstr>08_03_2025_thirdweek</vt:lpstr>
      <vt:lpstr>09_03_2025_thirdweek</vt:lpstr>
      <vt:lpstr>15_03_2025_fourthweek</vt:lpstr>
      <vt:lpstr>16_03_2025_fourthweek</vt:lpstr>
      <vt:lpstr>22_03_2025_fifthweek</vt:lpstr>
      <vt:lpstr>23_03_2025_fifthweek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 KUMAR B</dc:creator>
  <cp:lastModifiedBy>SENTHIL KUMAR B</cp:lastModifiedBy>
  <dcterms:created xsi:type="dcterms:W3CDTF">2025-03-16T05:27:26Z</dcterms:created>
  <dcterms:modified xsi:type="dcterms:W3CDTF">2025-03-23T07:40:24Z</dcterms:modified>
</cp:coreProperties>
</file>