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pg/tests/"/>
    </mc:Choice>
  </mc:AlternateContent>
  <xr:revisionPtr revIDLastSave="0" documentId="13_ncr:1_{CA79550F-BB85-DE4D-8980-6EAF24505A66}" xr6:coauthVersionLast="47" xr6:coauthVersionMax="47" xr10:uidLastSave="{00000000-0000-0000-0000-000000000000}"/>
  <bookViews>
    <workbookView xWindow="13480" yWindow="6520" windowWidth="34560" windowHeight="19440" activeTab="3" xr2:uid="{A9FAF7F1-B5C0-2C48-9AE9-611ABBBDB9AB}"/>
  </bookViews>
  <sheets>
    <sheet name="organizations" sheetId="9" r:id="rId1"/>
    <sheet name="users" sheetId="18" r:id="rId2"/>
    <sheet name="users_organizations" sheetId="19" r:id="rId3"/>
    <sheet name="players" sheetId="11" r:id="rId4"/>
    <sheet name=".tables" sheetId="12" r:id="rId5"/>
    <sheet name=".hands" sheetId="1" r:id="rId6"/>
    <sheet name=".hand_players" sheetId="15" r:id="rId7"/>
    <sheet name=".hand_actions" sheetId="16" r:id="rId8"/>
    <sheet name=".cash_stakes" sheetId="13" r:id="rId9"/>
    <sheet name=".enums" sheetId="17" r:id="rId10"/>
    <sheet name=".lists" sheetId="7" r:id="rId11"/>
  </sheets>
  <definedNames>
    <definedName name="_Action">'.enums'!$I$2:$I$6</definedName>
    <definedName name="_Actions">'.enums'!$I$2:$I$6</definedName>
    <definedName name="_GameFormats">'.enums'!$E$2:$E$3</definedName>
    <definedName name="_GameTypes">'.enums'!$D$2:$D$3</definedName>
    <definedName name="_Position">'.enums'!$C$2:$C$11</definedName>
    <definedName name="_Positions">'.enums'!$C$2:$C$11</definedName>
    <definedName name="_Roles">'.enums'!$A$2:$A$4</definedName>
    <definedName name="_SeatNums">'.enums'!$B$2:$B$11</definedName>
    <definedName name="_Street">'.enums'!$H$2:$H$5</definedName>
    <definedName name="_Streets">'.enums'!$H$2:$H$5</definedName>
    <definedName name="_VenueTypes">'.enums'!$F$2:$F$3</definedName>
    <definedName name="Currencies">'.enums'!$G$2:$G$4</definedName>
    <definedName name="DataLayouts">'.lists'!$E$2:$E$4</definedName>
    <definedName name="ListDataTypes">'.lists'!$C$2:$C$17</definedName>
    <definedName name="TableDataTypes">'.lists'!$A$2:$A$10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6" l="1"/>
  <c r="G7" i="16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K7" i="16"/>
  <c r="K10" i="16" s="1"/>
  <c r="K13" i="16" s="1"/>
  <c r="K16" i="16" s="1"/>
  <c r="K8" i="16"/>
  <c r="K11" i="16" s="1"/>
  <c r="K14" i="16" s="1"/>
  <c r="K18" i="16" s="1"/>
  <c r="K20" i="16" s="1"/>
  <c r="K6" i="16"/>
  <c r="K9" i="16" s="1"/>
  <c r="K12" i="16" s="1"/>
  <c r="K15" i="16" s="1"/>
  <c r="K17" i="16" s="1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I19" i="16" l="1"/>
  <c r="G20" i="16"/>
</calcChain>
</file>

<file path=xl/sharedStrings.xml><?xml version="1.0" encoding="utf-8"?>
<sst xmlns="http://schemas.openxmlformats.org/spreadsheetml/2006/main" count="391" uniqueCount="177">
  <si>
    <t>number</t>
  </si>
  <si>
    <t>string</t>
  </si>
  <si>
    <t>boolean</t>
  </si>
  <si>
    <t>json</t>
  </si>
  <si>
    <t>password</t>
  </si>
  <si>
    <t>date</t>
  </si>
  <si>
    <t>uuid</t>
  </si>
  <si>
    <t>---</t>
  </si>
  <si>
    <t>name</t>
  </si>
  <si>
    <t>frontMatterOnly</t>
  </si>
  <si>
    <t>dataList</t>
  </si>
  <si>
    <t>dataTable</t>
  </si>
  <si>
    <t>dataLayout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</si>
  <si>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</si>
  <si>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</si>
  <si>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</si>
  <si>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</si>
  <si>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</si>
  <si>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</si>
  <si>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</si>
  <si>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</si>
  <si>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</si>
  <si>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</si>
  <si>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id</t>
  </si>
  <si>
    <t>username</t>
  </si>
  <si>
    <t>email</t>
  </si>
  <si>
    <t>user_id</t>
  </si>
  <si>
    <t>nickname</t>
  </si>
  <si>
    <t>stevo</t>
  </si>
  <si>
    <t>steve@sentosatech.com</t>
  </si>
  <si>
    <t>gabe</t>
  </si>
  <si>
    <t>gabe@sentosatech.com</t>
  </si>
  <si>
    <t>Stevo</t>
  </si>
  <si>
    <t>Gabe the Crusher</t>
  </si>
  <si>
    <t>AlexF</t>
  </si>
  <si>
    <t>IkeH</t>
  </si>
  <si>
    <t>SeanW</t>
  </si>
  <si>
    <t>small_blind</t>
  </si>
  <si>
    <t>big_blind</t>
  </si>
  <si>
    <t>$1/$3</t>
  </si>
  <si>
    <t>$2/$5</t>
  </si>
  <si>
    <t>NL25</t>
  </si>
  <si>
    <t>currency</t>
  </si>
  <si>
    <t>USD</t>
  </si>
  <si>
    <t>NL50</t>
  </si>
  <si>
    <t>First Table Ever</t>
  </si>
  <si>
    <t>game_type</t>
  </si>
  <si>
    <t>NLHE</t>
  </si>
  <si>
    <t>stakes</t>
  </si>
  <si>
    <t xml:space="preserve">id </t>
  </si>
  <si>
    <t xml:space="preserve">table_id </t>
  </si>
  <si>
    <t>total_pot</t>
  </si>
  <si>
    <t xml:space="preserve"> hand_id</t>
  </si>
  <si>
    <t xml:space="preserve"> player_id</t>
  </si>
  <si>
    <t xml:space="preserve"> hole_cards</t>
  </si>
  <si>
    <t xml:space="preserve"> starting_stack</t>
  </si>
  <si>
    <t xml:space="preserve"> ending_stack</t>
  </si>
  <si>
    <t xml:space="preserve"> is_winner</t>
  </si>
  <si>
    <t>BTN</t>
  </si>
  <si>
    <t>BB</t>
  </si>
  <si>
    <t>CO</t>
  </si>
  <si>
    <t>["Jd", "Jh" ]</t>
  </si>
  <si>
    <t>["Ac", "Kd" ]</t>
  </si>
  <si>
    <t>["9s", "Ts" ]</t>
  </si>
  <si>
    <t>uuid:ref</t>
  </si>
  <si>
    <t>uuid:link</t>
  </si>
  <si>
    <t>1_3:_auto_</t>
  </si>
  <si>
    <t>2_5:_auto_</t>
  </si>
  <si>
    <t>nl25:_auto_</t>
  </si>
  <si>
    <t>nl50:_auto_</t>
  </si>
  <si>
    <t>hand1:_auto_</t>
  </si>
  <si>
    <t>hands.hand1</t>
  </si>
  <si>
    <t>_auto_</t>
  </si>
  <si>
    <t>ADMIN</t>
  </si>
  <si>
    <t>CASH</t>
  </si>
  <si>
    <t>ONLINE</t>
  </si>
  <si>
    <t>PRE_FLOP</t>
  </si>
  <si>
    <t>CHECK</t>
  </si>
  <si>
    <t>USER</t>
  </si>
  <si>
    <t>SB</t>
  </si>
  <si>
    <t>PLO</t>
  </si>
  <si>
    <t>TOURNAMENT</t>
  </si>
  <si>
    <t>LIVE</t>
  </si>
  <si>
    <t>EUR</t>
  </si>
  <si>
    <t>FLOP</t>
  </si>
  <si>
    <t>CALL</t>
  </si>
  <si>
    <t>COACH</t>
  </si>
  <si>
    <t>UTG</t>
  </si>
  <si>
    <t>GBP</t>
  </si>
  <si>
    <t>TURN</t>
  </si>
  <si>
    <t>BET</t>
  </si>
  <si>
    <t>UTG+1</t>
  </si>
  <si>
    <t>RIVER</t>
  </si>
  <si>
    <t>RAISE</t>
  </si>
  <si>
    <t>UTG+2</t>
  </si>
  <si>
    <t>FOLD</t>
  </si>
  <si>
    <t>UTG+3</t>
  </si>
  <si>
    <t>LJ</t>
  </si>
  <si>
    <t>HJ</t>
  </si>
  <si>
    <t>num_seats</t>
  </si>
  <si>
    <t>seat_number</t>
  </si>
  <si>
    <t xml:space="preserve"> position</t>
  </si>
  <si>
    <t>h1_p_haxton:_auto_</t>
  </si>
  <si>
    <t>h1_p_foxen:_auto_</t>
  </si>
  <si>
    <t>h1_p_winter:_auto_</t>
  </si>
  <si>
    <t>p_steve:_auto_</t>
  </si>
  <si>
    <t>p_gabe:_auto_</t>
  </si>
  <si>
    <t>p_haxton:_auto_</t>
  </si>
  <si>
    <t>p_foxen:_auto_</t>
  </si>
  <si>
    <t>players.p_haxton</t>
  </si>
  <si>
    <t>players.p_foxen</t>
  </si>
  <si>
    <t>players.p_winter</t>
  </si>
  <si>
    <t>hand_players.h1_p_haxton</t>
  </si>
  <si>
    <t>hand_players.h1_p_foxen</t>
  </si>
  <si>
    <t>hand_players.h1_p_winter</t>
  </si>
  <si>
    <t>_Roles</t>
  </si>
  <si>
    <t>_SeatNums</t>
  </si>
  <si>
    <t>_Positions</t>
  </si>
  <si>
    <t>_GameTypes</t>
  </si>
  <si>
    <t>_GameFormats</t>
  </si>
  <si>
    <t>_VenueTypes</t>
  </si>
  <si>
    <t>_Currencies</t>
  </si>
  <si>
    <t>_Streets</t>
  </si>
  <si>
    <t>_Actions</t>
  </si>
  <si>
    <t>100_200:_auto_</t>
  </si>
  <si>
    <t>$100/$200</t>
  </si>
  <si>
    <t>position</t>
  </si>
  <si>
    <t>dealer_seat_num</t>
  </si>
  <si>
    <t>hero_seat_num</t>
  </si>
  <si>
    <t>board</t>
  </si>
  <si>
    <t>["8s", "Qh", "Qd", "Kc", "2s"]</t>
  </si>
  <si>
    <t>is_all_in</t>
  </si>
  <si>
    <t>u_steve:_auto_</t>
  </si>
  <si>
    <t>u_gabe:_auto_</t>
  </si>
  <si>
    <t>users.u_steve</t>
  </si>
  <si>
    <t>users.u_gabe</t>
  </si>
  <si>
    <t>p_winter:_auto_</t>
  </si>
  <si>
    <t>table1:_auto_</t>
  </si>
  <si>
    <t>tables.table1</t>
  </si>
  <si>
    <t>cash_stakes.100_200</t>
  </si>
  <si>
    <t>hand_id</t>
  </si>
  <si>
    <t>hand_player_id</t>
  </si>
  <si>
    <t>street</t>
  </si>
  <si>
    <t>action_sequence</t>
  </si>
  <si>
    <t>pre_action_pot_size</t>
  </si>
  <si>
    <t>action</t>
  </si>
  <si>
    <t>amount</t>
  </si>
  <si>
    <t>stack_remaining</t>
  </si>
  <si>
    <t>is_custom</t>
  </si>
  <si>
    <t>org_tbs:_auto_</t>
  </si>
  <si>
    <t>org_cpg:_auto_</t>
  </si>
  <si>
    <t>Triple Barrel Software</t>
  </si>
  <si>
    <t>Chacing Poker Greatness</t>
  </si>
  <si>
    <t>u_brad:_auto_</t>
  </si>
  <si>
    <t>brad@chasingpokergreatness.com</t>
  </si>
  <si>
    <t>bradly</t>
  </si>
  <si>
    <t>first_name</t>
  </si>
  <si>
    <t>last_name</t>
  </si>
  <si>
    <t>Steve</t>
  </si>
  <si>
    <t>Saunders</t>
  </si>
  <si>
    <t>Gabe</t>
  </si>
  <si>
    <t>Alex-something</t>
  </si>
  <si>
    <t>Brad</t>
  </si>
  <si>
    <t>Wilson</t>
  </si>
  <si>
    <t>organization_id</t>
  </si>
  <si>
    <t>users.u_brad</t>
  </si>
  <si>
    <t>organizations.org_tbs</t>
  </si>
  <si>
    <t>organizations.org_cpg</t>
  </si>
  <si>
    <t>p_brad:_auto_</t>
  </si>
  <si>
    <t>Bad Brad</t>
  </si>
  <si>
    <t>Isaac</t>
  </si>
  <si>
    <t>Haxton</t>
  </si>
  <si>
    <t>Alex</t>
  </si>
  <si>
    <t>Foxen</t>
  </si>
  <si>
    <t>Sean</t>
  </si>
  <si>
    <t>Winter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</si>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</sst>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D42-8EDD-1644-B63D-73C3203972BD}">
  <dimension ref="A1:B16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38.5" style="2" customWidth="1"/>
    <col min="2" max="2" width="29.5" style="2" customWidth="1"/>
  </cols>
  <sheetData>
    <row r="1" spans="1:2" x14ac:dyDescent="0.2">
      <c r="A1" s="16" t="s">
        <v>12</v>
      </c>
      <c r="B1" s="16" t="s">
        <v>11</v>
      </c>
    </row>
    <row r="2" spans="1:2" x14ac:dyDescent="0.2">
      <c r="A2" s="12" t="s">
        <v>7</v>
      </c>
    </row>
    <row r="3" spans="1:2" x14ac:dyDescent="0.2">
      <c r="A3" s="12" t="s">
        <v>7</v>
      </c>
    </row>
    <row r="4" spans="1:2" s="4" customFormat="1" x14ac:dyDescent="0.2">
      <c r="A4" s="5" t="s">
        <v>23</v>
      </c>
      <c r="B4" s="5" t="s">
        <v>8</v>
      </c>
    </row>
    <row r="5" spans="1:2" s="4" customFormat="1" x14ac:dyDescent="0.2">
      <c r="A5" s="6" t="s">
        <v>64</v>
      </c>
      <c r="B5" s="6" t="s">
        <v>1</v>
      </c>
    </row>
    <row r="6" spans="1:2" x14ac:dyDescent="0.2">
      <c r="A6" t="s">
        <v>149</v>
      </c>
      <c r="B6" s="2" t="s">
        <v>151</v>
      </c>
    </row>
    <row r="7" spans="1:2" x14ac:dyDescent="0.2">
      <c r="A7" t="s">
        <v>150</v>
      </c>
      <c r="B7" s="2" t="s">
        <v>152</v>
      </c>
    </row>
    <row r="12" spans="1:2" x14ac:dyDescent="0.2">
      <c r="A12" s="9"/>
    </row>
    <row r="14" spans="1:2" x14ac:dyDescent="0.2">
      <c r="A14" s="9"/>
      <c r="B14" s="9"/>
    </row>
    <row r="16" spans="1:2" x14ac:dyDescent="0.2">
      <c r="A16" s="15"/>
    </row>
  </sheetData>
  <dataValidations count="2">
    <dataValidation type="list" allowBlank="1" showInputMessage="1" showErrorMessage="1" sqref="B1" xr:uid="{0294C92A-52CF-1C4C-B799-34D896F9ADDD}">
      <formula1>DataLayouts</formula1>
    </dataValidation>
    <dataValidation type="list" allowBlank="1" showInputMessage="1" showErrorMessage="1" sqref="A5:B5" xr:uid="{67FE0020-B8D4-5F4D-9F38-B9D397707CFA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FDF-D9E5-8B47-B89F-323429675129}">
  <dimension ref="A1:I11"/>
  <sheetViews>
    <sheetView workbookViewId="0">
      <selection activeCell="F59" sqref="F59"/>
    </sheetView>
  </sheetViews>
  <sheetFormatPr baseColWidth="10" defaultRowHeight="16" x14ac:dyDescent="0.2"/>
  <cols>
    <col min="4" max="4" width="12.6640625" customWidth="1"/>
    <col min="5" max="5" width="14.33203125" customWidth="1"/>
    <col min="6" max="6" width="12.6640625" customWidth="1"/>
  </cols>
  <sheetData>
    <row r="1" spans="1:9" x14ac:dyDescent="0.2">
      <c r="A1" s="17" t="s">
        <v>115</v>
      </c>
      <c r="B1" s="18" t="s">
        <v>116</v>
      </c>
      <c r="C1" s="17" t="s">
        <v>117</v>
      </c>
      <c r="D1" s="17" t="s">
        <v>118</v>
      </c>
      <c r="E1" s="17" t="s">
        <v>119</v>
      </c>
      <c r="F1" s="17" t="s">
        <v>120</v>
      </c>
      <c r="G1" s="17" t="s">
        <v>121</v>
      </c>
      <c r="H1" s="17" t="s">
        <v>122</v>
      </c>
      <c r="I1" s="17" t="s">
        <v>123</v>
      </c>
    </row>
    <row r="2" spans="1:9" x14ac:dyDescent="0.2">
      <c r="A2" s="10" t="s">
        <v>73</v>
      </c>
      <c r="B2" s="19">
        <v>1</v>
      </c>
      <c r="C2" s="10" t="s">
        <v>59</v>
      </c>
      <c r="D2" s="10" t="s">
        <v>47</v>
      </c>
      <c r="E2" s="10" t="s">
        <v>74</v>
      </c>
      <c r="F2" s="10" t="s">
        <v>75</v>
      </c>
      <c r="G2" s="10" t="s">
        <v>43</v>
      </c>
      <c r="H2" s="10" t="s">
        <v>76</v>
      </c>
      <c r="I2" s="10" t="s">
        <v>77</v>
      </c>
    </row>
    <row r="3" spans="1:9" x14ac:dyDescent="0.2">
      <c r="A3" s="10" t="s">
        <v>78</v>
      </c>
      <c r="B3" s="19">
        <v>2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84</v>
      </c>
      <c r="I3" s="10" t="s">
        <v>85</v>
      </c>
    </row>
    <row r="4" spans="1:9" x14ac:dyDescent="0.2">
      <c r="A4" s="10" t="s">
        <v>86</v>
      </c>
      <c r="B4" s="19">
        <v>3</v>
      </c>
      <c r="C4" s="10" t="s">
        <v>87</v>
      </c>
      <c r="D4" s="10"/>
      <c r="E4" s="10"/>
      <c r="F4" s="10"/>
      <c r="G4" s="10" t="s">
        <v>88</v>
      </c>
      <c r="H4" s="10" t="s">
        <v>89</v>
      </c>
      <c r="I4" s="10" t="s">
        <v>90</v>
      </c>
    </row>
    <row r="5" spans="1:9" x14ac:dyDescent="0.2">
      <c r="A5" s="10"/>
      <c r="B5" s="19">
        <v>4</v>
      </c>
      <c r="C5" s="10" t="s">
        <v>91</v>
      </c>
      <c r="D5" s="10"/>
      <c r="E5" s="10"/>
      <c r="F5" s="10"/>
      <c r="G5" s="10"/>
      <c r="H5" s="10" t="s">
        <v>92</v>
      </c>
      <c r="I5" s="10" t="s">
        <v>93</v>
      </c>
    </row>
    <row r="6" spans="1:9" x14ac:dyDescent="0.2">
      <c r="A6" s="10"/>
      <c r="B6" s="19">
        <v>5</v>
      </c>
      <c r="C6" s="10" t="s">
        <v>94</v>
      </c>
      <c r="D6" s="10"/>
      <c r="E6" s="10"/>
      <c r="F6" s="10"/>
      <c r="G6" s="10"/>
      <c r="H6" s="10"/>
      <c r="I6" s="10" t="s">
        <v>95</v>
      </c>
    </row>
    <row r="7" spans="1:9" x14ac:dyDescent="0.2">
      <c r="A7" s="10"/>
      <c r="B7" s="19">
        <v>6</v>
      </c>
      <c r="C7" s="10" t="s">
        <v>96</v>
      </c>
      <c r="D7" s="10"/>
      <c r="E7" s="10"/>
      <c r="F7" s="10"/>
      <c r="G7" s="10"/>
      <c r="H7" s="10"/>
      <c r="I7" s="10"/>
    </row>
    <row r="8" spans="1:9" x14ac:dyDescent="0.2">
      <c r="A8" s="10"/>
      <c r="B8" s="19">
        <v>7</v>
      </c>
      <c r="C8" s="10" t="s">
        <v>97</v>
      </c>
      <c r="D8" s="10"/>
      <c r="E8" s="10"/>
      <c r="F8" s="10"/>
      <c r="G8" s="10"/>
      <c r="H8" s="10"/>
      <c r="I8" s="10"/>
    </row>
    <row r="9" spans="1:9" x14ac:dyDescent="0.2">
      <c r="A9" s="10"/>
      <c r="B9" s="19">
        <v>8</v>
      </c>
      <c r="C9" s="10" t="s">
        <v>98</v>
      </c>
      <c r="D9" s="10"/>
      <c r="E9" s="10"/>
      <c r="F9" s="10"/>
      <c r="G9" s="10"/>
      <c r="H9" s="10"/>
      <c r="I9" s="10"/>
    </row>
    <row r="10" spans="1:9" x14ac:dyDescent="0.2">
      <c r="A10" s="10"/>
      <c r="B10" s="19">
        <v>9</v>
      </c>
      <c r="C10" s="10" t="s">
        <v>60</v>
      </c>
      <c r="D10" s="10"/>
      <c r="E10" s="10"/>
      <c r="F10" s="10"/>
      <c r="G10" s="10"/>
      <c r="H10" s="10"/>
      <c r="I10" s="10"/>
    </row>
    <row r="11" spans="1:9" x14ac:dyDescent="0.2">
      <c r="A11" s="10"/>
      <c r="B11" s="19">
        <v>10</v>
      </c>
      <c r="C11" s="10" t="s">
        <v>58</v>
      </c>
      <c r="D11" s="10"/>
      <c r="E11" s="10"/>
      <c r="F11" s="10"/>
      <c r="G11" s="10"/>
      <c r="H11" s="10"/>
      <c r="I1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7"/>
  <sheetViews>
    <sheetView workbookViewId="0">
      <selection activeCell="F32" sqref="F32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21</v>
      </c>
      <c r="C1" s="1" t="s">
        <v>22</v>
      </c>
      <c r="E1" s="1" t="s">
        <v>20</v>
      </c>
    </row>
    <row r="2" spans="1:5" x14ac:dyDescent="0.2">
      <c r="A2" t="s">
        <v>1</v>
      </c>
      <c r="C2" t="s">
        <v>1</v>
      </c>
      <c r="E2" t="s">
        <v>11</v>
      </c>
    </row>
    <row r="3" spans="1:5" x14ac:dyDescent="0.2">
      <c r="A3" t="s">
        <v>0</v>
      </c>
      <c r="C3" t="s">
        <v>0</v>
      </c>
      <c r="E3" t="s">
        <v>10</v>
      </c>
    </row>
    <row r="4" spans="1:5" x14ac:dyDescent="0.2">
      <c r="A4" t="s">
        <v>2</v>
      </c>
      <c r="C4" t="s">
        <v>2</v>
      </c>
      <c r="E4" t="s">
        <v>9</v>
      </c>
    </row>
    <row r="5" spans="1:5" x14ac:dyDescent="0.2">
      <c r="A5" t="s">
        <v>5</v>
      </c>
      <c r="C5" t="s">
        <v>5</v>
      </c>
    </row>
    <row r="6" spans="1:5" x14ac:dyDescent="0.2">
      <c r="A6" t="s">
        <v>4</v>
      </c>
      <c r="C6" t="s">
        <v>4</v>
      </c>
    </row>
    <row r="7" spans="1:5" x14ac:dyDescent="0.2">
      <c r="A7" t="s">
        <v>3</v>
      </c>
      <c r="C7" t="s">
        <v>3</v>
      </c>
    </row>
    <row r="8" spans="1:5" x14ac:dyDescent="0.2">
      <c r="A8" t="s">
        <v>6</v>
      </c>
      <c r="C8" t="s">
        <v>6</v>
      </c>
    </row>
    <row r="9" spans="1:5" x14ac:dyDescent="0.2">
      <c r="A9" t="s">
        <v>64</v>
      </c>
      <c r="C9" t="s">
        <v>13</v>
      </c>
    </row>
    <row r="10" spans="1:5" x14ac:dyDescent="0.2">
      <c r="A10" t="s">
        <v>65</v>
      </c>
      <c r="C10" t="s">
        <v>14</v>
      </c>
    </row>
    <row r="11" spans="1:5" x14ac:dyDescent="0.2">
      <c r="C11" t="s">
        <v>15</v>
      </c>
    </row>
    <row r="12" spans="1:5" x14ac:dyDescent="0.2">
      <c r="C12" t="s">
        <v>16</v>
      </c>
    </row>
    <row r="13" spans="1:5" x14ac:dyDescent="0.2">
      <c r="C13" t="s">
        <v>17</v>
      </c>
    </row>
    <row r="14" spans="1:5" x14ac:dyDescent="0.2">
      <c r="C14" t="s">
        <v>18</v>
      </c>
    </row>
    <row r="15" spans="1:5" x14ac:dyDescent="0.2">
      <c r="C15" t="s">
        <v>19</v>
      </c>
    </row>
    <row r="16" spans="1:5" x14ac:dyDescent="0.2">
      <c r="C16" t="s">
        <v>64</v>
      </c>
    </row>
    <row r="17" spans="3:3" x14ac:dyDescent="0.2">
      <c r="C17" t="s">
        <v>65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8D-D3D6-0341-A57E-3BE902F737F0}">
  <dimension ref="A1:E16"/>
  <sheetViews>
    <sheetView zoomScale="125" zoomScaleNormal="125" workbookViewId="0">
      <selection activeCell="D4" sqref="D4:E8"/>
    </sheetView>
  </sheetViews>
  <sheetFormatPr baseColWidth="10" defaultRowHeight="16" x14ac:dyDescent="0.2"/>
  <cols>
    <col min="1" max="1" width="38.5" style="2" customWidth="1"/>
    <col min="2" max="2" width="18" style="2" customWidth="1"/>
    <col min="3" max="3" width="30.6640625" style="2" customWidth="1"/>
    <col min="4" max="4" width="14.83203125" customWidth="1"/>
    <col min="5" max="5" width="19.1640625" customWidth="1"/>
  </cols>
  <sheetData>
    <row r="1" spans="1:5" x14ac:dyDescent="0.2">
      <c r="A1" s="16" t="s">
        <v>12</v>
      </c>
      <c r="B1" s="16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24</v>
      </c>
      <c r="C4" s="5" t="s">
        <v>25</v>
      </c>
      <c r="D4" s="5" t="s">
        <v>156</v>
      </c>
      <c r="E4" s="5" t="s">
        <v>157</v>
      </c>
    </row>
    <row r="5" spans="1:5" s="4" customFormat="1" x14ac:dyDescent="0.2">
      <c r="A5" s="6" t="s">
        <v>64</v>
      </c>
      <c r="B5" s="6" t="s">
        <v>1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132</v>
      </c>
      <c r="B6" s="2" t="s">
        <v>28</v>
      </c>
      <c r="C6" s="9" t="s">
        <v>29</v>
      </c>
      <c r="D6" t="s">
        <v>158</v>
      </c>
      <c r="E6" t="s">
        <v>159</v>
      </c>
    </row>
    <row r="7" spans="1:5" x14ac:dyDescent="0.2">
      <c r="A7" t="s">
        <v>133</v>
      </c>
      <c r="B7" s="2" t="s">
        <v>30</v>
      </c>
      <c r="C7" s="9" t="s">
        <v>31</v>
      </c>
      <c r="D7" t="s">
        <v>160</v>
      </c>
      <c r="E7" t="s">
        <v>161</v>
      </c>
    </row>
    <row r="8" spans="1:5" x14ac:dyDescent="0.2">
      <c r="A8" s="2" t="s">
        <v>153</v>
      </c>
      <c r="B8" s="2" t="s">
        <v>155</v>
      </c>
      <c r="C8" s="2" t="s">
        <v>154</v>
      </c>
      <c r="D8" s="2" t="s">
        <v>162</v>
      </c>
      <c r="E8" s="2" t="s">
        <v>163</v>
      </c>
    </row>
    <row r="12" spans="1:5" x14ac:dyDescent="0.2">
      <c r="A12" s="9"/>
    </row>
    <row r="14" spans="1:5" x14ac:dyDescent="0.2">
      <c r="A14" s="9"/>
      <c r="B14" s="9"/>
    </row>
    <row r="16" spans="1:5" x14ac:dyDescent="0.2">
      <c r="A16" s="15"/>
    </row>
  </sheetData>
  <dataValidations count="3">
    <dataValidation type="list" allowBlank="1" showInputMessage="1" showErrorMessage="1" sqref="A5:E5" xr:uid="{A5363200-5E32-0A4E-98B4-61E0F10BE994}">
      <formula1>TableDataTypes</formula1>
    </dataValidation>
    <dataValidation type="list" allowBlank="1" showInputMessage="1" showErrorMessage="1" sqref="B1" xr:uid="{3277DE54-7A71-AB46-AAD9-FE82AA6DA136}">
      <formula1>DataLayouts</formula1>
    </dataValidation>
    <dataValidation type="list" allowBlank="1" showInputMessage="1" showErrorMessage="1" sqref="B5" xr:uid="{9ED3BF64-907D-BA42-93C0-E1AF88B96F11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A974-E798-9241-8093-8124B9D0B6E3}">
  <dimension ref="A1:B16"/>
  <sheetViews>
    <sheetView zoomScale="125" zoomScaleNormal="125" workbookViewId="0">
      <selection activeCell="B9" sqref="B9"/>
    </sheetView>
  </sheetViews>
  <sheetFormatPr baseColWidth="10" defaultRowHeight="16" x14ac:dyDescent="0.2"/>
  <cols>
    <col min="1" max="1" width="24.83203125" style="2" customWidth="1"/>
    <col min="2" max="2" width="19.6640625" style="2" customWidth="1"/>
  </cols>
  <sheetData>
    <row r="1" spans="1:2" x14ac:dyDescent="0.2">
      <c r="A1" s="16" t="s">
        <v>12</v>
      </c>
      <c r="B1" s="16" t="s">
        <v>11</v>
      </c>
    </row>
    <row r="2" spans="1:2" x14ac:dyDescent="0.2">
      <c r="A2" s="12" t="s">
        <v>7</v>
      </c>
    </row>
    <row r="3" spans="1:2" x14ac:dyDescent="0.2">
      <c r="A3" s="12" t="s">
        <v>7</v>
      </c>
    </row>
    <row r="4" spans="1:2" s="4" customFormat="1" x14ac:dyDescent="0.2">
      <c r="A4" s="5" t="s">
        <v>26</v>
      </c>
      <c r="B4" s="5" t="s">
        <v>164</v>
      </c>
    </row>
    <row r="5" spans="1:2" s="4" customFormat="1" x14ac:dyDescent="0.2">
      <c r="A5" s="6" t="s">
        <v>65</v>
      </c>
      <c r="B5" s="6" t="s">
        <v>65</v>
      </c>
    </row>
    <row r="6" spans="1:2" x14ac:dyDescent="0.2">
      <c r="A6" t="s">
        <v>134</v>
      </c>
      <c r="B6" s="2" t="s">
        <v>166</v>
      </c>
    </row>
    <row r="7" spans="1:2" x14ac:dyDescent="0.2">
      <c r="A7" t="s">
        <v>135</v>
      </c>
      <c r="B7" s="2" t="s">
        <v>166</v>
      </c>
    </row>
    <row r="8" spans="1:2" x14ac:dyDescent="0.2">
      <c r="A8" s="2" t="s">
        <v>165</v>
      </c>
      <c r="B8" s="2" t="s">
        <v>167</v>
      </c>
    </row>
    <row r="12" spans="1:2" x14ac:dyDescent="0.2">
      <c r="A12" s="9"/>
    </row>
    <row r="14" spans="1:2" x14ac:dyDescent="0.2">
      <c r="A14" s="9"/>
      <c r="B14" s="9"/>
    </row>
    <row r="16" spans="1:2" x14ac:dyDescent="0.2">
      <c r="A16" s="15"/>
    </row>
  </sheetData>
  <dataValidations count="2">
    <dataValidation type="list" allowBlank="1" showInputMessage="1" showErrorMessage="1" sqref="B1" xr:uid="{1388F5CC-5F3E-6E43-9598-EC3C28E06242}">
      <formula1>DataLayouts</formula1>
    </dataValidation>
    <dataValidation type="list" allowBlank="1" showInputMessage="1" showErrorMessage="1" sqref="A5:B5" xr:uid="{6BF4AD41-0577-CF45-9C61-5ACB0D6954F1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EDC9-A2CB-9C45-8C08-CE3DC9B88E26}">
  <dimension ref="A1:E17"/>
  <sheetViews>
    <sheetView tabSelected="1" zoomScale="125" zoomScaleNormal="125" workbookViewId="0">
      <selection activeCell="K19" sqref="K19"/>
    </sheetView>
  </sheetViews>
  <sheetFormatPr baseColWidth="10" defaultRowHeight="16" x14ac:dyDescent="0.2"/>
  <cols>
    <col min="1" max="1" width="38.6640625" style="2" customWidth="1"/>
    <col min="2" max="2" width="17.1640625" style="2" customWidth="1"/>
    <col min="3" max="3" width="17.5" style="2" customWidth="1"/>
    <col min="4" max="4" width="15.5" style="2" customWidth="1"/>
    <col min="5" max="5" width="15.1640625" customWidth="1"/>
  </cols>
  <sheetData>
    <row r="1" spans="1:5" x14ac:dyDescent="0.2">
      <c r="A1" s="16" t="s">
        <v>12</v>
      </c>
      <c r="B1" s="16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26</v>
      </c>
      <c r="C4" s="5" t="s">
        <v>27</v>
      </c>
      <c r="D4" s="5" t="s">
        <v>156</v>
      </c>
      <c r="E4" s="5" t="s">
        <v>157</v>
      </c>
    </row>
    <row r="5" spans="1:5" s="4" customFormat="1" x14ac:dyDescent="0.2">
      <c r="A5" s="6" t="s">
        <v>64</v>
      </c>
      <c r="B5" s="6" t="s">
        <v>65</v>
      </c>
      <c r="C5" s="6" t="s">
        <v>1</v>
      </c>
      <c r="D5" s="6" t="s">
        <v>1</v>
      </c>
      <c r="E5" s="6" t="s">
        <v>1</v>
      </c>
    </row>
    <row r="6" spans="1:5" x14ac:dyDescent="0.2">
      <c r="A6" t="s">
        <v>105</v>
      </c>
      <c r="B6" s="2" t="s">
        <v>134</v>
      </c>
      <c r="C6" s="2" t="s">
        <v>32</v>
      </c>
      <c r="D6" t="s">
        <v>158</v>
      </c>
      <c r="E6" t="s">
        <v>159</v>
      </c>
    </row>
    <row r="7" spans="1:5" x14ac:dyDescent="0.2">
      <c r="A7" t="s">
        <v>106</v>
      </c>
      <c r="B7" s="2" t="s">
        <v>135</v>
      </c>
      <c r="C7" s="2" t="s">
        <v>33</v>
      </c>
      <c r="D7" t="s">
        <v>160</v>
      </c>
      <c r="E7" t="s">
        <v>161</v>
      </c>
    </row>
    <row r="8" spans="1:5" x14ac:dyDescent="0.2">
      <c r="A8" t="s">
        <v>168</v>
      </c>
      <c r="B8" s="2" t="s">
        <v>165</v>
      </c>
      <c r="C8" s="2" t="s">
        <v>169</v>
      </c>
      <c r="D8" s="2" t="s">
        <v>162</v>
      </c>
      <c r="E8" s="2" t="s">
        <v>163</v>
      </c>
    </row>
    <row r="9" spans="1:5" x14ac:dyDescent="0.2">
      <c r="A9" t="s">
        <v>107</v>
      </c>
      <c r="B9" s="28" t="s">
        <v>176</v>
      </c>
      <c r="C9" s="2" t="s">
        <v>35</v>
      </c>
      <c r="D9" s="2" t="s">
        <v>170</v>
      </c>
      <c r="E9" t="s">
        <v>171</v>
      </c>
    </row>
    <row r="10" spans="1:5" x14ac:dyDescent="0.2">
      <c r="A10" t="s">
        <v>108</v>
      </c>
      <c r="B10" s="28" t="s">
        <v>176</v>
      </c>
      <c r="C10" s="3" t="s">
        <v>34</v>
      </c>
      <c r="D10" s="2" t="s">
        <v>172</v>
      </c>
      <c r="E10" t="s">
        <v>173</v>
      </c>
    </row>
    <row r="11" spans="1:5" x14ac:dyDescent="0.2">
      <c r="A11" t="s">
        <v>136</v>
      </c>
      <c r="B11" s="28" t="s">
        <v>176</v>
      </c>
      <c r="C11" s="3" t="s">
        <v>36</v>
      </c>
      <c r="D11" s="2" t="s">
        <v>174</v>
      </c>
      <c r="E11" t="s">
        <v>175</v>
      </c>
    </row>
    <row r="12" spans="1:5" x14ac:dyDescent="0.2">
      <c r="D12" s="3"/>
    </row>
    <row r="13" spans="1:5" x14ac:dyDescent="0.2">
      <c r="A13" s="9"/>
      <c r="C13" s="9"/>
    </row>
    <row r="14" spans="1:5" x14ac:dyDescent="0.2">
      <c r="D14" s="3"/>
    </row>
    <row r="15" spans="1:5" x14ac:dyDescent="0.2">
      <c r="A15" s="9"/>
      <c r="B15" s="9"/>
      <c r="C15" s="9"/>
      <c r="D15" s="9"/>
    </row>
    <row r="16" spans="1:5" x14ac:dyDescent="0.2">
      <c r="D16" s="3"/>
    </row>
    <row r="17" spans="1:1" x14ac:dyDescent="0.2">
      <c r="A17" s="15"/>
    </row>
  </sheetData>
  <dataValidations count="2">
    <dataValidation type="list" allowBlank="1" showInputMessage="1" showErrorMessage="1" sqref="B1" xr:uid="{F80FB675-602B-2544-8804-620039F78CFA}">
      <formula1>DataLayouts</formula1>
    </dataValidation>
    <dataValidation type="list" allowBlank="1" showInputMessage="1" showErrorMessage="1" sqref="A5:E5" xr:uid="{227E0E5E-8598-1C4B-A6FF-1AF8F3D32A17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9852-9B8D-D646-983A-87B67FBBE846}">
  <dimension ref="A1:E16"/>
  <sheetViews>
    <sheetView zoomScale="125" zoomScaleNormal="125" workbookViewId="0">
      <selection activeCell="D10" sqref="D10"/>
    </sheetView>
  </sheetViews>
  <sheetFormatPr baseColWidth="10" defaultRowHeight="16" x14ac:dyDescent="0.2"/>
  <cols>
    <col min="1" max="1" width="37.83203125" style="2" customWidth="1"/>
    <col min="2" max="2" width="16.6640625" style="2" customWidth="1"/>
    <col min="3" max="3" width="12" style="2" customWidth="1"/>
    <col min="4" max="4" width="38.5" style="2" customWidth="1"/>
    <col min="5" max="5" width="14" customWidth="1"/>
  </cols>
  <sheetData>
    <row r="1" spans="1:5" ht="17" thickBot="1" x14ac:dyDescent="0.25">
      <c r="A1" s="13" t="s">
        <v>12</v>
      </c>
      <c r="B1" s="14" t="s">
        <v>11</v>
      </c>
    </row>
    <row r="2" spans="1:5" x14ac:dyDescent="0.2">
      <c r="A2" s="12" t="s">
        <v>7</v>
      </c>
    </row>
    <row r="3" spans="1:5" x14ac:dyDescent="0.2">
      <c r="A3" s="12" t="s">
        <v>7</v>
      </c>
    </row>
    <row r="4" spans="1:5" s="4" customFormat="1" x14ac:dyDescent="0.2">
      <c r="A4" s="5" t="s">
        <v>23</v>
      </c>
      <c r="B4" s="5" t="s">
        <v>8</v>
      </c>
      <c r="C4" s="5" t="s">
        <v>46</v>
      </c>
      <c r="D4" s="5" t="s">
        <v>48</v>
      </c>
      <c r="E4" s="5" t="s">
        <v>99</v>
      </c>
    </row>
    <row r="5" spans="1:5" s="4" customFormat="1" x14ac:dyDescent="0.2">
      <c r="A5" s="6" t="s">
        <v>64</v>
      </c>
      <c r="B5" s="6" t="s">
        <v>1</v>
      </c>
      <c r="C5" s="6" t="s">
        <v>1</v>
      </c>
      <c r="D5" s="6" t="s">
        <v>65</v>
      </c>
      <c r="E5" s="6" t="s">
        <v>0</v>
      </c>
    </row>
    <row r="6" spans="1:5" x14ac:dyDescent="0.2">
      <c r="A6" t="s">
        <v>137</v>
      </c>
      <c r="B6" s="2" t="s">
        <v>45</v>
      </c>
      <c r="C6" s="2" t="s">
        <v>47</v>
      </c>
      <c r="D6" s="2" t="s">
        <v>139</v>
      </c>
      <c r="E6" s="2">
        <v>6</v>
      </c>
    </row>
    <row r="7" spans="1:5" x14ac:dyDescent="0.2">
      <c r="E7" s="2"/>
    </row>
    <row r="9" spans="1:5" x14ac:dyDescent="0.2">
      <c r="D9" s="3"/>
    </row>
    <row r="10" spans="1:5" x14ac:dyDescent="0.2">
      <c r="D10" s="3"/>
    </row>
    <row r="11" spans="1:5" x14ac:dyDescent="0.2">
      <c r="D11" s="3"/>
    </row>
    <row r="12" spans="1:5" x14ac:dyDescent="0.2">
      <c r="A12" s="9"/>
      <c r="C12" s="9"/>
    </row>
    <row r="13" spans="1:5" x14ac:dyDescent="0.2">
      <c r="D13" s="3"/>
    </row>
    <row r="14" spans="1:5" x14ac:dyDescent="0.2">
      <c r="A14" s="9"/>
      <c r="B14" s="9"/>
      <c r="C14" s="9"/>
      <c r="D14" s="9"/>
    </row>
    <row r="15" spans="1:5" x14ac:dyDescent="0.2">
      <c r="D15" s="3"/>
    </row>
    <row r="16" spans="1:5" x14ac:dyDescent="0.2">
      <c r="A16" s="15"/>
    </row>
  </sheetData>
  <dataValidations count="3">
    <dataValidation type="list" allowBlank="1" showInputMessage="1" showErrorMessage="1" sqref="B1" xr:uid="{2A79F472-B2DC-C74E-BD6F-ACA6A76F2B63}">
      <formula1>DataLayouts</formula1>
    </dataValidation>
    <dataValidation type="list" allowBlank="1" showInputMessage="1" showErrorMessage="1" sqref="A5:E5" xr:uid="{91C15BBC-D6F4-5D49-BED7-8AC6FC534D33}">
      <formula1>TableDataTypes</formula1>
    </dataValidation>
    <dataValidation type="list" allowBlank="1" showInputMessage="1" showErrorMessage="1" sqref="F5" xr:uid="{A0F90D3F-0B96-8B49-8F6C-4FCC43D841F2}">
      <formula1>#REF!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I16"/>
  <sheetViews>
    <sheetView zoomScale="125" zoomScaleNormal="125" workbookViewId="0">
      <selection activeCell="G4" sqref="G4"/>
    </sheetView>
  </sheetViews>
  <sheetFormatPr baseColWidth="10" defaultRowHeight="16" x14ac:dyDescent="0.2"/>
  <cols>
    <col min="1" max="1" width="36.83203125" style="2" customWidth="1"/>
    <col min="2" max="2" width="20.33203125" style="2" customWidth="1"/>
    <col min="3" max="4" width="19.1640625" style="2" customWidth="1"/>
    <col min="5" max="5" width="10.83203125" style="2"/>
    <col min="6" max="6" width="25.1640625" style="2" customWidth="1"/>
    <col min="7" max="7" width="22.6640625" style="2" customWidth="1"/>
    <col min="8" max="8" width="31.3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49</v>
      </c>
      <c r="B4" s="5" t="s">
        <v>50</v>
      </c>
      <c r="C4" s="7" t="s">
        <v>127</v>
      </c>
      <c r="D4" s="7" t="s">
        <v>128</v>
      </c>
      <c r="E4" s="7" t="s">
        <v>51</v>
      </c>
      <c r="F4" s="5" t="s">
        <v>129</v>
      </c>
    </row>
    <row r="5" spans="1:9" s="4" customFormat="1" x14ac:dyDescent="0.2">
      <c r="A5" s="6" t="s">
        <v>64</v>
      </c>
      <c r="B5" s="6" t="s">
        <v>65</v>
      </c>
      <c r="C5" s="4" t="s">
        <v>0</v>
      </c>
      <c r="D5" s="4" t="s">
        <v>0</v>
      </c>
      <c r="E5" s="6" t="s">
        <v>0</v>
      </c>
      <c r="F5" s="6" t="s">
        <v>3</v>
      </c>
    </row>
    <row r="6" spans="1:9" x14ac:dyDescent="0.2">
      <c r="A6" t="s">
        <v>70</v>
      </c>
      <c r="B6" s="2" t="s">
        <v>138</v>
      </c>
      <c r="C6" s="2">
        <v>1</v>
      </c>
      <c r="D6" s="2">
        <v>1</v>
      </c>
      <c r="E6" s="2">
        <v>300</v>
      </c>
      <c r="F6" t="s">
        <v>130</v>
      </c>
      <c r="H6" s="2"/>
      <c r="I6" s="2"/>
    </row>
    <row r="7" spans="1:9" x14ac:dyDescent="0.2">
      <c r="F7" s="8"/>
      <c r="H7" s="2"/>
      <c r="I7" s="2"/>
    </row>
    <row r="8" spans="1:9" x14ac:dyDescent="0.2">
      <c r="F8" s="8"/>
      <c r="H8" s="2"/>
      <c r="I8" s="2"/>
    </row>
    <row r="9" spans="1:9" x14ac:dyDescent="0.2">
      <c r="E9" s="3"/>
      <c r="F9" s="8"/>
      <c r="H9" s="2"/>
      <c r="I9" s="2"/>
    </row>
    <row r="10" spans="1:9" x14ac:dyDescent="0.2">
      <c r="E10" s="3"/>
      <c r="F10" s="8"/>
      <c r="H10" s="2"/>
      <c r="I10" s="2"/>
    </row>
    <row r="11" spans="1:9" x14ac:dyDescent="0.2">
      <c r="E11" s="3"/>
      <c r="F11" s="8"/>
      <c r="H11" s="2"/>
    </row>
    <row r="12" spans="1:9" x14ac:dyDescent="0.2">
      <c r="A12" s="9"/>
      <c r="C12" s="9"/>
      <c r="D12" s="9"/>
      <c r="F12" s="11"/>
      <c r="H12" s="2"/>
      <c r="I12" s="2"/>
    </row>
    <row r="13" spans="1:9" x14ac:dyDescent="0.2">
      <c r="E13" s="3"/>
      <c r="H13" s="2"/>
      <c r="I13" s="2"/>
    </row>
    <row r="14" spans="1:9" x14ac:dyDescent="0.2">
      <c r="A14" s="9"/>
      <c r="B14" s="9"/>
      <c r="C14" s="9"/>
      <c r="D14" s="9"/>
      <c r="E14" s="9"/>
      <c r="F14" s="9"/>
      <c r="G14" s="9"/>
      <c r="H14" s="9"/>
    </row>
    <row r="15" spans="1:9" x14ac:dyDescent="0.2">
      <c r="E15" s="3"/>
      <c r="H15" s="2"/>
      <c r="I15" s="10"/>
    </row>
    <row r="16" spans="1:9" x14ac:dyDescent="0.2">
      <c r="A16" s="15"/>
    </row>
  </sheetData>
  <dataValidations count="3">
    <dataValidation type="list" allowBlank="1" showInputMessage="1" showErrorMessage="1" sqref="J5:K5" xr:uid="{A7427D63-E072-9D43-B99E-939C11A4ABCC}">
      <formula1>#REF!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A5:F5" xr:uid="{FB632601-5BD8-4B42-ACD7-4B96F03BA7D3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0C3-1D3F-1248-BA35-71F90F67C3F6}">
  <dimension ref="A1:I17"/>
  <sheetViews>
    <sheetView zoomScale="125" zoomScaleNormal="125" workbookViewId="0">
      <selection activeCell="F8" sqref="F8"/>
    </sheetView>
  </sheetViews>
  <sheetFormatPr baseColWidth="10" defaultRowHeight="16" x14ac:dyDescent="0.2"/>
  <cols>
    <col min="1" max="1" width="37.83203125" style="2" customWidth="1"/>
    <col min="2" max="2" width="37.5" style="2" customWidth="1"/>
    <col min="3" max="3" width="39" style="2" customWidth="1"/>
    <col min="4" max="4" width="14.6640625" style="2" customWidth="1"/>
    <col min="5" max="5" width="14" customWidth="1"/>
    <col min="6" max="6" width="18.5" customWidth="1"/>
    <col min="7" max="7" width="14.6640625" customWidth="1"/>
    <col min="8" max="8" width="12.83203125" customWidth="1"/>
  </cols>
  <sheetData>
    <row r="1" spans="1:9" ht="17" thickBot="1" x14ac:dyDescent="0.25">
      <c r="A1" s="13" t="s">
        <v>12</v>
      </c>
      <c r="B1" s="14" t="s">
        <v>11</v>
      </c>
    </row>
    <row r="2" spans="1:9" x14ac:dyDescent="0.2">
      <c r="A2" s="12" t="s">
        <v>7</v>
      </c>
    </row>
    <row r="3" spans="1:9" x14ac:dyDescent="0.2">
      <c r="A3" s="12" t="s">
        <v>7</v>
      </c>
    </row>
    <row r="4" spans="1:9" s="4" customFormat="1" x14ac:dyDescent="0.2">
      <c r="A4" s="5" t="s">
        <v>23</v>
      </c>
      <c r="B4" s="5" t="s">
        <v>52</v>
      </c>
      <c r="C4" s="5" t="s">
        <v>53</v>
      </c>
      <c r="D4" s="5" t="s">
        <v>100</v>
      </c>
      <c r="E4" s="5" t="s">
        <v>101</v>
      </c>
      <c r="F4" s="7" t="s">
        <v>54</v>
      </c>
      <c r="G4" s="7" t="s">
        <v>55</v>
      </c>
      <c r="H4" s="7" t="s">
        <v>56</v>
      </c>
      <c r="I4" s="7" t="s">
        <v>57</v>
      </c>
    </row>
    <row r="5" spans="1:9" s="4" customFormat="1" x14ac:dyDescent="0.2">
      <c r="A5" s="6" t="s">
        <v>64</v>
      </c>
      <c r="B5" s="6" t="s">
        <v>65</v>
      </c>
      <c r="C5" s="6" t="s">
        <v>65</v>
      </c>
      <c r="D5" s="6" t="s">
        <v>0</v>
      </c>
      <c r="E5" s="6" t="s">
        <v>1</v>
      </c>
      <c r="F5" s="6" t="s">
        <v>3</v>
      </c>
      <c r="G5" s="6" t="s">
        <v>0</v>
      </c>
      <c r="H5" s="6" t="s">
        <v>0</v>
      </c>
      <c r="I5" s="6" t="s">
        <v>2</v>
      </c>
    </row>
    <row r="6" spans="1:9" x14ac:dyDescent="0.2">
      <c r="A6" t="s">
        <v>102</v>
      </c>
      <c r="B6" s="2" t="s">
        <v>71</v>
      </c>
      <c r="C6" s="2" t="s">
        <v>109</v>
      </c>
      <c r="D6" s="2">
        <v>1</v>
      </c>
      <c r="E6" s="2" t="s">
        <v>60</v>
      </c>
      <c r="F6" t="s">
        <v>61</v>
      </c>
      <c r="G6">
        <v>1000000</v>
      </c>
      <c r="H6">
        <v>500000</v>
      </c>
      <c r="I6" t="b">
        <v>0</v>
      </c>
    </row>
    <row r="7" spans="1:9" x14ac:dyDescent="0.2">
      <c r="A7" t="s">
        <v>103</v>
      </c>
      <c r="B7" s="2" t="s">
        <v>71</v>
      </c>
      <c r="C7" s="2" t="s">
        <v>110</v>
      </c>
      <c r="D7" s="2">
        <v>3</v>
      </c>
      <c r="E7" s="2" t="s">
        <v>58</v>
      </c>
      <c r="F7" t="s">
        <v>62</v>
      </c>
      <c r="G7">
        <v>1500000</v>
      </c>
      <c r="H7">
        <v>1000000</v>
      </c>
      <c r="I7" t="b">
        <v>0</v>
      </c>
    </row>
    <row r="8" spans="1:9" x14ac:dyDescent="0.2">
      <c r="A8" t="s">
        <v>104</v>
      </c>
      <c r="B8" s="2" t="s">
        <v>71</v>
      </c>
      <c r="C8" s="2" t="s">
        <v>111</v>
      </c>
      <c r="D8" s="2">
        <v>4</v>
      </c>
      <c r="E8" s="2" t="s">
        <v>59</v>
      </c>
      <c r="F8" t="s">
        <v>63</v>
      </c>
      <c r="G8">
        <v>800000</v>
      </c>
      <c r="H8">
        <v>1800000</v>
      </c>
      <c r="I8" t="b">
        <v>1</v>
      </c>
    </row>
    <row r="9" spans="1:9" x14ac:dyDescent="0.2">
      <c r="D9" s="3"/>
    </row>
    <row r="10" spans="1:9" x14ac:dyDescent="0.2">
      <c r="D10" s="3"/>
    </row>
    <row r="11" spans="1:9" x14ac:dyDescent="0.2">
      <c r="C11"/>
      <c r="D11" s="3"/>
    </row>
    <row r="12" spans="1:9" x14ac:dyDescent="0.2">
      <c r="A12" s="9"/>
      <c r="C12"/>
    </row>
    <row r="13" spans="1:9" x14ac:dyDescent="0.2">
      <c r="C13"/>
      <c r="D13" s="3"/>
    </row>
    <row r="14" spans="1:9" x14ac:dyDescent="0.2">
      <c r="A14" s="9"/>
      <c r="B14" s="9"/>
      <c r="C14"/>
      <c r="D14" s="9"/>
    </row>
    <row r="15" spans="1:9" x14ac:dyDescent="0.2">
      <c r="C15"/>
    </row>
    <row r="16" spans="1:9" x14ac:dyDescent="0.2">
      <c r="A16" s="15"/>
      <c r="C16"/>
    </row>
    <row r="17" spans="3:3" x14ac:dyDescent="0.2">
      <c r="C17"/>
    </row>
  </sheetData>
  <dataValidations count="4">
    <dataValidation type="list" allowBlank="1" showInputMessage="1" showErrorMessage="1" sqref="B1" xr:uid="{D02B3419-A22A-A844-A63A-CC8E874B950D}">
      <formula1>DataLayouts</formula1>
    </dataValidation>
    <dataValidation type="list" allowBlank="1" showInputMessage="1" showErrorMessage="1" sqref="A5:I5" xr:uid="{BF96FBEC-45A9-774A-96D9-AAF7A3181366}">
      <formula1>TableDataTypes</formula1>
    </dataValidation>
    <dataValidation type="list" allowBlank="1" showInputMessage="1" showErrorMessage="1" sqref="E6:E8" xr:uid="{4C720365-3E43-5544-90E4-29105A26AADC}">
      <formula1>_Positions</formula1>
    </dataValidation>
    <dataValidation type="list" allowBlank="1" showInputMessage="1" showErrorMessage="1" sqref="D6:D8" xr:uid="{34760226-3F42-D94D-915E-6635D764A852}">
      <formula1>_SeatNums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804-6FAB-AC46-A3F8-9390691D26BA}">
  <dimension ref="A1:K20"/>
  <sheetViews>
    <sheetView zoomScale="125" zoomScaleNormal="125" workbookViewId="0">
      <selection activeCell="D33" sqref="D33"/>
    </sheetView>
  </sheetViews>
  <sheetFormatPr baseColWidth="10" defaultRowHeight="16" x14ac:dyDescent="0.2"/>
  <cols>
    <col min="1" max="1" width="14.83203125" style="2" customWidth="1"/>
    <col min="2" max="2" width="17.5" style="2" customWidth="1"/>
    <col min="3" max="3" width="27.1640625" style="2" customWidth="1"/>
    <col min="4" max="4" width="9.1640625" style="2" customWidth="1"/>
    <col min="5" max="5" width="14.6640625" style="2" customWidth="1"/>
    <col min="6" max="6" width="9.33203125" customWidth="1"/>
    <col min="7" max="7" width="18.5" customWidth="1"/>
    <col min="8" max="8" width="14.6640625" customWidth="1"/>
    <col min="9" max="10" width="19.33203125" customWidth="1"/>
    <col min="11" max="11" width="15.83203125" customWidth="1"/>
  </cols>
  <sheetData>
    <row r="1" spans="1:11" ht="17" thickBot="1" x14ac:dyDescent="0.25">
      <c r="A1" s="13" t="s">
        <v>12</v>
      </c>
      <c r="B1" s="14" t="s">
        <v>11</v>
      </c>
    </row>
    <row r="2" spans="1:11" x14ac:dyDescent="0.2">
      <c r="A2" s="12" t="s">
        <v>7</v>
      </c>
    </row>
    <row r="3" spans="1:11" x14ac:dyDescent="0.2">
      <c r="A3" s="12" t="s">
        <v>7</v>
      </c>
    </row>
    <row r="4" spans="1:11" s="4" customFormat="1" x14ac:dyDescent="0.2">
      <c r="A4" s="5" t="s">
        <v>23</v>
      </c>
      <c r="B4" s="5" t="s">
        <v>140</v>
      </c>
      <c r="C4" s="5" t="s">
        <v>141</v>
      </c>
      <c r="D4" s="5" t="s">
        <v>126</v>
      </c>
      <c r="E4" s="5" t="s">
        <v>142</v>
      </c>
      <c r="F4" s="5" t="s">
        <v>143</v>
      </c>
      <c r="G4" s="7" t="s">
        <v>144</v>
      </c>
      <c r="H4" s="7" t="s">
        <v>145</v>
      </c>
      <c r="I4" s="7" t="s">
        <v>146</v>
      </c>
      <c r="J4" s="7" t="s">
        <v>131</v>
      </c>
      <c r="K4" s="7" t="s">
        <v>147</v>
      </c>
    </row>
    <row r="5" spans="1:11" s="4" customFormat="1" x14ac:dyDescent="0.2">
      <c r="A5" s="6" t="s">
        <v>6</v>
      </c>
      <c r="B5" s="6" t="s">
        <v>65</v>
      </c>
      <c r="C5" s="6" t="s">
        <v>65</v>
      </c>
      <c r="D5" s="6" t="s">
        <v>1</v>
      </c>
      <c r="E5" s="6" t="s">
        <v>1</v>
      </c>
      <c r="F5" s="6" t="s">
        <v>0</v>
      </c>
      <c r="G5" s="6" t="s">
        <v>0</v>
      </c>
      <c r="H5" s="6" t="s">
        <v>1</v>
      </c>
      <c r="I5" s="6" t="s">
        <v>0</v>
      </c>
      <c r="J5" s="6" t="s">
        <v>2</v>
      </c>
      <c r="K5" s="6" t="s">
        <v>0</v>
      </c>
    </row>
    <row r="6" spans="1:11" x14ac:dyDescent="0.2">
      <c r="A6" s="20" t="s">
        <v>72</v>
      </c>
      <c r="B6" s="21" t="s">
        <v>71</v>
      </c>
      <c r="C6" s="21" t="s">
        <v>112</v>
      </c>
      <c r="D6" s="21" t="s">
        <v>60</v>
      </c>
      <c r="E6" s="21" t="s">
        <v>76</v>
      </c>
      <c r="F6" s="21">
        <v>1</v>
      </c>
      <c r="G6" s="21">
        <v>300</v>
      </c>
      <c r="H6" s="21" t="s">
        <v>93</v>
      </c>
      <c r="I6" s="21">
        <v>500</v>
      </c>
      <c r="J6" s="21" t="b">
        <v>0</v>
      </c>
      <c r="K6" s="29">
        <f>'.hand_players'!G6-'.hand_actions'!I6</f>
        <v>999500</v>
      </c>
    </row>
    <row r="7" spans="1:11" x14ac:dyDescent="0.2">
      <c r="A7" s="22" t="s">
        <v>72</v>
      </c>
      <c r="B7" s="2" t="s">
        <v>71</v>
      </c>
      <c r="C7" s="2" t="s">
        <v>113</v>
      </c>
      <c r="D7" s="2" t="s">
        <v>58</v>
      </c>
      <c r="E7" s="2" t="s">
        <v>76</v>
      </c>
      <c r="F7" s="2">
        <f>F6+1</f>
        <v>2</v>
      </c>
      <c r="G7" s="2">
        <f t="shared" ref="G7:G20" si="0">G6+I6</f>
        <v>800</v>
      </c>
      <c r="H7" s="2" t="s">
        <v>85</v>
      </c>
      <c r="I7" s="2">
        <v>500</v>
      </c>
      <c r="J7" s="2" t="b">
        <v>0</v>
      </c>
      <c r="K7" s="30">
        <f>'.hand_players'!G7-'.hand_actions'!I7</f>
        <v>1499500</v>
      </c>
    </row>
    <row r="8" spans="1:11" x14ac:dyDescent="0.2">
      <c r="A8" s="23" t="s">
        <v>72</v>
      </c>
      <c r="B8" s="24" t="s">
        <v>71</v>
      </c>
      <c r="C8" s="24" t="s">
        <v>114</v>
      </c>
      <c r="D8" s="24" t="s">
        <v>59</v>
      </c>
      <c r="E8" s="24" t="s">
        <v>76</v>
      </c>
      <c r="F8" s="24">
        <f t="shared" ref="F8:F19" si="1">F7+1</f>
        <v>3</v>
      </c>
      <c r="G8" s="24">
        <f t="shared" si="0"/>
        <v>1300</v>
      </c>
      <c r="H8" s="24" t="s">
        <v>85</v>
      </c>
      <c r="I8" s="24">
        <v>500</v>
      </c>
      <c r="J8" s="24" t="b">
        <v>0</v>
      </c>
      <c r="K8" s="31">
        <f>'.hand_players'!G8-'.hand_actions'!I8</f>
        <v>799500</v>
      </c>
    </row>
    <row r="9" spans="1:11" x14ac:dyDescent="0.2">
      <c r="A9" s="20" t="s">
        <v>72</v>
      </c>
      <c r="B9" s="21" t="s">
        <v>71</v>
      </c>
      <c r="C9" s="21" t="s">
        <v>114</v>
      </c>
      <c r="D9" s="25" t="s">
        <v>59</v>
      </c>
      <c r="E9" s="26" t="s">
        <v>84</v>
      </c>
      <c r="F9" s="21">
        <f t="shared" si="1"/>
        <v>4</v>
      </c>
      <c r="G9" s="21">
        <f t="shared" si="0"/>
        <v>1800</v>
      </c>
      <c r="H9" s="21" t="s">
        <v>77</v>
      </c>
      <c r="I9" s="21">
        <v>0</v>
      </c>
      <c r="J9" s="21" t="b">
        <v>0</v>
      </c>
      <c r="K9" s="29">
        <f>K6-I9</f>
        <v>999500</v>
      </c>
    </row>
    <row r="10" spans="1:11" x14ac:dyDescent="0.2">
      <c r="A10" s="22" t="s">
        <v>72</v>
      </c>
      <c r="B10" s="2" t="s">
        <v>71</v>
      </c>
      <c r="C10" s="2" t="s">
        <v>112</v>
      </c>
      <c r="D10" s="3" t="s">
        <v>60</v>
      </c>
      <c r="E10" s="3" t="s">
        <v>84</v>
      </c>
      <c r="F10" s="2">
        <f t="shared" si="1"/>
        <v>5</v>
      </c>
      <c r="G10" s="2">
        <f t="shared" si="0"/>
        <v>1800</v>
      </c>
      <c r="H10" s="2" t="s">
        <v>77</v>
      </c>
      <c r="I10" s="2">
        <v>0</v>
      </c>
      <c r="J10" s="2" t="b">
        <v>0</v>
      </c>
      <c r="K10" s="30">
        <f>K7-I10</f>
        <v>1499500</v>
      </c>
    </row>
    <row r="11" spans="1:11" x14ac:dyDescent="0.2">
      <c r="A11" s="23" t="s">
        <v>72</v>
      </c>
      <c r="B11" s="24" t="s">
        <v>71</v>
      </c>
      <c r="C11" s="24" t="s">
        <v>113</v>
      </c>
      <c r="D11" s="27" t="s">
        <v>58</v>
      </c>
      <c r="E11" s="27" t="s">
        <v>84</v>
      </c>
      <c r="F11" s="24">
        <f t="shared" si="1"/>
        <v>6</v>
      </c>
      <c r="G11" s="24">
        <f t="shared" si="0"/>
        <v>1800</v>
      </c>
      <c r="H11" s="24" t="s">
        <v>77</v>
      </c>
      <c r="I11" s="24">
        <v>0</v>
      </c>
      <c r="J11" s="24" t="b">
        <v>0</v>
      </c>
      <c r="K11" s="31">
        <f>K8-I11</f>
        <v>799500</v>
      </c>
    </row>
    <row r="12" spans="1:11" x14ac:dyDescent="0.2">
      <c r="A12" s="20" t="s">
        <v>72</v>
      </c>
      <c r="B12" s="21" t="s">
        <v>71</v>
      </c>
      <c r="C12" s="21" t="s">
        <v>114</v>
      </c>
      <c r="D12" s="25" t="s">
        <v>59</v>
      </c>
      <c r="E12" s="21" t="s">
        <v>89</v>
      </c>
      <c r="F12" s="21">
        <f t="shared" si="1"/>
        <v>7</v>
      </c>
      <c r="G12" s="21">
        <f t="shared" si="0"/>
        <v>1800</v>
      </c>
      <c r="H12" s="21" t="s">
        <v>77</v>
      </c>
      <c r="I12" s="21">
        <v>0</v>
      </c>
      <c r="J12" s="21" t="b">
        <v>0</v>
      </c>
      <c r="K12" s="29">
        <f>K9</f>
        <v>999500</v>
      </c>
    </row>
    <row r="13" spans="1:11" x14ac:dyDescent="0.2">
      <c r="A13" s="22" t="s">
        <v>72</v>
      </c>
      <c r="B13" s="2" t="s">
        <v>71</v>
      </c>
      <c r="C13" s="2" t="s">
        <v>112</v>
      </c>
      <c r="D13" s="3" t="s">
        <v>60</v>
      </c>
      <c r="E13" s="2" t="s">
        <v>89</v>
      </c>
      <c r="F13" s="2">
        <f t="shared" si="1"/>
        <v>8</v>
      </c>
      <c r="G13" s="2">
        <f t="shared" si="0"/>
        <v>1800</v>
      </c>
      <c r="H13" s="2" t="s">
        <v>77</v>
      </c>
      <c r="I13" s="2">
        <v>0</v>
      </c>
      <c r="J13" s="2" t="b">
        <v>0</v>
      </c>
      <c r="K13" s="30">
        <f>K10</f>
        <v>1499500</v>
      </c>
    </row>
    <row r="14" spans="1:11" x14ac:dyDescent="0.2">
      <c r="A14" s="22" t="s">
        <v>72</v>
      </c>
      <c r="B14" s="2" t="s">
        <v>71</v>
      </c>
      <c r="C14" s="2" t="s">
        <v>113</v>
      </c>
      <c r="D14" s="3" t="s">
        <v>58</v>
      </c>
      <c r="E14" s="2" t="s">
        <v>89</v>
      </c>
      <c r="F14" s="2">
        <f t="shared" si="1"/>
        <v>9</v>
      </c>
      <c r="G14" s="2">
        <f t="shared" si="0"/>
        <v>1800</v>
      </c>
      <c r="H14" s="2" t="s">
        <v>90</v>
      </c>
      <c r="I14" s="2">
        <v>1200</v>
      </c>
      <c r="J14" s="2" t="b">
        <v>0</v>
      </c>
      <c r="K14" s="30">
        <f>K11-I14</f>
        <v>798300</v>
      </c>
    </row>
    <row r="15" spans="1:11" x14ac:dyDescent="0.2">
      <c r="A15" s="22" t="s">
        <v>72</v>
      </c>
      <c r="B15" s="2" t="s">
        <v>71</v>
      </c>
      <c r="C15" s="2" t="s">
        <v>114</v>
      </c>
      <c r="D15" s="32" t="s">
        <v>59</v>
      </c>
      <c r="E15" s="2" t="s">
        <v>89</v>
      </c>
      <c r="F15" s="2">
        <f t="shared" si="1"/>
        <v>10</v>
      </c>
      <c r="G15" s="2">
        <f t="shared" si="0"/>
        <v>3000</v>
      </c>
      <c r="H15" s="2" t="s">
        <v>85</v>
      </c>
      <c r="I15" s="2">
        <f>I14</f>
        <v>1200</v>
      </c>
      <c r="J15" s="2" t="b">
        <v>0</v>
      </c>
      <c r="K15" s="30">
        <f>K12-I15</f>
        <v>998300</v>
      </c>
    </row>
    <row r="16" spans="1:11" x14ac:dyDescent="0.2">
      <c r="A16" s="23" t="s">
        <v>72</v>
      </c>
      <c r="B16" s="24" t="s">
        <v>71</v>
      </c>
      <c r="C16" s="24" t="s">
        <v>112</v>
      </c>
      <c r="D16" s="27" t="s">
        <v>60</v>
      </c>
      <c r="E16" s="24" t="s">
        <v>89</v>
      </c>
      <c r="F16" s="24">
        <f t="shared" si="1"/>
        <v>11</v>
      </c>
      <c r="G16" s="24">
        <f t="shared" si="0"/>
        <v>4200</v>
      </c>
      <c r="H16" s="24" t="s">
        <v>95</v>
      </c>
      <c r="I16" s="24">
        <v>0</v>
      </c>
      <c r="J16" s="24" t="b">
        <v>0</v>
      </c>
      <c r="K16" s="31">
        <f>K13</f>
        <v>1499500</v>
      </c>
    </row>
    <row r="17" spans="1:11" x14ac:dyDescent="0.2">
      <c r="A17" s="20" t="s">
        <v>72</v>
      </c>
      <c r="B17" s="21" t="s">
        <v>71</v>
      </c>
      <c r="C17" s="21" t="s">
        <v>114</v>
      </c>
      <c r="D17" s="25" t="s">
        <v>59</v>
      </c>
      <c r="E17" s="21" t="s">
        <v>92</v>
      </c>
      <c r="F17" s="21">
        <f t="shared" si="1"/>
        <v>12</v>
      </c>
      <c r="G17" s="21">
        <f t="shared" si="0"/>
        <v>4200</v>
      </c>
      <c r="H17" s="21" t="s">
        <v>77</v>
      </c>
      <c r="I17" s="21">
        <v>0</v>
      </c>
      <c r="J17" s="21" t="b">
        <v>0</v>
      </c>
      <c r="K17" s="29">
        <f>K15</f>
        <v>998300</v>
      </c>
    </row>
    <row r="18" spans="1:11" x14ac:dyDescent="0.2">
      <c r="A18" s="22" t="s">
        <v>72</v>
      </c>
      <c r="B18" s="2" t="s">
        <v>71</v>
      </c>
      <c r="C18" s="2" t="s">
        <v>113</v>
      </c>
      <c r="D18" s="3" t="s">
        <v>58</v>
      </c>
      <c r="E18" s="2" t="s">
        <v>92</v>
      </c>
      <c r="F18" s="2">
        <f t="shared" si="1"/>
        <v>13</v>
      </c>
      <c r="G18" s="2">
        <f t="shared" si="0"/>
        <v>4200</v>
      </c>
      <c r="H18" s="2" t="s">
        <v>90</v>
      </c>
      <c r="I18" s="2">
        <v>1200</v>
      </c>
      <c r="J18" s="2" t="b">
        <v>0</v>
      </c>
      <c r="K18" s="30">
        <f>K14-I18</f>
        <v>797100</v>
      </c>
    </row>
    <row r="19" spans="1:11" x14ac:dyDescent="0.2">
      <c r="A19" s="22" t="s">
        <v>72</v>
      </c>
      <c r="B19" s="2" t="s">
        <v>71</v>
      </c>
      <c r="C19" s="2" t="s">
        <v>114</v>
      </c>
      <c r="D19" s="32" t="s">
        <v>59</v>
      </c>
      <c r="E19" s="2" t="s">
        <v>92</v>
      </c>
      <c r="F19" s="2">
        <f t="shared" si="1"/>
        <v>14</v>
      </c>
      <c r="G19" s="2">
        <f t="shared" si="0"/>
        <v>5400</v>
      </c>
      <c r="H19" s="2" t="s">
        <v>93</v>
      </c>
      <c r="I19" s="2">
        <f>K17</f>
        <v>998300</v>
      </c>
      <c r="J19" s="2" t="b">
        <v>1</v>
      </c>
      <c r="K19" s="30">
        <v>0</v>
      </c>
    </row>
    <row r="20" spans="1:11" x14ac:dyDescent="0.2">
      <c r="A20" s="23" t="s">
        <v>72</v>
      </c>
      <c r="B20" s="24" t="s">
        <v>71</v>
      </c>
      <c r="C20" s="24" t="s">
        <v>113</v>
      </c>
      <c r="D20" s="27" t="s">
        <v>58</v>
      </c>
      <c r="E20" s="24" t="s">
        <v>92</v>
      </c>
      <c r="F20" s="24">
        <f t="shared" ref="F20" si="2">F19+1</f>
        <v>15</v>
      </c>
      <c r="G20" s="24">
        <f t="shared" si="0"/>
        <v>1003700</v>
      </c>
      <c r="H20" s="24" t="s">
        <v>95</v>
      </c>
      <c r="I20" s="24">
        <v>0</v>
      </c>
      <c r="J20" s="24" t="b">
        <v>0</v>
      </c>
      <c r="K20" s="31">
        <f>K18</f>
        <v>797100</v>
      </c>
    </row>
  </sheetData>
  <dataValidations count="7">
    <dataValidation type="list" allowBlank="1" showInputMessage="1" showErrorMessage="1" sqref="B1" xr:uid="{125137E1-7B88-B544-BB44-BBBD3AC76342}">
      <formula1>DataLayouts</formula1>
    </dataValidation>
    <dataValidation type="list" allowBlank="1" showInputMessage="1" showErrorMessage="1" sqref="E6:E20" xr:uid="{12067159-7026-9D42-9AE3-5C0EBCF5C3E0}">
      <formula1>_Streets</formula1>
    </dataValidation>
    <dataValidation type="list" allowBlank="1" showInputMessage="1" showErrorMessage="1" sqref="H6:H20" xr:uid="{183D1F80-CC1F-D341-A5C9-B55B214ED81E}">
      <formula1>_Actions</formula1>
    </dataValidation>
    <dataValidation type="list" allowBlank="1" showInputMessage="1" showErrorMessage="1" sqref="G5" xr:uid="{ED2E2930-6163-1949-AC52-44DA18154BD8}">
      <formula1>"_Actions"</formula1>
    </dataValidation>
    <dataValidation type="list" allowBlank="1" showInputMessage="1" showErrorMessage="1" sqref="D6:D8" xr:uid="{8A9288BD-A949-3A4E-B581-9D945DDB4104}">
      <formula1>_Positions</formula1>
    </dataValidation>
    <dataValidation type="list" allowBlank="1" showInputMessage="1" showErrorMessage="1" sqref="D10:D11 D13:D14 D16 D18 D20" xr:uid="{3F75985B-33E3-764E-88DD-3E88CC35A29E}">
      <formula1>_Position</formula1>
    </dataValidation>
    <dataValidation type="list" allowBlank="1" showInputMessage="1" showErrorMessage="1" sqref="A5:K5" xr:uid="{D439AD26-78D3-8049-B803-91FB77A799E5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5855-FCC9-CD4F-A83B-9F0E43C081E7}">
  <dimension ref="A1:F16"/>
  <sheetViews>
    <sheetView zoomScale="125" zoomScaleNormal="125" workbookViewId="0">
      <selection activeCell="E5" sqref="E5"/>
    </sheetView>
  </sheetViews>
  <sheetFormatPr baseColWidth="10" defaultRowHeight="16" x14ac:dyDescent="0.2"/>
  <cols>
    <col min="1" max="1" width="42.6640625" style="2" customWidth="1"/>
    <col min="2" max="2" width="12.1640625" style="2" customWidth="1"/>
    <col min="3" max="3" width="19.5" style="2" customWidth="1"/>
    <col min="4" max="4" width="15.5" style="2" customWidth="1"/>
    <col min="5" max="5" width="15.6640625" customWidth="1"/>
  </cols>
  <sheetData>
    <row r="1" spans="1:6" ht="17" thickBot="1" x14ac:dyDescent="0.25">
      <c r="A1" s="13" t="s">
        <v>12</v>
      </c>
      <c r="B1" s="14" t="s">
        <v>11</v>
      </c>
    </row>
    <row r="2" spans="1:6" x14ac:dyDescent="0.2">
      <c r="A2" s="12" t="s">
        <v>7</v>
      </c>
    </row>
    <row r="3" spans="1:6" x14ac:dyDescent="0.2">
      <c r="A3" s="12" t="s">
        <v>7</v>
      </c>
    </row>
    <row r="4" spans="1:6" s="4" customFormat="1" x14ac:dyDescent="0.2">
      <c r="A4" s="7" t="s">
        <v>23</v>
      </c>
      <c r="B4" s="7" t="s">
        <v>37</v>
      </c>
      <c r="C4" s="7" t="s">
        <v>38</v>
      </c>
      <c r="D4" s="7" t="s">
        <v>8</v>
      </c>
      <c r="E4" s="7" t="s">
        <v>148</v>
      </c>
      <c r="F4" s="5" t="s">
        <v>42</v>
      </c>
    </row>
    <row r="5" spans="1:6" s="4" customFormat="1" x14ac:dyDescent="0.2">
      <c r="A5" s="6" t="s">
        <v>64</v>
      </c>
      <c r="B5" s="6" t="s">
        <v>0</v>
      </c>
      <c r="C5" s="6" t="s">
        <v>0</v>
      </c>
      <c r="D5" s="6" t="s">
        <v>1</v>
      </c>
      <c r="E5" s="6" t="s">
        <v>2</v>
      </c>
      <c r="F5" s="6" t="s">
        <v>1</v>
      </c>
    </row>
    <row r="6" spans="1:6" x14ac:dyDescent="0.2">
      <c r="A6" t="s">
        <v>66</v>
      </c>
      <c r="B6" s="2">
        <v>1</v>
      </c>
      <c r="C6" s="2">
        <v>3</v>
      </c>
      <c r="D6" s="2" t="s">
        <v>39</v>
      </c>
      <c r="E6" s="2" t="b">
        <v>0</v>
      </c>
      <c r="F6" s="2" t="s">
        <v>43</v>
      </c>
    </row>
    <row r="7" spans="1:6" x14ac:dyDescent="0.2">
      <c r="A7" t="s">
        <v>67</v>
      </c>
      <c r="B7" s="2">
        <v>2</v>
      </c>
      <c r="C7" s="2">
        <v>5</v>
      </c>
      <c r="D7" s="2" t="s">
        <v>40</v>
      </c>
      <c r="E7" s="2" t="b">
        <v>0</v>
      </c>
      <c r="F7" s="2" t="s">
        <v>43</v>
      </c>
    </row>
    <row r="8" spans="1:6" x14ac:dyDescent="0.2">
      <c r="A8" s="2" t="s">
        <v>124</v>
      </c>
      <c r="B8" s="2">
        <v>100</v>
      </c>
      <c r="C8" s="2">
        <v>200</v>
      </c>
      <c r="D8" s="2" t="s">
        <v>125</v>
      </c>
      <c r="E8" s="2" t="b">
        <v>0</v>
      </c>
      <c r="F8" t="s">
        <v>43</v>
      </c>
    </row>
    <row r="9" spans="1:6" x14ac:dyDescent="0.2">
      <c r="A9" t="s">
        <v>68</v>
      </c>
      <c r="B9" s="2">
        <v>0.1</v>
      </c>
      <c r="C9" s="2">
        <v>0.25</v>
      </c>
      <c r="D9" s="2" t="s">
        <v>41</v>
      </c>
      <c r="E9" s="2" t="b">
        <v>0</v>
      </c>
      <c r="F9" s="2" t="s">
        <v>43</v>
      </c>
    </row>
    <row r="10" spans="1:6" x14ac:dyDescent="0.2">
      <c r="A10" t="s">
        <v>69</v>
      </c>
      <c r="B10" s="2">
        <v>0.25</v>
      </c>
      <c r="C10" s="2">
        <v>0.5</v>
      </c>
      <c r="D10" s="3" t="s">
        <v>44</v>
      </c>
      <c r="E10" s="2" t="b">
        <v>0</v>
      </c>
      <c r="F10" s="2" t="s">
        <v>43</v>
      </c>
    </row>
    <row r="11" spans="1:6" x14ac:dyDescent="0.2">
      <c r="D11" s="3"/>
    </row>
    <row r="12" spans="1:6" x14ac:dyDescent="0.2">
      <c r="A12" s="9"/>
      <c r="C12" s="9"/>
    </row>
    <row r="13" spans="1:6" x14ac:dyDescent="0.2">
      <c r="D13" s="3"/>
    </row>
    <row r="14" spans="1:6" x14ac:dyDescent="0.2">
      <c r="A14" s="9"/>
      <c r="B14" s="9"/>
      <c r="C14" s="9"/>
      <c r="D14" s="9"/>
    </row>
    <row r="15" spans="1:6" x14ac:dyDescent="0.2">
      <c r="D15" s="3"/>
    </row>
    <row r="16" spans="1:6" x14ac:dyDescent="0.2">
      <c r="A16" s="15"/>
    </row>
  </sheetData>
  <dataValidations count="2">
    <dataValidation type="list" allowBlank="1" showInputMessage="1" showErrorMessage="1" sqref="B1" xr:uid="{3AFABB3D-38C0-CA4B-96C5-C68C5E1F75DE}">
      <formula1>DataLayouts</formula1>
    </dataValidation>
    <dataValidation type="list" allowBlank="1" showInputMessage="1" showErrorMessage="1" sqref="A5:F5" xr:uid="{2B43068A-F86C-2F43-9DA6-BD346589A1E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organizations</vt:lpstr>
      <vt:lpstr>users</vt:lpstr>
      <vt:lpstr>users_organizations</vt:lpstr>
      <vt:lpstr>players</vt:lpstr>
      <vt:lpstr>.tables</vt:lpstr>
      <vt:lpstr>.hands</vt:lpstr>
      <vt:lpstr>.hand_players</vt:lpstr>
      <vt:lpstr>.hand_actions</vt:lpstr>
      <vt:lpstr>.cash_stakes</vt:lpstr>
      <vt:lpstr>.enums</vt:lpstr>
      <vt:lpstr>.lists</vt:lpstr>
      <vt:lpstr>_Action</vt:lpstr>
      <vt:lpstr>_Actions</vt:lpstr>
      <vt:lpstr>_GameFormats</vt:lpstr>
      <vt:lpstr>_GameTypes</vt:lpstr>
      <vt:lpstr>_Position</vt:lpstr>
      <vt:lpstr>_Positions</vt:lpstr>
      <vt:lpstr>_Roles</vt:lpstr>
      <vt:lpstr>_SeatNums</vt:lpstr>
      <vt:lpstr>_Street</vt:lpstr>
      <vt:lpstr>_Streets</vt:lpstr>
      <vt:lpstr>_VenueTypes</vt:lpstr>
      <vt:lpstr>Currencies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2025-06-15T21:26:33Z</dcterms:modified>
</cp:coreProperties>
</file>