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/Documents/sentosa/code/stcland-arango/packages/arango/tests/"/>
    </mc:Choice>
  </mc:AlternateContent>
  <xr:revisionPtr revIDLastSave="0" documentId="13_ncr:2001_{AFE70704-2FAA-9047-A797-972BE6D21ABE}" xr6:coauthVersionLast="47" xr6:coauthVersionMax="47" xr10:uidLastSave="{00000000-0000-0000-0000-000000000000}"/>
  <bookViews>
    <workbookView xWindow="13420" yWindow="680" windowWidth="32020" windowHeight="24820" activeTab="7" xr2:uid="{A9FAF7F1-B5C0-2C48-9AE9-611ABBBDB9AB}"/>
  </bookViews>
  <sheets>
    <sheet name="dUsers" sheetId="1" r:id="rId1"/>
    <sheet name="dPlayers" sheetId="19" r:id="rId2"/>
    <sheet name="dCashStakes" sheetId="21" r:id="rId3"/>
    <sheet name="dVenues" sheetId="23" r:id="rId4"/>
    <sheet name="dHands" sheetId="20" r:id="rId5"/>
    <sheet name="dHandActions" sheetId="24" r:id="rId6"/>
    <sheet name="ePlayersToHands" sheetId="12" r:id="rId7"/>
    <sheet name="eHandSequences" sheetId="25" r:id="rId8"/>
    <sheet name="gHandsGraph" sheetId="14" r:id="rId9"/>
    <sheet name=".enums" sheetId="18" r:id="rId10"/>
    <sheet name=".iists" sheetId="15" r:id="rId11"/>
  </sheets>
  <definedNames>
    <definedName name="_Action">'.enums'!$I$2:$I$6</definedName>
    <definedName name="_Currency">'.enums'!$G$2:$G$4</definedName>
    <definedName name="_GameFormat">'.enums'!$E$2:$E$3</definedName>
    <definedName name="_GameType">'.enums'!$D$2:$D$3</definedName>
    <definedName name="_Position">'.enums'!$C$2:$C$11</definedName>
    <definedName name="_Role">'.enums'!$A$2:$A$4</definedName>
    <definedName name="_SeatNum">'.enums'!$B$2:$B$11</definedName>
    <definedName name="_Street">'.enums'!$H$2:$H$5</definedName>
    <definedName name="_VenueType">'.enums'!$F$2:$F$3</definedName>
    <definedName name="ArangoTypes">'.iists'!$A$2:$A$4</definedName>
    <definedName name="DataLayouts">'.iists'!$G$2:$G$4</definedName>
    <definedName name="ListDataTypes">'.iists'!$E$2:$E$15</definedName>
    <definedName name="TableDataTypes">'.iists'!$C$2:$C$8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5" l="1"/>
  <c r="B10" i="25"/>
  <c r="C9" i="25"/>
  <c r="B9" i="25"/>
  <c r="C8" i="25"/>
  <c r="B8" i="25"/>
  <c r="K8" i="20"/>
  <c r="H17" i="24"/>
  <c r="H18" i="24" s="1"/>
  <c r="H19" i="24" s="1"/>
  <c r="H20" i="24" s="1"/>
  <c r="H21" i="24" s="1"/>
  <c r="H10" i="24"/>
  <c r="H11" i="24" s="1"/>
  <c r="H12" i="24" s="1"/>
  <c r="H13" i="24" s="1"/>
  <c r="H14" i="24" s="1"/>
  <c r="H15" i="24" s="1"/>
  <c r="H16" i="24" s="1"/>
  <c r="H9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8" i="24"/>
  <c r="C8" i="12"/>
  <c r="B10" i="12"/>
  <c r="B9" i="12"/>
  <c r="B8" i="12"/>
  <c r="C10" i="12"/>
  <c r="C9" i="12"/>
  <c r="C8" i="20"/>
  <c r="E8" i="20"/>
  <c r="D9" i="19"/>
  <c r="D8" i="19"/>
</calcChain>
</file>

<file path=xl/sharedStrings.xml><?xml version="1.0" encoding="utf-8"?>
<sst xmlns="http://schemas.openxmlformats.org/spreadsheetml/2006/main" count="427" uniqueCount="190">
  <si>
    <t>docCollection</t>
  </si>
  <si>
    <t>edgeCollection</t>
  </si>
  <si>
    <t>number</t>
  </si>
  <si>
    <t>string</t>
  </si>
  <si>
    <t>boolean</t>
  </si>
  <si>
    <t>json</t>
  </si>
  <si>
    <t>password</t>
  </si>
  <si>
    <t>date</t>
  </si>
  <si>
    <t>uuid</t>
  </si>
  <si>
    <t>---</t>
  </si>
  <si>
    <t>_key</t>
  </si>
  <si>
    <t>name</t>
  </si>
  <si>
    <t>notes</t>
  </si>
  <si>
    <t>_from</t>
  </si>
  <si>
    <t>_to</t>
  </si>
  <si>
    <t>graph</t>
  </si>
  <si>
    <t>DocCollection1</t>
  </si>
  <si>
    <t>DocCollection2</t>
  </si>
  <si>
    <t>fromCollections</t>
  </si>
  <si>
    <t>toCollections</t>
  </si>
  <si>
    <t>DocCollection3</t>
  </si>
  <si>
    <t>TableDataTypes</t>
  </si>
  <si>
    <t>ListDataTypes</t>
  </si>
  <si>
    <t>dataTable</t>
  </si>
  <si>
    <t>frontMatterOnly</t>
  </si>
  <si>
    <t>string:list</t>
  </si>
  <si>
    <t>number:list</t>
  </si>
  <si>
    <t>boolean:list</t>
  </si>
  <si>
    <t>date:list</t>
  </si>
  <si>
    <t>password:list</t>
  </si>
  <si>
    <t>json:list</t>
  </si>
  <si>
    <t>uuid:list</t>
  </si>
  <si>
    <t>DataLayouts</t>
  </si>
  <si>
    <t>arangoType</t>
  </si>
  <si>
    <t>ArangoTypes</t>
  </si>
  <si>
    <t>dataLayout</t>
  </si>
  <si>
    <t>dataCollection</t>
  </si>
  <si>
    <t>Test graphs</t>
  </si>
  <si>
    <t>EdgeCollection1</t>
  </si>
  <si>
    <t>EdgeCollection2</t>
  </si>
  <si>
    <t>username</t>
  </si>
  <si>
    <t>email</t>
  </si>
  <si>
    <t>password_hash</t>
  </si>
  <si>
    <t>stevo</t>
  </si>
  <si>
    <t>steve@sentosatech.com</t>
  </si>
  <si>
    <t>pw</t>
  </si>
  <si>
    <t>gabe</t>
  </si>
  <si>
    <t>gabe@sentosatech.com</t>
  </si>
  <si>
    <t>ADMIN</t>
  </si>
  <si>
    <t>role</t>
  </si>
  <si>
    <t>USER</t>
  </si>
  <si>
    <t>COACH</t>
  </si>
  <si>
    <t>System Users</t>
  </si>
  <si>
    <t>fullName</t>
  </si>
  <si>
    <t>nickName</t>
  </si>
  <si>
    <t>userId</t>
  </si>
  <si>
    <t>SteveS</t>
  </si>
  <si>
    <t>GabeA</t>
  </si>
  <si>
    <t>Steven Saunders</t>
  </si>
  <si>
    <t>Stevo</t>
  </si>
  <si>
    <t>Gabe Alex</t>
  </si>
  <si>
    <t>Gabo</t>
  </si>
  <si>
    <t>IkeH</t>
  </si>
  <si>
    <t>AlexF</t>
  </si>
  <si>
    <t>SeanW</t>
  </si>
  <si>
    <t>Issac Haxton</t>
  </si>
  <si>
    <t>Alex Foxen</t>
  </si>
  <si>
    <t>Sean Winter</t>
  </si>
  <si>
    <t>Anybody who has planed in a hand.  Note, can be anonymous</t>
  </si>
  <si>
    <t>Anonymous</t>
  </si>
  <si>
    <t>Hatcet Haxton</t>
  </si>
  <si>
    <t>The Fox</t>
  </si>
  <si>
    <t>Nuclear Winter</t>
  </si>
  <si>
    <t>hand1</t>
  </si>
  <si>
    <t>_SeatNum</t>
  </si>
  <si>
    <t>_Role</t>
  </si>
  <si>
    <t>heroPosition</t>
  </si>
  <si>
    <t>_Position</t>
  </si>
  <si>
    <t>BB</t>
  </si>
  <si>
    <t>SB</t>
  </si>
  <si>
    <t>UTG</t>
  </si>
  <si>
    <t>UTG+1</t>
  </si>
  <si>
    <t>UTG+3</t>
  </si>
  <si>
    <t>dealerSeatNum</t>
  </si>
  <si>
    <t>UTG+2</t>
  </si>
  <si>
    <t>LJ</t>
  </si>
  <si>
    <t>HJ</t>
  </si>
  <si>
    <t>CO</t>
  </si>
  <si>
    <t>BTN</t>
  </si>
  <si>
    <t>numSeats</t>
  </si>
  <si>
    <t>numPlayersInHand</t>
  </si>
  <si>
    <t>Outgonig edges created to players in each hand.  NumPlayers can be deteremed by counting those, and may be redundant here</t>
  </si>
  <si>
    <t>Typical and custom stakes</t>
  </si>
  <si>
    <t>_GameFormat</t>
  </si>
  <si>
    <t>_GameType</t>
  </si>
  <si>
    <t>CASH</t>
  </si>
  <si>
    <t>TOURNAMENT</t>
  </si>
  <si>
    <t>NLHE</t>
  </si>
  <si>
    <t>PLO</t>
  </si>
  <si>
    <t>$1-$3</t>
  </si>
  <si>
    <t>$1/$3</t>
  </si>
  <si>
    <t>$2-$5</t>
  </si>
  <si>
    <t>$2/$5</t>
  </si>
  <si>
    <t>smallBlind</t>
  </si>
  <si>
    <t>bigBlind</t>
  </si>
  <si>
    <t>currency</t>
  </si>
  <si>
    <t>_Currency</t>
  </si>
  <si>
    <t>USD</t>
  </si>
  <si>
    <t>EUR</t>
  </si>
  <si>
    <t>GBP</t>
  </si>
  <si>
    <t>isCustom</t>
  </si>
  <si>
    <t>10NL</t>
  </si>
  <si>
    <t>5NL</t>
  </si>
  <si>
    <t>25NL</t>
  </si>
  <si>
    <t>$5/$5</t>
  </si>
  <si>
    <t>utgStraddle</t>
  </si>
  <si>
    <t>$5-$5</t>
  </si>
  <si>
    <t>.05-.10</t>
  </si>
  <si>
    <t>.05/.10</t>
  </si>
  <si>
    <t>0.10-0.20-0.40</t>
  </si>
  <si>
    <t>0.10/0.20/0.40</t>
  </si>
  <si>
    <t>_VenueType</t>
  </si>
  <si>
    <t>ONLINE</t>
  </si>
  <si>
    <t>LIVE</t>
  </si>
  <si>
    <t>venueType</t>
  </si>
  <si>
    <t>city</t>
  </si>
  <si>
    <t>Venues online and across the country</t>
  </si>
  <si>
    <t>bovada</t>
  </si>
  <si>
    <t>Bovada</t>
  </si>
  <si>
    <t>clubWptGold</t>
  </si>
  <si>
    <t>ClubWPT Gold</t>
  </si>
  <si>
    <t>monarchBlackHawk</t>
  </si>
  <si>
    <t>Monarch Blackhawk</t>
  </si>
  <si>
    <t>state</t>
  </si>
  <si>
    <t>Blackhawk</t>
  </si>
  <si>
    <t>event</t>
  </si>
  <si>
    <t>venueId</t>
  </si>
  <si>
    <t>stakesId</t>
  </si>
  <si>
    <t>Players to particular hands</t>
  </si>
  <si>
    <t>h1p2</t>
  </si>
  <si>
    <t>h1p3</t>
  </si>
  <si>
    <t>h1p4</t>
  </si>
  <si>
    <t>position</t>
  </si>
  <si>
    <t>holeCards</t>
  </si>
  <si>
    <t>["Jd", "Jh" ]</t>
  </si>
  <si>
    <t>["Ac", "Kd" ]</t>
  </si>
  <si>
    <t>["9s", "Ts" ]</t>
  </si>
  <si>
    <t>startingStack</t>
  </si>
  <si>
    <t>endingStack</t>
  </si>
  <si>
    <t>isWinner</t>
  </si>
  <si>
    <t>hand1A1</t>
  </si>
  <si>
    <t>handId</t>
  </si>
  <si>
    <t>hand1A2</t>
  </si>
  <si>
    <t>hand1A3</t>
  </si>
  <si>
    <t>hand1A4</t>
  </si>
  <si>
    <t>hand1A5</t>
  </si>
  <si>
    <t>hand1A6</t>
  </si>
  <si>
    <t>hand1A7</t>
  </si>
  <si>
    <t>hand1A8</t>
  </si>
  <si>
    <t>hand1A9</t>
  </si>
  <si>
    <t>hand1A10</t>
  </si>
  <si>
    <t>hand1A11</t>
  </si>
  <si>
    <t>hand1A12</t>
  </si>
  <si>
    <t>hand1A13</t>
  </si>
  <si>
    <t>hand1A14</t>
  </si>
  <si>
    <t>PRE_FLOP</t>
  </si>
  <si>
    <t>FLOP</t>
  </si>
  <si>
    <t>TURN</t>
  </si>
  <si>
    <t>RIVER</t>
  </si>
  <si>
    <t>street</t>
  </si>
  <si>
    <t>_Street</t>
  </si>
  <si>
    <t>action</t>
  </si>
  <si>
    <t>amount</t>
  </si>
  <si>
    <t>_Action</t>
  </si>
  <si>
    <t>CHECK</t>
  </si>
  <si>
    <t>CALL</t>
  </si>
  <si>
    <t>BET</t>
  </si>
  <si>
    <t>RAISE</t>
  </si>
  <si>
    <t>FOLD</t>
  </si>
  <si>
    <t>playerId</t>
  </si>
  <si>
    <t>dPlayers/IkeH</t>
  </si>
  <si>
    <t>dPlayers/AlexF</t>
  </si>
  <si>
    <t>dPlayers/SeanW</t>
  </si>
  <si>
    <t>preActionPotSize</t>
  </si>
  <si>
    <t>board</t>
  </si>
  <si>
    <t>["8s", "Qh", "Qd", "Kc", "2s"]</t>
  </si>
  <si>
    <t>startingActionId</t>
  </si>
  <si>
    <t>Hand Sequences</t>
  </si>
  <si>
    <t>h1e1</t>
  </si>
  <si>
    <t>h1e2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</si>
</sst>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ABB2BF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/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0" xfId="0" applyNumberFormat="1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1" fillId="0" borderId="0" xfId="0" applyFon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4" fillId="0" borderId="0" xfId="1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6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left"/>
    </xf>
    <xf numFmtId="49" fontId="3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gabe@sentosatech.com" TargetMode="External"/><Relationship Id="rId1" Type="http://schemas.openxmlformats.org/officeDocument/2006/relationships/hyperlink" Target="mailto:steve@sentosatec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1DD8F-9A36-0342-BC29-1E3C3A22B2B5}">
  <dimension ref="A1:J15"/>
  <sheetViews>
    <sheetView topLeftCell="A16" zoomScale="125" zoomScaleNormal="125" workbookViewId="0">
      <selection activeCell="G31" sqref="G31"/>
    </sheetView>
  </sheetViews>
  <sheetFormatPr baseColWidth="10" defaultRowHeight="16" x14ac:dyDescent="0.2"/>
  <cols>
    <col min="1" max="1" width="19.83203125" style="1" customWidth="1"/>
    <col min="2" max="2" width="11.83203125" style="1" customWidth="1"/>
    <col min="3" max="3" width="15.33203125" style="1" customWidth="1"/>
    <col min="4" max="4" width="22" style="1" customWidth="1"/>
    <col min="5" max="5" width="16.83203125" style="1" customWidth="1"/>
    <col min="6" max="6" width="10.83203125" style="1"/>
    <col min="7" max="7" width="21.6640625" style="1" customWidth="1"/>
    <col min="8" max="8" width="22.6640625" style="1" customWidth="1"/>
    <col min="9" max="9" width="31.33203125" customWidth="1"/>
  </cols>
  <sheetData>
    <row r="1" spans="1:10" ht="17" thickBot="1" x14ac:dyDescent="0.25">
      <c r="A1" s="13" t="s">
        <v>35</v>
      </c>
      <c r="B1" s="14" t="s">
        <v>23</v>
      </c>
    </row>
    <row r="2" spans="1:10" x14ac:dyDescent="0.2">
      <c r="A2" s="11" t="s">
        <v>9</v>
      </c>
    </row>
    <row r="3" spans="1:10" x14ac:dyDescent="0.2">
      <c r="A3" s="1" t="s">
        <v>33</v>
      </c>
      <c r="B3" s="1" t="s">
        <v>3</v>
      </c>
      <c r="C3" s="1" t="s">
        <v>0</v>
      </c>
    </row>
    <row r="4" spans="1:10" x14ac:dyDescent="0.2">
      <c r="A4" s="1" t="s">
        <v>12</v>
      </c>
      <c r="B4" s="1" t="s">
        <v>3</v>
      </c>
      <c r="C4" s="1" t="s">
        <v>52</v>
      </c>
    </row>
    <row r="5" spans="1:10" x14ac:dyDescent="0.2">
      <c r="A5" s="11" t="s">
        <v>9</v>
      </c>
    </row>
    <row r="6" spans="1:10" x14ac:dyDescent="0.2">
      <c r="A6" s="4" t="s">
        <v>10</v>
      </c>
      <c r="B6" s="4" t="s">
        <v>40</v>
      </c>
      <c r="C6" s="4" t="s">
        <v>49</v>
      </c>
      <c r="D6" s="4" t="s">
        <v>41</v>
      </c>
      <c r="E6" s="4" t="s">
        <v>42</v>
      </c>
      <c r="G6" s="7"/>
      <c r="I6" s="1"/>
      <c r="J6" s="1"/>
    </row>
    <row r="7" spans="1:10" x14ac:dyDescent="0.2">
      <c r="A7" s="5" t="s">
        <v>3</v>
      </c>
      <c r="B7" s="5" t="s">
        <v>3</v>
      </c>
      <c r="C7" s="5" t="s">
        <v>3</v>
      </c>
      <c r="D7" s="5" t="s">
        <v>3</v>
      </c>
      <c r="E7" s="5" t="s">
        <v>6</v>
      </c>
      <c r="G7" s="7"/>
      <c r="I7" s="1"/>
      <c r="J7" s="1"/>
    </row>
    <row r="8" spans="1:10" x14ac:dyDescent="0.2">
      <c r="A8" t="s">
        <v>56</v>
      </c>
      <c r="B8" s="1" t="s">
        <v>43</v>
      </c>
      <c r="C8" s="1" t="s">
        <v>48</v>
      </c>
      <c r="D8" s="15" t="s">
        <v>44</v>
      </c>
      <c r="E8" s="1" t="s">
        <v>45</v>
      </c>
      <c r="G8" s="7"/>
      <c r="I8" s="1"/>
      <c r="J8" s="1"/>
    </row>
    <row r="9" spans="1:10" x14ac:dyDescent="0.2">
      <c r="A9" t="s">
        <v>57</v>
      </c>
      <c r="B9" s="1" t="s">
        <v>46</v>
      </c>
      <c r="C9" s="1" t="s">
        <v>48</v>
      </c>
      <c r="D9" s="15" t="s">
        <v>47</v>
      </c>
      <c r="E9" s="1" t="s">
        <v>45</v>
      </c>
      <c r="F9" s="2"/>
      <c r="G9" s="7"/>
      <c r="I9" s="1"/>
      <c r="J9" s="1"/>
    </row>
    <row r="10" spans="1:10" x14ac:dyDescent="0.2">
      <c r="F10" s="2"/>
      <c r="G10" s="7"/>
      <c r="I10" s="1"/>
      <c r="J10" s="1"/>
    </row>
    <row r="11" spans="1:10" x14ac:dyDescent="0.2">
      <c r="F11" s="2"/>
      <c r="G11" s="7"/>
      <c r="I11" s="1"/>
    </row>
    <row r="12" spans="1:10" x14ac:dyDescent="0.2">
      <c r="A12" s="8"/>
      <c r="E12" s="8"/>
      <c r="G12" s="10"/>
      <c r="I12" s="1"/>
      <c r="J12" s="1"/>
    </row>
    <row r="13" spans="1:10" x14ac:dyDescent="0.2">
      <c r="F13" s="2"/>
      <c r="I13" s="1"/>
      <c r="J13" s="1"/>
    </row>
    <row r="14" spans="1:10" x14ac:dyDescent="0.2">
      <c r="A14" s="8"/>
      <c r="B14" s="8"/>
      <c r="C14" s="8"/>
      <c r="D14" s="8"/>
      <c r="E14" s="8"/>
      <c r="F14" s="8"/>
      <c r="G14" s="8"/>
      <c r="H14" s="8"/>
      <c r="I14" s="8"/>
    </row>
    <row r="15" spans="1:10" x14ac:dyDescent="0.2">
      <c r="F15" s="2"/>
      <c r="I15" s="1"/>
      <c r="J15" s="9"/>
    </row>
  </sheetData>
  <dataValidations count="6">
    <dataValidation type="list" allowBlank="1" showInputMessage="1" showErrorMessage="1" sqref="C4:D4" xr:uid="{FB632601-5BD8-4B42-ACD7-4B96F03BA7D3}">
      <formula1>DataTypeList</formula1>
    </dataValidation>
    <dataValidation type="list" allowBlank="1" showInputMessage="1" showErrorMessage="1" sqref="C3:D3" xr:uid="{9D944A17-348B-2D41-9A48-E3B02CE6F37B}">
      <formula1>ArangoTypes</formula1>
    </dataValidation>
    <dataValidation type="list" allowBlank="1" showInputMessage="1" showErrorMessage="1" sqref="B3:B4" xr:uid="{0983B12D-A66C-D343-AA0A-AF0607FD755D}">
      <formula1>ListDataTypes</formula1>
    </dataValidation>
    <dataValidation type="list" allowBlank="1" showInputMessage="1" showErrorMessage="1" sqref="B1" xr:uid="{53A585E2-96AC-D24B-B678-34F3D5FC505D}">
      <formula1>DataLayouts</formula1>
    </dataValidation>
    <dataValidation type="list" allowBlank="1" showInputMessage="1" showErrorMessage="1" sqref="C8:C9" xr:uid="{80028E08-4F00-E443-A6FA-53914179F081}">
      <formula1>_Role</formula1>
    </dataValidation>
    <dataValidation type="list" allowBlank="1" showInputMessage="1" showErrorMessage="1" sqref="A7:E7" xr:uid="{F5EBDFFC-CEB8-844D-82B6-30A688D6A457}">
      <formula1>TableDataTypes</formula1>
    </dataValidation>
  </dataValidations>
  <hyperlinks>
    <hyperlink ref="D8" r:id="rId1" xr:uid="{2AE19F32-0FBC-AF4E-BE46-B62E76130CC7}"/>
    <hyperlink ref="D9" r:id="rId2" xr:uid="{87CB00D2-85FB-7E42-A309-AB0C0298EA99}"/>
  </hyperlink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E35EE-15EC-7043-BDAD-BC148908395B}">
  <dimension ref="A1:I11"/>
  <sheetViews>
    <sheetView workbookViewId="0">
      <selection activeCell="I7" sqref="I7"/>
    </sheetView>
  </sheetViews>
  <sheetFormatPr baseColWidth="10" defaultRowHeight="16" x14ac:dyDescent="0.2"/>
  <cols>
    <col min="2" max="2" width="13.33203125" customWidth="1"/>
    <col min="3" max="3" width="11.83203125" customWidth="1"/>
    <col min="4" max="4" width="13.83203125" customWidth="1"/>
    <col min="5" max="5" width="14.5" customWidth="1"/>
    <col min="6" max="6" width="14.83203125" customWidth="1"/>
  </cols>
  <sheetData>
    <row r="1" spans="1:9" x14ac:dyDescent="0.2">
      <c r="A1" s="12" t="s">
        <v>75</v>
      </c>
      <c r="B1" s="17" t="s">
        <v>74</v>
      </c>
      <c r="C1" s="12" t="s">
        <v>77</v>
      </c>
      <c r="D1" s="12" t="s">
        <v>94</v>
      </c>
      <c r="E1" s="12" t="s">
        <v>93</v>
      </c>
      <c r="F1" s="12" t="s">
        <v>121</v>
      </c>
      <c r="G1" s="12" t="s">
        <v>106</v>
      </c>
      <c r="H1" s="12" t="s">
        <v>170</v>
      </c>
      <c r="I1" s="12" t="s">
        <v>173</v>
      </c>
    </row>
    <row r="2" spans="1:9" x14ac:dyDescent="0.2">
      <c r="A2" t="s">
        <v>48</v>
      </c>
      <c r="B2" s="18">
        <v>1</v>
      </c>
      <c r="C2" t="s">
        <v>78</v>
      </c>
      <c r="D2" t="s">
        <v>97</v>
      </c>
      <c r="E2" t="s">
        <v>95</v>
      </c>
      <c r="F2" t="s">
        <v>122</v>
      </c>
      <c r="G2" t="s">
        <v>107</v>
      </c>
      <c r="H2" t="s">
        <v>165</v>
      </c>
      <c r="I2" t="s">
        <v>174</v>
      </c>
    </row>
    <row r="3" spans="1:9" x14ac:dyDescent="0.2">
      <c r="A3" t="s">
        <v>50</v>
      </c>
      <c r="B3" s="18">
        <v>2</v>
      </c>
      <c r="C3" t="s">
        <v>79</v>
      </c>
      <c r="D3" t="s">
        <v>98</v>
      </c>
      <c r="E3" t="s">
        <v>96</v>
      </c>
      <c r="F3" t="s">
        <v>123</v>
      </c>
      <c r="G3" t="s">
        <v>108</v>
      </c>
      <c r="H3" t="s">
        <v>166</v>
      </c>
      <c r="I3" t="s">
        <v>175</v>
      </c>
    </row>
    <row r="4" spans="1:9" x14ac:dyDescent="0.2">
      <c r="A4" t="s">
        <v>51</v>
      </c>
      <c r="B4" s="18">
        <v>3</v>
      </c>
      <c r="C4" t="s">
        <v>80</v>
      </c>
      <c r="G4" t="s">
        <v>109</v>
      </c>
      <c r="H4" t="s">
        <v>167</v>
      </c>
      <c r="I4" t="s">
        <v>176</v>
      </c>
    </row>
    <row r="5" spans="1:9" x14ac:dyDescent="0.2">
      <c r="B5" s="18">
        <v>4</v>
      </c>
      <c r="C5" t="s">
        <v>81</v>
      </c>
      <c r="H5" t="s">
        <v>168</v>
      </c>
      <c r="I5" t="s">
        <v>177</v>
      </c>
    </row>
    <row r="6" spans="1:9" x14ac:dyDescent="0.2">
      <c r="B6" s="18">
        <v>5</v>
      </c>
      <c r="C6" t="s">
        <v>84</v>
      </c>
      <c r="I6" t="s">
        <v>178</v>
      </c>
    </row>
    <row r="7" spans="1:9" x14ac:dyDescent="0.2">
      <c r="B7" s="18">
        <v>6</v>
      </c>
      <c r="C7" t="s">
        <v>82</v>
      </c>
    </row>
    <row r="8" spans="1:9" x14ac:dyDescent="0.2">
      <c r="B8" s="18">
        <v>7</v>
      </c>
      <c r="C8" t="s">
        <v>85</v>
      </c>
    </row>
    <row r="9" spans="1:9" x14ac:dyDescent="0.2">
      <c r="B9" s="18">
        <v>8</v>
      </c>
      <c r="C9" t="s">
        <v>86</v>
      </c>
    </row>
    <row r="10" spans="1:9" x14ac:dyDescent="0.2">
      <c r="B10" s="18">
        <v>9</v>
      </c>
      <c r="C10" t="s">
        <v>87</v>
      </c>
    </row>
    <row r="11" spans="1:9" x14ac:dyDescent="0.2">
      <c r="B11" s="18">
        <v>10</v>
      </c>
      <c r="C11" t="s">
        <v>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4564F-11AA-3F4C-8351-EC1CFA461E28}">
  <dimension ref="A1:G18"/>
  <sheetViews>
    <sheetView workbookViewId="0">
      <selection activeCell="L38" sqref="L38"/>
    </sheetView>
  </sheetViews>
  <sheetFormatPr baseColWidth="10" defaultRowHeight="16" x14ac:dyDescent="0.2"/>
  <cols>
    <col min="1" max="1" width="12.5" customWidth="1"/>
  </cols>
  <sheetData>
    <row r="1" spans="1:7" x14ac:dyDescent="0.2">
      <c r="A1" s="12" t="s">
        <v>34</v>
      </c>
      <c r="C1" s="12" t="s">
        <v>21</v>
      </c>
      <c r="E1" s="12" t="s">
        <v>22</v>
      </c>
      <c r="G1" s="12" t="s">
        <v>32</v>
      </c>
    </row>
    <row r="2" spans="1:7" x14ac:dyDescent="0.2">
      <c r="A2" t="s">
        <v>0</v>
      </c>
      <c r="C2" t="s">
        <v>3</v>
      </c>
      <c r="E2" t="s">
        <v>3</v>
      </c>
      <c r="G2" t="s">
        <v>23</v>
      </c>
    </row>
    <row r="3" spans="1:7" x14ac:dyDescent="0.2">
      <c r="A3" t="s">
        <v>1</v>
      </c>
      <c r="C3" t="s">
        <v>2</v>
      </c>
      <c r="E3" t="s">
        <v>2</v>
      </c>
      <c r="G3" t="s">
        <v>36</v>
      </c>
    </row>
    <row r="4" spans="1:7" x14ac:dyDescent="0.2">
      <c r="A4" t="s">
        <v>15</v>
      </c>
      <c r="C4" t="s">
        <v>4</v>
      </c>
      <c r="E4" t="s">
        <v>4</v>
      </c>
      <c r="G4" t="s">
        <v>24</v>
      </c>
    </row>
    <row r="5" spans="1:7" x14ac:dyDescent="0.2">
      <c r="C5" t="s">
        <v>7</v>
      </c>
      <c r="E5" t="s">
        <v>7</v>
      </c>
    </row>
    <row r="6" spans="1:7" x14ac:dyDescent="0.2">
      <c r="C6" t="s">
        <v>6</v>
      </c>
      <c r="E6" t="s">
        <v>6</v>
      </c>
    </row>
    <row r="7" spans="1:7" x14ac:dyDescent="0.2">
      <c r="C7" t="s">
        <v>5</v>
      </c>
      <c r="E7" t="s">
        <v>5</v>
      </c>
    </row>
    <row r="8" spans="1:7" x14ac:dyDescent="0.2">
      <c r="C8" t="s">
        <v>8</v>
      </c>
      <c r="E8" t="s">
        <v>8</v>
      </c>
    </row>
    <row r="9" spans="1:7" x14ac:dyDescent="0.2">
      <c r="E9" t="s">
        <v>25</v>
      </c>
    </row>
    <row r="10" spans="1:7" x14ac:dyDescent="0.2">
      <c r="E10" t="s">
        <v>26</v>
      </c>
    </row>
    <row r="11" spans="1:7" x14ac:dyDescent="0.2">
      <c r="E11" t="s">
        <v>27</v>
      </c>
    </row>
    <row r="12" spans="1:7" x14ac:dyDescent="0.2">
      <c r="E12" t="s">
        <v>28</v>
      </c>
    </row>
    <row r="13" spans="1:7" x14ac:dyDescent="0.2">
      <c r="E13" t="s">
        <v>29</v>
      </c>
    </row>
    <row r="14" spans="1:7" x14ac:dyDescent="0.2">
      <c r="E14" t="s">
        <v>30</v>
      </c>
    </row>
    <row r="15" spans="1:7" x14ac:dyDescent="0.2">
      <c r="E15" t="s">
        <v>31</v>
      </c>
    </row>
    <row r="18" spans="1:1" x14ac:dyDescent="0.2">
      <c r="A18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044D1-D8E4-5B4A-87D8-D8990D01E94F}">
  <dimension ref="A1:I14"/>
  <sheetViews>
    <sheetView zoomScale="125" zoomScaleNormal="125" workbookViewId="0">
      <selection activeCell="A9" sqref="A9:XFD9"/>
    </sheetView>
  </sheetViews>
  <sheetFormatPr baseColWidth="10" defaultRowHeight="16" x14ac:dyDescent="0.2"/>
  <cols>
    <col min="1" max="1" width="19.83203125" style="1" customWidth="1"/>
    <col min="2" max="2" width="17" style="1" customWidth="1"/>
    <col min="3" max="3" width="15.33203125" style="1" customWidth="1"/>
    <col min="4" max="4" width="22" style="1" customWidth="1"/>
    <col min="5" max="5" width="10.83203125" style="1"/>
    <col min="6" max="6" width="21.6640625" style="1" customWidth="1"/>
    <col min="7" max="7" width="22.6640625" style="1" customWidth="1"/>
    <col min="8" max="8" width="31.33203125" customWidth="1"/>
  </cols>
  <sheetData>
    <row r="1" spans="1:9" ht="17" thickBot="1" x14ac:dyDescent="0.25">
      <c r="A1" s="13" t="s">
        <v>35</v>
      </c>
      <c r="B1" s="14" t="s">
        <v>23</v>
      </c>
    </row>
    <row r="2" spans="1:9" x14ac:dyDescent="0.2">
      <c r="A2" s="11" t="s">
        <v>9</v>
      </c>
    </row>
    <row r="3" spans="1:9" x14ac:dyDescent="0.2">
      <c r="A3" s="1" t="s">
        <v>33</v>
      </c>
      <c r="B3" s="1" t="s">
        <v>3</v>
      </c>
      <c r="C3" s="1" t="s">
        <v>0</v>
      </c>
    </row>
    <row r="4" spans="1:9" x14ac:dyDescent="0.2">
      <c r="A4" s="1" t="s">
        <v>12</v>
      </c>
      <c r="B4" s="1" t="s">
        <v>3</v>
      </c>
      <c r="C4" s="1" t="s">
        <v>68</v>
      </c>
    </row>
    <row r="5" spans="1:9" x14ac:dyDescent="0.2">
      <c r="A5" s="11" t="s">
        <v>9</v>
      </c>
    </row>
    <row r="6" spans="1:9" x14ac:dyDescent="0.2">
      <c r="A6" s="4" t="s">
        <v>10</v>
      </c>
      <c r="B6" s="4" t="s">
        <v>53</v>
      </c>
      <c r="C6" s="4" t="s">
        <v>54</v>
      </c>
      <c r="D6" s="4" t="s">
        <v>55</v>
      </c>
      <c r="F6" s="7"/>
      <c r="H6" s="1"/>
      <c r="I6" s="1"/>
    </row>
    <row r="7" spans="1:9" x14ac:dyDescent="0.2">
      <c r="A7" s="5" t="s">
        <v>3</v>
      </c>
      <c r="B7" s="5" t="s">
        <v>3</v>
      </c>
      <c r="C7" s="5" t="s">
        <v>3</v>
      </c>
      <c r="D7" s="5" t="s">
        <v>3</v>
      </c>
      <c r="F7" s="7"/>
      <c r="H7" s="1"/>
      <c r="I7" s="1"/>
    </row>
    <row r="8" spans="1:9" x14ac:dyDescent="0.2">
      <c r="A8" t="s">
        <v>56</v>
      </c>
      <c r="B8" s="1" t="s">
        <v>58</v>
      </c>
      <c r="C8" s="1" t="s">
        <v>59</v>
      </c>
      <c r="D8" t="str">
        <f>"dUsers/"&amp;dUsers!A8</f>
        <v>dUsers/SteveS</v>
      </c>
      <c r="E8" s="2"/>
      <c r="F8" s="7"/>
      <c r="H8" s="1"/>
      <c r="I8" s="1"/>
    </row>
    <row r="9" spans="1:9" x14ac:dyDescent="0.2">
      <c r="A9" t="s">
        <v>57</v>
      </c>
      <c r="B9" s="1" t="s">
        <v>60</v>
      </c>
      <c r="C9" s="1" t="s">
        <v>61</v>
      </c>
      <c r="D9" t="str">
        <f>"dUsers/"&amp;dUsers!A9</f>
        <v>dUsers/GabeA</v>
      </c>
      <c r="E9" s="2"/>
      <c r="F9" s="7"/>
      <c r="H9" s="1"/>
      <c r="I9" s="1"/>
    </row>
    <row r="10" spans="1:9" x14ac:dyDescent="0.2">
      <c r="A10" s="1" t="s">
        <v>62</v>
      </c>
      <c r="B10" s="1" t="s">
        <v>65</v>
      </c>
      <c r="C10" s="1" t="s">
        <v>70</v>
      </c>
      <c r="E10" s="2"/>
      <c r="F10" s="7"/>
      <c r="H10" s="1"/>
    </row>
    <row r="11" spans="1:9" x14ac:dyDescent="0.2">
      <c r="A11" s="1" t="s">
        <v>63</v>
      </c>
      <c r="B11" s="1" t="s">
        <v>66</v>
      </c>
      <c r="C11" s="1" t="s">
        <v>71</v>
      </c>
      <c r="D11" s="16"/>
      <c r="F11" s="10"/>
      <c r="H11" s="1"/>
      <c r="I11" s="1"/>
    </row>
    <row r="12" spans="1:9" x14ac:dyDescent="0.2">
      <c r="A12" s="8" t="s">
        <v>64</v>
      </c>
      <c r="B12" s="1" t="s">
        <v>67</v>
      </c>
      <c r="C12" s="1" t="s">
        <v>72</v>
      </c>
      <c r="E12" s="2"/>
      <c r="H12" s="1"/>
      <c r="I12" s="1"/>
    </row>
    <row r="13" spans="1:9" x14ac:dyDescent="0.2">
      <c r="A13" s="1" t="s">
        <v>69</v>
      </c>
      <c r="B13" s="1" t="s">
        <v>69</v>
      </c>
      <c r="C13" s="1" t="s">
        <v>69</v>
      </c>
      <c r="E13" s="8"/>
      <c r="F13" s="8"/>
      <c r="G13" s="8"/>
      <c r="H13" s="8"/>
    </row>
    <row r="14" spans="1:9" x14ac:dyDescent="0.2">
      <c r="D14" s="16"/>
      <c r="E14" s="2"/>
      <c r="H14" s="1"/>
      <c r="I14" s="9"/>
    </row>
  </sheetData>
  <dataValidations count="5">
    <dataValidation type="list" allowBlank="1" showInputMessage="1" showErrorMessage="1" sqref="A7:D7" xr:uid="{67FEAE42-18A6-C741-A67E-D0CB67C9CDFB}">
      <formula1>TableDataTypes</formula1>
    </dataValidation>
    <dataValidation type="list" allowBlank="1" showInputMessage="1" showErrorMessage="1" sqref="B1" xr:uid="{DEDA9900-FD74-4246-AE80-0793B77F10DC}">
      <formula1>DataLayouts</formula1>
    </dataValidation>
    <dataValidation type="list" allowBlank="1" showInputMessage="1" showErrorMessage="1" sqref="B3:B4" xr:uid="{D19B095D-5286-E84B-9575-C646BE79EDD2}">
      <formula1>ListDataTypes</formula1>
    </dataValidation>
    <dataValidation type="list" allowBlank="1" showInputMessage="1" showErrorMessage="1" sqref="C3:D3" xr:uid="{D8A3174C-C805-6843-BC2B-1C696681CA3F}">
      <formula1>ArangoTypes</formula1>
    </dataValidation>
    <dataValidation type="list" allowBlank="1" showInputMessage="1" showErrorMessage="1" sqref="C4:D4" xr:uid="{ADD1BCE5-FC8D-5540-9C5C-3885112718A9}">
      <formula1>DataTypeList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9DDF-B9FA-7C47-A8D1-9E23ADEA48DD}">
  <dimension ref="A1:J15"/>
  <sheetViews>
    <sheetView zoomScale="125" zoomScaleNormal="125" workbookViewId="0">
      <selection activeCell="C8" sqref="C8"/>
    </sheetView>
  </sheetViews>
  <sheetFormatPr baseColWidth="10" defaultRowHeight="16" x14ac:dyDescent="0.2"/>
  <cols>
    <col min="1" max="1" width="19.83203125" style="1" customWidth="1"/>
    <col min="2" max="2" width="17" style="1" customWidth="1"/>
    <col min="3" max="3" width="15.33203125" style="1" customWidth="1"/>
    <col min="4" max="4" width="22" style="1" customWidth="1"/>
    <col min="5" max="6" width="16.83203125" style="1" customWidth="1"/>
    <col min="7" max="7" width="19.33203125" style="1" customWidth="1"/>
    <col min="8" max="8" width="22.6640625" style="1" customWidth="1"/>
    <col min="9" max="9" width="31.33203125" customWidth="1"/>
  </cols>
  <sheetData>
    <row r="1" spans="1:10" ht="17" thickBot="1" x14ac:dyDescent="0.25">
      <c r="A1" s="13" t="s">
        <v>35</v>
      </c>
      <c r="B1" s="14" t="s">
        <v>23</v>
      </c>
    </row>
    <row r="2" spans="1:10" x14ac:dyDescent="0.2">
      <c r="A2" s="11" t="s">
        <v>9</v>
      </c>
    </row>
    <row r="3" spans="1:10" x14ac:dyDescent="0.2">
      <c r="A3" s="1" t="s">
        <v>33</v>
      </c>
      <c r="B3" s="1" t="s">
        <v>3</v>
      </c>
      <c r="C3" s="1" t="s">
        <v>0</v>
      </c>
    </row>
    <row r="4" spans="1:10" x14ac:dyDescent="0.2">
      <c r="A4" s="1" t="s">
        <v>12</v>
      </c>
      <c r="B4" s="1" t="s">
        <v>3</v>
      </c>
      <c r="C4" s="1" t="s">
        <v>92</v>
      </c>
    </row>
    <row r="5" spans="1:10" x14ac:dyDescent="0.2">
      <c r="A5" s="11" t="s">
        <v>9</v>
      </c>
    </row>
    <row r="6" spans="1:10" x14ac:dyDescent="0.2">
      <c r="A6" s="4" t="s">
        <v>10</v>
      </c>
      <c r="B6" s="4" t="s">
        <v>11</v>
      </c>
      <c r="C6" s="4" t="s">
        <v>105</v>
      </c>
      <c r="D6" s="4" t="s">
        <v>103</v>
      </c>
      <c r="E6" s="4" t="s">
        <v>104</v>
      </c>
      <c r="F6" s="4" t="s">
        <v>115</v>
      </c>
      <c r="G6" s="4" t="s">
        <v>110</v>
      </c>
      <c r="I6" s="1"/>
      <c r="J6" s="1"/>
    </row>
    <row r="7" spans="1:10" x14ac:dyDescent="0.2">
      <c r="A7" s="5" t="s">
        <v>3</v>
      </c>
      <c r="B7" s="5" t="s">
        <v>3</v>
      </c>
      <c r="C7" s="5" t="s">
        <v>3</v>
      </c>
      <c r="D7" s="5" t="s">
        <v>2</v>
      </c>
      <c r="E7" s="5" t="s">
        <v>2</v>
      </c>
      <c r="F7" s="5" t="s">
        <v>4</v>
      </c>
      <c r="G7" s="5"/>
      <c r="I7" s="1"/>
      <c r="J7" s="1"/>
    </row>
    <row r="8" spans="1:10" x14ac:dyDescent="0.2">
      <c r="A8" t="s">
        <v>99</v>
      </c>
      <c r="B8" s="1" t="s">
        <v>100</v>
      </c>
      <c r="C8" s="1" t="s">
        <v>107</v>
      </c>
      <c r="D8" s="1">
        <v>1</v>
      </c>
      <c r="E8" s="1">
        <v>3</v>
      </c>
      <c r="F8" s="1">
        <v>0</v>
      </c>
      <c r="G8" s="7" t="b">
        <v>0</v>
      </c>
      <c r="I8" s="1"/>
      <c r="J8" s="1"/>
    </row>
    <row r="9" spans="1:10" x14ac:dyDescent="0.2">
      <c r="A9" s="19" t="s">
        <v>101</v>
      </c>
      <c r="B9" s="1" t="s">
        <v>102</v>
      </c>
      <c r="C9" s="1" t="s">
        <v>107</v>
      </c>
      <c r="D9" s="1">
        <v>2</v>
      </c>
      <c r="E9" s="1">
        <v>5</v>
      </c>
      <c r="F9" s="1">
        <v>0</v>
      </c>
      <c r="G9" s="7" t="b">
        <v>0</v>
      </c>
      <c r="I9" s="1"/>
      <c r="J9" s="1"/>
    </row>
    <row r="10" spans="1:10" x14ac:dyDescent="0.2">
      <c r="A10" s="1" t="s">
        <v>116</v>
      </c>
      <c r="B10" s="1" t="s">
        <v>114</v>
      </c>
      <c r="C10" s="1" t="s">
        <v>107</v>
      </c>
      <c r="D10" s="1">
        <v>5</v>
      </c>
      <c r="E10" s="1">
        <v>5</v>
      </c>
      <c r="F10" s="1">
        <v>0</v>
      </c>
      <c r="G10" s="7" t="b">
        <v>0</v>
      </c>
      <c r="I10" s="1"/>
    </row>
    <row r="11" spans="1:10" x14ac:dyDescent="0.2">
      <c r="A11" s="1" t="s">
        <v>112</v>
      </c>
      <c r="B11" s="1" t="s">
        <v>112</v>
      </c>
      <c r="C11" s="1" t="s">
        <v>107</v>
      </c>
      <c r="D11" s="1">
        <v>0.02</v>
      </c>
      <c r="E11" s="1">
        <v>0.05</v>
      </c>
      <c r="F11" s="1">
        <v>0</v>
      </c>
      <c r="G11" s="7" t="b">
        <v>0</v>
      </c>
      <c r="I11" s="1"/>
      <c r="J11" s="1"/>
    </row>
    <row r="12" spans="1:10" x14ac:dyDescent="0.2">
      <c r="A12" s="1" t="s">
        <v>111</v>
      </c>
      <c r="B12" s="1" t="s">
        <v>111</v>
      </c>
      <c r="C12" s="1" t="s">
        <v>107</v>
      </c>
      <c r="D12" s="1">
        <v>0.05</v>
      </c>
      <c r="E12" s="1">
        <v>0.1</v>
      </c>
      <c r="F12" s="1">
        <v>0</v>
      </c>
      <c r="G12" s="7" t="b">
        <v>0</v>
      </c>
      <c r="I12" s="1"/>
      <c r="J12" s="1"/>
    </row>
    <row r="13" spans="1:10" x14ac:dyDescent="0.2">
      <c r="A13" s="8" t="s">
        <v>113</v>
      </c>
      <c r="B13" s="8" t="s">
        <v>113</v>
      </c>
      <c r="C13" s="1" t="s">
        <v>107</v>
      </c>
      <c r="D13" s="1">
        <v>0.1</v>
      </c>
      <c r="E13" s="1">
        <v>0.25</v>
      </c>
      <c r="F13" s="1">
        <v>0</v>
      </c>
      <c r="G13" s="7" t="b">
        <v>0</v>
      </c>
      <c r="H13" s="8"/>
      <c r="I13" s="8"/>
    </row>
    <row r="14" spans="1:10" x14ac:dyDescent="0.2">
      <c r="A14" s="1" t="s">
        <v>117</v>
      </c>
      <c r="B14" s="1" t="s">
        <v>118</v>
      </c>
      <c r="C14" s="1" t="s">
        <v>107</v>
      </c>
      <c r="D14" s="1">
        <v>0.05</v>
      </c>
      <c r="E14" s="1">
        <v>0.1</v>
      </c>
      <c r="F14" s="1">
        <v>0</v>
      </c>
      <c r="G14" s="7" t="b">
        <v>0</v>
      </c>
      <c r="I14" s="1"/>
      <c r="J14" s="9"/>
    </row>
    <row r="15" spans="1:10" x14ac:dyDescent="0.2">
      <c r="A15" s="1" t="s">
        <v>119</v>
      </c>
      <c r="B15" s="1" t="s">
        <v>120</v>
      </c>
      <c r="C15" s="1" t="s">
        <v>107</v>
      </c>
      <c r="D15" s="1">
        <v>0.1</v>
      </c>
      <c r="E15" s="1">
        <v>0.2</v>
      </c>
      <c r="F15" s="1">
        <v>0.4</v>
      </c>
      <c r="G15" s="7" t="b">
        <v>0</v>
      </c>
    </row>
  </sheetData>
  <dataValidations count="7">
    <dataValidation type="list" allowBlank="1" showInputMessage="1" showErrorMessage="1" sqref="D8:E8" xr:uid="{8D920C41-087E-544E-8DE8-48B3F0D915E9}">
      <formula1>_SeatNum</formula1>
    </dataValidation>
    <dataValidation type="list" allowBlank="1" showInputMessage="1" showErrorMessage="1" sqref="A7:G7" xr:uid="{C3546855-D128-9E4E-A5D3-C33C1CF581CB}">
      <formula1>TableDataTypes</formula1>
    </dataValidation>
    <dataValidation type="list" allowBlank="1" showInputMessage="1" showErrorMessage="1" sqref="B1" xr:uid="{276CFF03-84C2-D54B-A3F2-28C72171D964}">
      <formula1>DataLayouts</formula1>
    </dataValidation>
    <dataValidation type="list" allowBlank="1" showInputMessage="1" showErrorMessage="1" sqref="B3:B4" xr:uid="{B4494B77-4A18-C045-A894-0966EC92729B}">
      <formula1>ListDataTypes</formula1>
    </dataValidation>
    <dataValidation type="list" allowBlank="1" showInputMessage="1" showErrorMessage="1" sqref="C3:D3" xr:uid="{340A9BC4-6A1F-F747-B279-E0EFF555A79A}">
      <formula1>ArangoTypes</formula1>
    </dataValidation>
    <dataValidation type="list" allowBlank="1" showInputMessage="1" showErrorMessage="1" sqref="D4" xr:uid="{B99D9A70-3795-5E40-B07A-FC47FCF2445F}">
      <formula1>DataTypeList</formula1>
    </dataValidation>
    <dataValidation type="list" allowBlank="1" showInputMessage="1" showErrorMessage="1" sqref="C8:C15" xr:uid="{A6AE46D8-97FA-7947-B417-6E68E2D5B2C4}">
      <formula1>_Currency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4CBB6-11C6-214B-BE6E-C02F820D424D}">
  <dimension ref="A1:J15"/>
  <sheetViews>
    <sheetView zoomScale="125" zoomScaleNormal="125" workbookViewId="0">
      <selection activeCell="C37" sqref="C37"/>
    </sheetView>
  </sheetViews>
  <sheetFormatPr baseColWidth="10" defaultRowHeight="16" x14ac:dyDescent="0.2"/>
  <cols>
    <col min="1" max="1" width="19.83203125" style="1" customWidth="1"/>
    <col min="2" max="2" width="17" style="1" customWidth="1"/>
    <col min="3" max="3" width="15.33203125" style="1" customWidth="1"/>
    <col min="4" max="4" width="22" style="1" customWidth="1"/>
    <col min="5" max="6" width="16.83203125" style="1" customWidth="1"/>
    <col min="7" max="7" width="19.33203125" style="1" customWidth="1"/>
    <col min="8" max="8" width="22.6640625" style="1" customWidth="1"/>
    <col min="9" max="9" width="31.33203125" customWidth="1"/>
  </cols>
  <sheetData>
    <row r="1" spans="1:10" ht="17" thickBot="1" x14ac:dyDescent="0.25">
      <c r="A1" s="13" t="s">
        <v>35</v>
      </c>
      <c r="B1" s="14" t="s">
        <v>23</v>
      </c>
    </row>
    <row r="2" spans="1:10" x14ac:dyDescent="0.2">
      <c r="A2" s="11" t="s">
        <v>9</v>
      </c>
    </row>
    <row r="3" spans="1:10" x14ac:dyDescent="0.2">
      <c r="A3" s="1" t="s">
        <v>33</v>
      </c>
      <c r="B3" s="1" t="s">
        <v>3</v>
      </c>
      <c r="C3" s="1" t="s">
        <v>0</v>
      </c>
    </row>
    <row r="4" spans="1:10" x14ac:dyDescent="0.2">
      <c r="A4" s="1" t="s">
        <v>12</v>
      </c>
      <c r="B4" s="1" t="s">
        <v>3</v>
      </c>
      <c r="C4" s="1" t="s">
        <v>126</v>
      </c>
    </row>
    <row r="5" spans="1:10" x14ac:dyDescent="0.2">
      <c r="A5" s="11" t="s">
        <v>9</v>
      </c>
    </row>
    <row r="6" spans="1:10" x14ac:dyDescent="0.2">
      <c r="A6" s="4" t="s">
        <v>10</v>
      </c>
      <c r="B6" s="4" t="s">
        <v>11</v>
      </c>
      <c r="C6" s="4" t="s">
        <v>124</v>
      </c>
      <c r="D6" s="4" t="s">
        <v>125</v>
      </c>
      <c r="E6" s="4" t="s">
        <v>133</v>
      </c>
      <c r="F6" s="4"/>
      <c r="G6" s="4"/>
      <c r="I6" s="1"/>
      <c r="J6" s="1"/>
    </row>
    <row r="7" spans="1:10" x14ac:dyDescent="0.2">
      <c r="A7" s="5" t="s">
        <v>3</v>
      </c>
      <c r="B7" s="5" t="s">
        <v>3</v>
      </c>
      <c r="C7" s="5" t="s">
        <v>3</v>
      </c>
      <c r="D7" s="5" t="s">
        <v>3</v>
      </c>
      <c r="E7" s="5"/>
      <c r="F7" s="5"/>
      <c r="G7" s="5"/>
      <c r="I7" s="1"/>
      <c r="J7" s="1"/>
    </row>
    <row r="8" spans="1:10" x14ac:dyDescent="0.2">
      <c r="A8" t="s">
        <v>127</v>
      </c>
      <c r="B8" s="1" t="s">
        <v>128</v>
      </c>
      <c r="C8" s="1" t="s">
        <v>122</v>
      </c>
      <c r="G8" s="7"/>
      <c r="I8" s="1"/>
      <c r="J8" s="1"/>
    </row>
    <row r="9" spans="1:10" x14ac:dyDescent="0.2">
      <c r="A9" s="19" t="s">
        <v>129</v>
      </c>
      <c r="B9" s="1" t="s">
        <v>130</v>
      </c>
      <c r="C9" s="1" t="s">
        <v>122</v>
      </c>
      <c r="G9" s="7"/>
      <c r="I9" s="1"/>
      <c r="J9" s="1"/>
    </row>
    <row r="10" spans="1:10" x14ac:dyDescent="0.2">
      <c r="A10" s="1" t="s">
        <v>131</v>
      </c>
      <c r="B10" s="1" t="s">
        <v>132</v>
      </c>
      <c r="C10" s="1" t="s">
        <v>123</v>
      </c>
      <c r="D10" s="1" t="s">
        <v>134</v>
      </c>
      <c r="E10" s="1" t="s">
        <v>87</v>
      </c>
      <c r="G10" s="7"/>
      <c r="I10" s="1"/>
    </row>
    <row r="11" spans="1:10" x14ac:dyDescent="0.2">
      <c r="G11" s="7"/>
      <c r="I11" s="1"/>
      <c r="J11" s="1"/>
    </row>
    <row r="12" spans="1:10" x14ac:dyDescent="0.2">
      <c r="G12" s="7"/>
      <c r="I12" s="1"/>
      <c r="J12" s="1"/>
    </row>
    <row r="13" spans="1:10" x14ac:dyDescent="0.2">
      <c r="A13" s="8"/>
      <c r="B13" s="8"/>
      <c r="G13" s="7"/>
      <c r="H13" s="8"/>
      <c r="I13" s="8"/>
    </row>
    <row r="14" spans="1:10" x14ac:dyDescent="0.2">
      <c r="G14" s="7"/>
      <c r="I14" s="1"/>
      <c r="J14" s="9"/>
    </row>
    <row r="15" spans="1:10" x14ac:dyDescent="0.2">
      <c r="G15" s="7"/>
    </row>
  </sheetData>
  <dataValidations count="7">
    <dataValidation type="list" allowBlank="1" showInputMessage="1" showErrorMessage="1" sqref="C11:C15" xr:uid="{02ED3A10-7D6C-634B-9807-04C7EEFF74A4}">
      <formula1>_Currency</formula1>
    </dataValidation>
    <dataValidation type="list" allowBlank="1" showInputMessage="1" showErrorMessage="1" sqref="D4" xr:uid="{F4D9055C-FE65-1D44-8241-7CFEBCEA0E74}">
      <formula1>DataTypeList</formula1>
    </dataValidation>
    <dataValidation type="list" allowBlank="1" showInputMessage="1" showErrorMessage="1" sqref="C3:D3" xr:uid="{DD694D64-87E3-9646-90D5-FF780A7B41EC}">
      <formula1>ArangoTypes</formula1>
    </dataValidation>
    <dataValidation type="list" allowBlank="1" showInputMessage="1" showErrorMessage="1" sqref="B3:B4" xr:uid="{5432E0B2-2472-A54E-B129-77218B599FE5}">
      <formula1>ListDataTypes</formula1>
    </dataValidation>
    <dataValidation type="list" allowBlank="1" showInputMessage="1" showErrorMessage="1" sqref="B1" xr:uid="{A24F3602-09EA-494B-90A1-16874B4F2249}">
      <formula1>DataLayouts</formula1>
    </dataValidation>
    <dataValidation type="list" allowBlank="1" showInputMessage="1" showErrorMessage="1" sqref="A7:G7" xr:uid="{A23BA76B-47D2-5846-9EF6-CD35870CCA67}">
      <formula1>TableDataTypes</formula1>
    </dataValidation>
    <dataValidation type="list" allowBlank="1" showInputMessage="1" showErrorMessage="1" sqref="C8:C10" xr:uid="{3D84118F-5522-A749-97B0-C50B6C392A71}">
      <formula1>_VenueType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21C41-27F8-044E-A0D2-4180EE638617}">
  <dimension ref="A1:K21"/>
  <sheetViews>
    <sheetView zoomScale="125" zoomScaleNormal="125" workbookViewId="0">
      <selection activeCell="K9" sqref="K9"/>
    </sheetView>
  </sheetViews>
  <sheetFormatPr baseColWidth="10" defaultRowHeight="16" x14ac:dyDescent="0.2"/>
  <cols>
    <col min="1" max="1" width="19.83203125" style="1" customWidth="1"/>
    <col min="2" max="2" width="17" style="1" customWidth="1"/>
    <col min="3" max="3" width="29.1640625" style="1" customWidth="1"/>
    <col min="4" max="4" width="12.6640625" style="1" customWidth="1"/>
    <col min="5" max="5" width="20.83203125" style="1" customWidth="1"/>
    <col min="6" max="7" width="18.5" style="1" customWidth="1"/>
    <col min="8" max="8" width="17.1640625" style="1" customWidth="1"/>
    <col min="9" max="9" width="18" style="1" customWidth="1"/>
    <col min="10" max="10" width="29.6640625" customWidth="1"/>
    <col min="11" max="11" width="14.5" customWidth="1"/>
  </cols>
  <sheetData>
    <row r="1" spans="1:11" ht="17" thickBot="1" x14ac:dyDescent="0.25">
      <c r="A1" s="13" t="s">
        <v>35</v>
      </c>
      <c r="B1" s="14" t="s">
        <v>23</v>
      </c>
    </row>
    <row r="2" spans="1:11" x14ac:dyDescent="0.2">
      <c r="A2" s="11" t="s">
        <v>9</v>
      </c>
    </row>
    <row r="3" spans="1:11" x14ac:dyDescent="0.2">
      <c r="A3" s="1" t="s">
        <v>33</v>
      </c>
      <c r="B3" s="1" t="s">
        <v>3</v>
      </c>
      <c r="C3" s="1" t="s">
        <v>0</v>
      </c>
    </row>
    <row r="4" spans="1:11" x14ac:dyDescent="0.2">
      <c r="A4" s="1" t="s">
        <v>12</v>
      </c>
      <c r="B4" s="1" t="s">
        <v>3</v>
      </c>
      <c r="C4" s="1" t="s">
        <v>91</v>
      </c>
    </row>
    <row r="5" spans="1:11" x14ac:dyDescent="0.2">
      <c r="A5" s="11" t="s">
        <v>9</v>
      </c>
    </row>
    <row r="6" spans="1:11" x14ac:dyDescent="0.2">
      <c r="A6" s="4" t="s">
        <v>10</v>
      </c>
      <c r="B6" s="4" t="s">
        <v>11</v>
      </c>
      <c r="C6" s="4" t="s">
        <v>136</v>
      </c>
      <c r="D6" s="4" t="s">
        <v>135</v>
      </c>
      <c r="E6" s="4" t="s">
        <v>137</v>
      </c>
      <c r="F6" s="4" t="s">
        <v>89</v>
      </c>
      <c r="G6" s="4" t="s">
        <v>83</v>
      </c>
      <c r="H6" s="4" t="s">
        <v>90</v>
      </c>
      <c r="I6" s="4" t="s">
        <v>76</v>
      </c>
      <c r="J6" s="4" t="s">
        <v>184</v>
      </c>
      <c r="K6" s="4" t="s">
        <v>186</v>
      </c>
    </row>
    <row r="7" spans="1:11" x14ac:dyDescent="0.2">
      <c r="A7" s="5" t="s">
        <v>3</v>
      </c>
      <c r="B7" s="5" t="s">
        <v>3</v>
      </c>
      <c r="C7" s="5" t="s">
        <v>3</v>
      </c>
      <c r="D7" s="5" t="s">
        <v>3</v>
      </c>
      <c r="E7" s="5" t="s">
        <v>3</v>
      </c>
      <c r="F7" s="5" t="s">
        <v>2</v>
      </c>
      <c r="G7" s="5" t="s">
        <v>2</v>
      </c>
      <c r="H7" s="5" t="s">
        <v>2</v>
      </c>
      <c r="I7" s="5" t="s">
        <v>3</v>
      </c>
      <c r="J7" s="5" t="s">
        <v>5</v>
      </c>
      <c r="K7" s="5" t="s">
        <v>3</v>
      </c>
    </row>
    <row r="8" spans="1:11" x14ac:dyDescent="0.2">
      <c r="A8" t="s">
        <v>73</v>
      </c>
      <c r="B8" s="1" t="s">
        <v>73</v>
      </c>
      <c r="C8" t="str">
        <f>"dVenues/"&amp;dVenues!A10</f>
        <v>dVenues/monarchBlackHawk</v>
      </c>
      <c r="D8"/>
      <c r="E8" s="1" t="str">
        <f>"dCashStakes/"&amp;dCashStakes!A8</f>
        <v>dCashStakes/$1-$3</v>
      </c>
      <c r="F8" s="1">
        <v>8</v>
      </c>
      <c r="G8" s="1">
        <v>4</v>
      </c>
      <c r="H8" s="1">
        <v>4</v>
      </c>
      <c r="I8" s="2" t="s">
        <v>87</v>
      </c>
      <c r="J8" t="s">
        <v>185</v>
      </c>
      <c r="K8" t="str">
        <f>dHandActions!A8</f>
        <v>hand1A1</v>
      </c>
    </row>
    <row r="9" spans="1:11" x14ac:dyDescent="0.2">
      <c r="A9"/>
      <c r="E9"/>
      <c r="F9" s="2"/>
      <c r="G9" s="2"/>
      <c r="H9" s="7"/>
      <c r="J9" s="1"/>
    </row>
    <row r="10" spans="1:11" x14ac:dyDescent="0.2">
      <c r="F10" s="2"/>
      <c r="G10" s="2"/>
      <c r="H10" s="7"/>
      <c r="J10" s="1"/>
    </row>
    <row r="11" spans="1:11" x14ac:dyDescent="0.2">
      <c r="H11" s="10"/>
      <c r="J11" s="1"/>
    </row>
    <row r="12" spans="1:11" x14ac:dyDescent="0.2">
      <c r="A12" s="8"/>
      <c r="F12" s="2"/>
      <c r="G12" s="2"/>
      <c r="J12" s="1"/>
    </row>
    <row r="13" spans="1:11" x14ac:dyDescent="0.2">
      <c r="F13" s="8"/>
      <c r="G13" s="8"/>
      <c r="H13" s="8"/>
      <c r="I13" s="8"/>
      <c r="J13" s="8"/>
    </row>
    <row r="14" spans="1:11" x14ac:dyDescent="0.2">
      <c r="E14" s="16"/>
      <c r="F14" s="2"/>
      <c r="G14" s="2"/>
      <c r="J14" s="1"/>
    </row>
    <row r="21" spans="8:10" x14ac:dyDescent="0.2">
      <c r="H21"/>
      <c r="J21" s="1"/>
    </row>
  </sheetData>
  <dataValidations count="7">
    <dataValidation type="list" allowBlank="1" showInputMessage="1" showErrorMessage="1" sqref="C4:E4" xr:uid="{6F74DC0B-C5F5-4A40-A492-BB1F1E08C1FF}">
      <formula1>DataTypeList</formula1>
    </dataValidation>
    <dataValidation type="list" allowBlank="1" showInputMessage="1" showErrorMessage="1" sqref="C3:E3" xr:uid="{6D8FE129-ED2A-0242-B721-F69496D23DB5}">
      <formula1>ArangoTypes</formula1>
    </dataValidation>
    <dataValidation type="list" allowBlank="1" showInputMessage="1" showErrorMessage="1" sqref="B3:B4" xr:uid="{7EBFE431-5237-A647-ABEE-F580A9AA0511}">
      <formula1>ListDataTypes</formula1>
    </dataValidation>
    <dataValidation type="list" allowBlank="1" showInputMessage="1" showErrorMessage="1" sqref="B1" xr:uid="{7A29A50E-517E-7D46-97BB-E35637F50C83}">
      <formula1>DataLayouts</formula1>
    </dataValidation>
    <dataValidation type="list" allowBlank="1" showInputMessage="1" showErrorMessage="1" sqref="I8" xr:uid="{80324F8B-ECE3-B440-A3D7-8E860C5D6213}">
      <formula1>_Position</formula1>
    </dataValidation>
    <dataValidation type="list" allowBlank="1" showInputMessage="1" showErrorMessage="1" sqref="F8:H8" xr:uid="{10C93338-F201-2F47-A17C-E0ADAA07ABFC}">
      <formula1>_SeatNum</formula1>
    </dataValidation>
    <dataValidation type="list" allowBlank="1" showInputMessage="1" showErrorMessage="1" sqref="A7:K7" xr:uid="{302F9C05-F8CC-3F47-9913-A6DB6E54FFCF}">
      <formula1>TableDataTypes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71CEB-67DF-9640-941E-48F1A81E3A50}">
  <dimension ref="A1:L38"/>
  <sheetViews>
    <sheetView zoomScale="125" zoomScaleNormal="125" workbookViewId="0">
      <selection activeCell="F43" sqref="F43:I43"/>
    </sheetView>
  </sheetViews>
  <sheetFormatPr baseColWidth="10" defaultRowHeight="16" x14ac:dyDescent="0.2"/>
  <cols>
    <col min="1" max="1" width="19.83203125" style="1" customWidth="1"/>
    <col min="2" max="2" width="17" style="1" customWidth="1"/>
    <col min="3" max="3" width="18.5" style="1" customWidth="1"/>
    <col min="4" max="4" width="15.6640625" style="1" customWidth="1"/>
    <col min="5" max="5" width="11.1640625" style="1" customWidth="1"/>
    <col min="6" max="6" width="20.83203125" style="1" customWidth="1"/>
    <col min="7" max="8" width="18.5" style="1" customWidth="1"/>
    <col min="9" max="9" width="17.1640625" style="1" customWidth="1"/>
    <col min="10" max="10" width="18" style="1" customWidth="1"/>
    <col min="11" max="11" width="20" customWidth="1"/>
    <col min="12" max="12" width="13.6640625" customWidth="1"/>
  </cols>
  <sheetData>
    <row r="1" spans="1:12" ht="17" thickBot="1" x14ac:dyDescent="0.25">
      <c r="A1" s="13" t="s">
        <v>35</v>
      </c>
      <c r="B1" s="14" t="s">
        <v>23</v>
      </c>
    </row>
    <row r="2" spans="1:12" x14ac:dyDescent="0.2">
      <c r="A2" s="11" t="s">
        <v>9</v>
      </c>
    </row>
    <row r="3" spans="1:12" x14ac:dyDescent="0.2">
      <c r="A3" s="1" t="s">
        <v>33</v>
      </c>
      <c r="B3" s="1" t="s">
        <v>3</v>
      </c>
      <c r="C3" s="1" t="s">
        <v>0</v>
      </c>
    </row>
    <row r="4" spans="1:12" x14ac:dyDescent="0.2">
      <c r="A4" s="1" t="s">
        <v>12</v>
      </c>
      <c r="B4" s="1" t="s">
        <v>3</v>
      </c>
      <c r="C4" s="1" t="s">
        <v>91</v>
      </c>
    </row>
    <row r="5" spans="1:12" x14ac:dyDescent="0.2">
      <c r="A5" s="11" t="s">
        <v>9</v>
      </c>
    </row>
    <row r="6" spans="1:12" x14ac:dyDescent="0.2">
      <c r="A6" s="4" t="s">
        <v>10</v>
      </c>
      <c r="B6" s="4" t="s">
        <v>151</v>
      </c>
      <c r="C6" s="4" t="s">
        <v>179</v>
      </c>
      <c r="D6" s="4" t="s">
        <v>142</v>
      </c>
      <c r="E6" s="4" t="s">
        <v>169</v>
      </c>
      <c r="F6" s="4" t="s">
        <v>171</v>
      </c>
      <c r="G6" s="4" t="s">
        <v>172</v>
      </c>
      <c r="H6" s="4" t="s">
        <v>183</v>
      </c>
      <c r="I6" s="4"/>
      <c r="J6" s="4"/>
      <c r="K6" s="4"/>
    </row>
    <row r="7" spans="1:12" x14ac:dyDescent="0.2">
      <c r="A7" s="5" t="s">
        <v>3</v>
      </c>
      <c r="B7" s="5" t="s">
        <v>3</v>
      </c>
      <c r="C7" s="5" t="s">
        <v>3</v>
      </c>
      <c r="D7" s="5" t="s">
        <v>3</v>
      </c>
      <c r="E7" s="5" t="s">
        <v>3</v>
      </c>
      <c r="F7" s="5"/>
      <c r="G7" s="5"/>
      <c r="H7" s="5"/>
      <c r="I7" s="5"/>
      <c r="J7" s="5"/>
      <c r="K7" s="5"/>
    </row>
    <row r="8" spans="1:12" x14ac:dyDescent="0.2">
      <c r="A8" t="s">
        <v>150</v>
      </c>
      <c r="B8" s="1" t="str">
        <f>"dHands/"&amp;dHands!$A$8</f>
        <v>dHands/hand1</v>
      </c>
      <c r="C8" s="8" t="s">
        <v>180</v>
      </c>
      <c r="D8" s="2" t="s">
        <v>87</v>
      </c>
      <c r="E8" t="s">
        <v>165</v>
      </c>
      <c r="F8" s="1" t="s">
        <v>177</v>
      </c>
      <c r="G8" s="21">
        <v>9</v>
      </c>
      <c r="H8" s="1">
        <v>4</v>
      </c>
      <c r="J8" s="2"/>
    </row>
    <row r="9" spans="1:12" x14ac:dyDescent="0.2">
      <c r="A9" t="s">
        <v>152</v>
      </c>
      <c r="B9" s="1" t="str">
        <f>"dHands/"&amp;dHands!$A$8</f>
        <v>dHands/hand1</v>
      </c>
      <c r="C9" s="8" t="s">
        <v>181</v>
      </c>
      <c r="D9" s="2" t="s">
        <v>88</v>
      </c>
      <c r="E9" t="s">
        <v>165</v>
      </c>
      <c r="F9" s="1" t="s">
        <v>175</v>
      </c>
      <c r="G9" s="21">
        <v>0</v>
      </c>
      <c r="H9" s="23">
        <f>H8+G8</f>
        <v>13</v>
      </c>
      <c r="I9" s="7"/>
      <c r="K9" s="1"/>
      <c r="L9" s="1"/>
    </row>
    <row r="10" spans="1:12" x14ac:dyDescent="0.2">
      <c r="A10" t="s">
        <v>153</v>
      </c>
      <c r="B10" s="1" t="str">
        <f>"dHands/"&amp;dHands!$A$8</f>
        <v>dHands/hand1</v>
      </c>
      <c r="C10" s="8" t="s">
        <v>182</v>
      </c>
      <c r="D10" s="2" t="s">
        <v>78</v>
      </c>
      <c r="E10" t="s">
        <v>165</v>
      </c>
      <c r="F10" s="1" t="s">
        <v>175</v>
      </c>
      <c r="G10" s="21">
        <v>0</v>
      </c>
      <c r="H10" s="23">
        <f t="shared" ref="H10:H17" si="0">H9+G9</f>
        <v>13</v>
      </c>
      <c r="I10" s="7"/>
      <c r="K10" s="1"/>
    </row>
    <row r="11" spans="1:12" x14ac:dyDescent="0.2">
      <c r="A11" t="s">
        <v>154</v>
      </c>
      <c r="B11" s="1" t="str">
        <f>"dHands/"&amp;dHands!$A$8</f>
        <v>dHands/hand1</v>
      </c>
      <c r="C11" s="8" t="s">
        <v>182</v>
      </c>
      <c r="D11" s="22" t="s">
        <v>78</v>
      </c>
      <c r="E11" t="s">
        <v>166</v>
      </c>
      <c r="F11" s="1" t="s">
        <v>174</v>
      </c>
      <c r="G11" s="21">
        <v>0</v>
      </c>
      <c r="H11" s="23">
        <f t="shared" si="0"/>
        <v>13</v>
      </c>
      <c r="I11" s="10"/>
      <c r="K11" s="1"/>
      <c r="L11" s="1"/>
    </row>
    <row r="12" spans="1:12" x14ac:dyDescent="0.2">
      <c r="A12" t="s">
        <v>155</v>
      </c>
      <c r="B12" s="1" t="str">
        <f>"dHands/"&amp;dHands!$A$8</f>
        <v>dHands/hand1</v>
      </c>
      <c r="C12" s="8" t="s">
        <v>180</v>
      </c>
      <c r="D12" s="2" t="s">
        <v>87</v>
      </c>
      <c r="E12" t="s">
        <v>166</v>
      </c>
      <c r="F12" s="1" t="s">
        <v>174</v>
      </c>
      <c r="G12" s="21">
        <v>0</v>
      </c>
      <c r="H12" s="23">
        <f t="shared" si="0"/>
        <v>13</v>
      </c>
      <c r="K12" s="1"/>
      <c r="L12" s="1"/>
    </row>
    <row r="13" spans="1:12" x14ac:dyDescent="0.2">
      <c r="A13" t="s">
        <v>156</v>
      </c>
      <c r="B13" s="1" t="str">
        <f>"dHands/"&amp;dHands!$A$8</f>
        <v>dHands/hand1</v>
      </c>
      <c r="C13" s="8" t="s">
        <v>181</v>
      </c>
      <c r="D13" s="2" t="s">
        <v>88</v>
      </c>
      <c r="E13" t="s">
        <v>166</v>
      </c>
      <c r="F13" s="1" t="s">
        <v>174</v>
      </c>
      <c r="G13" s="21">
        <v>0</v>
      </c>
      <c r="H13" s="23">
        <f t="shared" si="0"/>
        <v>13</v>
      </c>
      <c r="I13" s="8"/>
      <c r="J13" s="8"/>
      <c r="K13" s="8"/>
    </row>
    <row r="14" spans="1:12" x14ac:dyDescent="0.2">
      <c r="A14" t="s">
        <v>157</v>
      </c>
      <c r="B14" s="1" t="str">
        <f>"dHands/"&amp;dHands!$A$8</f>
        <v>dHands/hand1</v>
      </c>
      <c r="C14" s="8" t="s">
        <v>182</v>
      </c>
      <c r="D14" s="22" t="s">
        <v>78</v>
      </c>
      <c r="E14" t="s">
        <v>167</v>
      </c>
      <c r="F14" s="1" t="s">
        <v>174</v>
      </c>
      <c r="G14" s="21">
        <v>0</v>
      </c>
      <c r="H14" s="23">
        <f t="shared" si="0"/>
        <v>13</v>
      </c>
      <c r="K14" s="1"/>
      <c r="L14" s="9"/>
    </row>
    <row r="15" spans="1:12" x14ac:dyDescent="0.2">
      <c r="A15" t="s">
        <v>158</v>
      </c>
      <c r="B15" s="1" t="str">
        <f>"dHands/"&amp;dHands!$A$8</f>
        <v>dHands/hand1</v>
      </c>
      <c r="C15" s="8" t="s">
        <v>180</v>
      </c>
      <c r="D15" s="2" t="s">
        <v>87</v>
      </c>
      <c r="E15" t="s">
        <v>167</v>
      </c>
      <c r="F15" s="1" t="s">
        <v>174</v>
      </c>
      <c r="G15" s="8">
        <v>0</v>
      </c>
      <c r="H15" s="23">
        <f t="shared" si="0"/>
        <v>13</v>
      </c>
    </row>
    <row r="16" spans="1:12" x14ac:dyDescent="0.2">
      <c r="A16" t="s">
        <v>159</v>
      </c>
      <c r="B16" s="1" t="str">
        <f>"dHands/"&amp;dHands!$A$8</f>
        <v>dHands/hand1</v>
      </c>
      <c r="C16" s="8" t="s">
        <v>181</v>
      </c>
      <c r="D16" s="2" t="s">
        <v>88</v>
      </c>
      <c r="E16" t="s">
        <v>167</v>
      </c>
      <c r="F16" s="1" t="s">
        <v>176</v>
      </c>
      <c r="G16" s="21">
        <v>8</v>
      </c>
      <c r="H16" s="23">
        <f t="shared" si="0"/>
        <v>13</v>
      </c>
    </row>
    <row r="17" spans="1:8" x14ac:dyDescent="0.2">
      <c r="A17" t="s">
        <v>160</v>
      </c>
      <c r="B17" s="1" t="str">
        <f>"dHands/"&amp;dHands!$A$8</f>
        <v>dHands/hand1</v>
      </c>
      <c r="C17" s="8" t="s">
        <v>182</v>
      </c>
      <c r="D17" s="22" t="s">
        <v>78</v>
      </c>
      <c r="E17" t="s">
        <v>167</v>
      </c>
      <c r="F17" s="1" t="s">
        <v>175</v>
      </c>
      <c r="G17" s="21">
        <v>0</v>
      </c>
      <c r="H17" s="23">
        <f t="shared" ref="H17:H19" si="1">H16+G16</f>
        <v>21</v>
      </c>
    </row>
    <row r="18" spans="1:8" x14ac:dyDescent="0.2">
      <c r="A18" t="s">
        <v>161</v>
      </c>
      <c r="B18" s="1" t="str">
        <f>"dHands/"&amp;dHands!$A$8</f>
        <v>dHands/hand1</v>
      </c>
      <c r="C18" s="8" t="s">
        <v>180</v>
      </c>
      <c r="D18" s="2" t="s">
        <v>87</v>
      </c>
      <c r="E18" t="s">
        <v>167</v>
      </c>
      <c r="F18" s="1" t="s">
        <v>178</v>
      </c>
      <c r="G18" s="8">
        <v>0</v>
      </c>
      <c r="H18" s="23">
        <f t="shared" si="1"/>
        <v>21</v>
      </c>
    </row>
    <row r="19" spans="1:8" x14ac:dyDescent="0.2">
      <c r="A19" t="s">
        <v>162</v>
      </c>
      <c r="B19" s="1" t="str">
        <f>"dHands/"&amp;dHands!$A$8</f>
        <v>dHands/hand1</v>
      </c>
      <c r="C19" s="8" t="s">
        <v>181</v>
      </c>
      <c r="D19" s="2" t="s">
        <v>88</v>
      </c>
      <c r="E19" t="s">
        <v>168</v>
      </c>
      <c r="F19" s="1" t="s">
        <v>176</v>
      </c>
      <c r="G19" s="21">
        <v>15</v>
      </c>
      <c r="H19" s="23">
        <f t="shared" si="1"/>
        <v>21</v>
      </c>
    </row>
    <row r="20" spans="1:8" x14ac:dyDescent="0.2">
      <c r="A20" t="s">
        <v>163</v>
      </c>
      <c r="B20" s="1" t="str">
        <f>"dHands/"&amp;dHands!$A$8</f>
        <v>dHands/hand1</v>
      </c>
      <c r="C20" s="8" t="s">
        <v>182</v>
      </c>
      <c r="D20" s="22" t="s">
        <v>78</v>
      </c>
      <c r="E20" t="s">
        <v>168</v>
      </c>
      <c r="F20" s="1" t="s">
        <v>177</v>
      </c>
      <c r="G20" s="21">
        <v>180</v>
      </c>
      <c r="H20" s="23">
        <f t="shared" ref="H20:H21" si="2">H19+G19</f>
        <v>36</v>
      </c>
    </row>
    <row r="21" spans="1:8" x14ac:dyDescent="0.2">
      <c r="A21" t="s">
        <v>164</v>
      </c>
      <c r="B21" s="1" t="str">
        <f>"dHands/"&amp;dHands!$A$8</f>
        <v>dHands/hand1</v>
      </c>
      <c r="C21" s="8" t="s">
        <v>181</v>
      </c>
      <c r="D21" s="2" t="s">
        <v>88</v>
      </c>
      <c r="E21" t="s">
        <v>168</v>
      </c>
      <c r="F21" s="1" t="s">
        <v>175</v>
      </c>
      <c r="G21" s="21"/>
      <c r="H21" s="23">
        <f t="shared" si="2"/>
        <v>216</v>
      </c>
    </row>
    <row r="22" spans="1:8" x14ac:dyDescent="0.2">
      <c r="A22"/>
      <c r="C22" s="8"/>
      <c r="D22" s="22"/>
      <c r="E22"/>
      <c r="G22" s="21"/>
      <c r="H22" s="23"/>
    </row>
    <row r="23" spans="1:8" x14ac:dyDescent="0.2">
      <c r="A23"/>
      <c r="C23" s="8"/>
      <c r="D23" s="2"/>
      <c r="E23"/>
    </row>
    <row r="24" spans="1:8" x14ac:dyDescent="0.2">
      <c r="A24"/>
      <c r="C24" s="8"/>
      <c r="D24" s="22"/>
      <c r="E24"/>
    </row>
    <row r="25" spans="1:8" x14ac:dyDescent="0.2">
      <c r="A25"/>
      <c r="C25" s="2"/>
      <c r="D25" s="2"/>
      <c r="E25"/>
    </row>
    <row r="26" spans="1:8" x14ac:dyDescent="0.2">
      <c r="A26"/>
      <c r="C26" s="2"/>
      <c r="D26" s="2"/>
      <c r="E26"/>
    </row>
    <row r="27" spans="1:8" x14ac:dyDescent="0.2">
      <c r="A27"/>
      <c r="C27" s="2"/>
      <c r="D27" s="2"/>
      <c r="E27"/>
    </row>
    <row r="28" spans="1:8" x14ac:dyDescent="0.2">
      <c r="A28"/>
      <c r="C28" s="2"/>
      <c r="D28" s="2"/>
      <c r="E28"/>
    </row>
    <row r="29" spans="1:8" x14ac:dyDescent="0.2">
      <c r="A29"/>
      <c r="C29" s="2"/>
      <c r="D29" s="2"/>
      <c r="E29"/>
    </row>
    <row r="30" spans="1:8" x14ac:dyDescent="0.2">
      <c r="A30"/>
      <c r="C30" s="2"/>
      <c r="D30" s="2"/>
      <c r="E30"/>
    </row>
    <row r="31" spans="1:8" x14ac:dyDescent="0.2">
      <c r="D31" s="2"/>
    </row>
    <row r="32" spans="1:8" x14ac:dyDescent="0.2">
      <c r="D32" s="2"/>
    </row>
    <row r="35" spans="2:9" x14ac:dyDescent="0.2">
      <c r="D35" s="8"/>
      <c r="E35" s="2"/>
      <c r="F35"/>
    </row>
    <row r="36" spans="2:9" x14ac:dyDescent="0.2">
      <c r="B36" s="8"/>
      <c r="D36" s="8"/>
      <c r="E36" s="2"/>
      <c r="F36"/>
      <c r="G36" s="20"/>
      <c r="H36" s="20"/>
      <c r="I36"/>
    </row>
    <row r="37" spans="2:9" x14ac:dyDescent="0.2">
      <c r="B37" s="8"/>
      <c r="D37" s="8"/>
      <c r="E37" s="2"/>
      <c r="F37"/>
      <c r="G37" s="20"/>
      <c r="H37" s="20"/>
      <c r="I37"/>
    </row>
    <row r="38" spans="2:9" x14ac:dyDescent="0.2">
      <c r="B38" s="8"/>
      <c r="G38" s="20"/>
      <c r="H38" s="20"/>
      <c r="I38"/>
    </row>
  </sheetData>
  <dataValidations count="9">
    <dataValidation type="list" allowBlank="1" showInputMessage="1" showErrorMessage="1" sqref="A7:K7" xr:uid="{91D07D09-1202-AF48-8D87-C37FA7229705}">
      <formula1>TableDataTypes</formula1>
    </dataValidation>
    <dataValidation type="list" allowBlank="1" showInputMessage="1" showErrorMessage="1" sqref="H8:I8" xr:uid="{4F6D3D4D-624E-6740-B913-A7755846CBF4}">
      <formula1>_SeatNum</formula1>
    </dataValidation>
    <dataValidation type="list" allowBlank="1" showInputMessage="1" showErrorMessage="1" sqref="J8 C25:C30 D8:D10 D12:D13 E35:E37 D15:D16 D18:D19 D21 D25:D32 D23" xr:uid="{5F485508-60CE-004B-A922-A6E4DF614F15}">
      <formula1>_Position</formula1>
    </dataValidation>
    <dataValidation type="list" allowBlank="1" showInputMessage="1" showErrorMessage="1" sqref="B1" xr:uid="{B258A1C2-5A46-FD46-ABEB-63BDFC62B801}">
      <formula1>DataLayouts</formula1>
    </dataValidation>
    <dataValidation type="list" allowBlank="1" showInputMessage="1" showErrorMessage="1" sqref="B3:B4" xr:uid="{B2E4142F-4F1D-6348-8C10-05FBB89B90D7}">
      <formula1>ListDataTypes</formula1>
    </dataValidation>
    <dataValidation type="list" allowBlank="1" showInputMessage="1" showErrorMessage="1" sqref="C3:F3" xr:uid="{D20C6B1D-CF48-CE41-838C-3EBCBDA29A64}">
      <formula1>ArangoTypes</formula1>
    </dataValidation>
    <dataValidation type="list" allowBlank="1" showInputMessage="1" showErrorMessage="1" sqref="C4:F4" xr:uid="{62BF8A78-5282-7649-8143-104248BDF2F6}">
      <formula1>DataTypeList</formula1>
    </dataValidation>
    <dataValidation type="list" allowBlank="1" showInputMessage="1" showErrorMessage="1" sqref="E8:E30" xr:uid="{9AFE9C6E-88AE-644A-80BC-ED90FE2A51FE}">
      <formula1>_Street</formula1>
    </dataValidation>
    <dataValidation type="list" allowBlank="1" showInputMessage="1" showErrorMessage="1" sqref="F8:F33" xr:uid="{6B6ED412-2366-AD4C-8977-C465CBC0FBF1}">
      <formula1>_Action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1DF6E-379A-0F4C-A9ED-39C07B522875}">
  <dimension ref="A1:H17"/>
  <sheetViews>
    <sheetView zoomScale="125" zoomScaleNormal="125" workbookViewId="0">
      <selection activeCell="B8" sqref="B8:E10"/>
    </sheetView>
  </sheetViews>
  <sheetFormatPr baseColWidth="10" defaultRowHeight="16" x14ac:dyDescent="0.2"/>
  <cols>
    <col min="1" max="1" width="15.33203125" style="1" customWidth="1"/>
    <col min="2" max="2" width="23.33203125" style="1" customWidth="1"/>
    <col min="3" max="3" width="21.5" style="1" customWidth="1"/>
    <col min="4" max="4" width="10.83203125" style="1"/>
    <col min="6" max="6" width="12.5" customWidth="1"/>
  </cols>
  <sheetData>
    <row r="1" spans="1:8" ht="17" thickBot="1" x14ac:dyDescent="0.25">
      <c r="A1" s="13" t="s">
        <v>35</v>
      </c>
      <c r="B1" s="14" t="s">
        <v>23</v>
      </c>
    </row>
    <row r="2" spans="1:8" x14ac:dyDescent="0.2">
      <c r="A2" s="11" t="s">
        <v>9</v>
      </c>
    </row>
    <row r="3" spans="1:8" x14ac:dyDescent="0.2">
      <c r="A3" s="1" t="s">
        <v>33</v>
      </c>
      <c r="B3" s="1" t="s">
        <v>3</v>
      </c>
      <c r="C3" s="1" t="s">
        <v>1</v>
      </c>
    </row>
    <row r="4" spans="1:8" x14ac:dyDescent="0.2">
      <c r="A4" s="1" t="s">
        <v>12</v>
      </c>
      <c r="B4" s="1" t="s">
        <v>3</v>
      </c>
      <c r="C4" s="1" t="s">
        <v>138</v>
      </c>
    </row>
    <row r="5" spans="1:8" x14ac:dyDescent="0.2">
      <c r="A5" s="11" t="s">
        <v>9</v>
      </c>
    </row>
    <row r="6" spans="1:8" s="3" customFormat="1" x14ac:dyDescent="0.2">
      <c r="A6" s="4" t="s">
        <v>10</v>
      </c>
      <c r="B6" s="4" t="s">
        <v>13</v>
      </c>
      <c r="C6" s="4" t="s">
        <v>14</v>
      </c>
      <c r="D6" s="4" t="s">
        <v>142</v>
      </c>
      <c r="E6" s="6" t="s">
        <v>143</v>
      </c>
      <c r="F6" s="6" t="s">
        <v>147</v>
      </c>
      <c r="G6" s="6" t="s">
        <v>148</v>
      </c>
      <c r="H6" s="6" t="s">
        <v>149</v>
      </c>
    </row>
    <row r="7" spans="1:8" s="3" customFormat="1" x14ac:dyDescent="0.2">
      <c r="A7" s="5" t="s">
        <v>3</v>
      </c>
      <c r="B7" s="5" t="s">
        <v>3</v>
      </c>
      <c r="C7" s="5" t="s">
        <v>3</v>
      </c>
      <c r="D7" s="5" t="s">
        <v>3</v>
      </c>
      <c r="E7" s="5" t="s">
        <v>5</v>
      </c>
      <c r="F7" s="5" t="s">
        <v>2</v>
      </c>
      <c r="G7" s="5" t="s">
        <v>2</v>
      </c>
      <c r="H7" s="5" t="s">
        <v>4</v>
      </c>
    </row>
    <row r="8" spans="1:8" x14ac:dyDescent="0.2">
      <c r="A8" s="1" t="s">
        <v>141</v>
      </c>
      <c r="B8" s="1" t="str">
        <f>"dPlayers/"&amp;dPlayers!A10</f>
        <v>dPlayers/IkeH</v>
      </c>
      <c r="C8" s="1" t="str">
        <f>"dHands/"&amp;dHands!A8</f>
        <v>dHands/hand1</v>
      </c>
      <c r="D8" s="2" t="s">
        <v>87</v>
      </c>
      <c r="E8" t="s">
        <v>144</v>
      </c>
      <c r="F8" s="20">
        <v>1000</v>
      </c>
      <c r="G8" s="20">
        <v>500</v>
      </c>
      <c r="H8" t="b">
        <v>1</v>
      </c>
    </row>
    <row r="9" spans="1:8" x14ac:dyDescent="0.2">
      <c r="A9" s="1" t="s">
        <v>139</v>
      </c>
      <c r="B9" s="1" t="str">
        <f>"dPlayers/"&amp;dPlayers!A11</f>
        <v>dPlayers/AlexF</v>
      </c>
      <c r="C9" s="1" t="str">
        <f>"dHands/"&amp;dHands!A8</f>
        <v>dHands/hand1</v>
      </c>
      <c r="D9" s="2" t="s">
        <v>88</v>
      </c>
      <c r="E9" t="s">
        <v>145</v>
      </c>
      <c r="F9" s="20">
        <v>1500</v>
      </c>
      <c r="G9" s="20">
        <v>1000</v>
      </c>
      <c r="H9" t="b">
        <v>0</v>
      </c>
    </row>
    <row r="10" spans="1:8" x14ac:dyDescent="0.2">
      <c r="A10" s="1" t="s">
        <v>140</v>
      </c>
      <c r="B10" s="1" t="str">
        <f>"dPlayers/"&amp;dPlayers!A12</f>
        <v>dPlayers/SeanW</v>
      </c>
      <c r="C10" s="1" t="str">
        <f>"dHands/"&amp;dHands!A8</f>
        <v>dHands/hand1</v>
      </c>
      <c r="D10" s="2" t="s">
        <v>78</v>
      </c>
      <c r="E10" t="s">
        <v>146</v>
      </c>
      <c r="F10" s="20">
        <v>800</v>
      </c>
      <c r="G10" s="20">
        <v>1800</v>
      </c>
      <c r="H10" t="b">
        <v>0</v>
      </c>
    </row>
    <row r="11" spans="1:8" x14ac:dyDescent="0.2">
      <c r="D11" s="2"/>
    </row>
    <row r="12" spans="1:8" x14ac:dyDescent="0.2">
      <c r="C12" s="8"/>
      <c r="E12" s="1"/>
    </row>
    <row r="13" spans="1:8" x14ac:dyDescent="0.2">
      <c r="D13" s="2"/>
    </row>
    <row r="14" spans="1:8" x14ac:dyDescent="0.2">
      <c r="C14" s="8"/>
    </row>
    <row r="15" spans="1:8" x14ac:dyDescent="0.2">
      <c r="D15" s="2"/>
    </row>
    <row r="16" spans="1:8" x14ac:dyDescent="0.2">
      <c r="A16" s="8"/>
      <c r="B16" s="8"/>
      <c r="C16" s="8"/>
      <c r="D16" s="8"/>
    </row>
    <row r="17" spans="4:4" x14ac:dyDescent="0.2">
      <c r="D17" s="2"/>
    </row>
  </sheetData>
  <dataValidations count="5">
    <dataValidation type="list" allowBlank="1" showInputMessage="1" showErrorMessage="1" sqref="A7:H7" xr:uid="{0015496E-6437-F341-990B-EBAAB161F1C1}">
      <formula1>TableDataTypes</formula1>
    </dataValidation>
    <dataValidation type="list" allowBlank="1" showInputMessage="1" showErrorMessage="1" sqref="B3:B4" xr:uid="{D9C65762-A217-0B43-B32D-653C338E5E57}">
      <formula1>ListDataTypes</formula1>
    </dataValidation>
    <dataValidation type="list" allowBlank="1" showInputMessage="1" showErrorMessage="1" sqref="C3" xr:uid="{4CFA3202-F0F0-C547-8518-8DC309F8C9F9}">
      <formula1>ArangoTypes</formula1>
    </dataValidation>
    <dataValidation type="list" allowBlank="1" showInputMessage="1" showErrorMessage="1" sqref="B1" xr:uid="{8C5A924B-C744-C74F-8A27-2141D43EFC2B}">
      <formula1>DataLayouts</formula1>
    </dataValidation>
    <dataValidation type="list" allowBlank="1" showInputMessage="1" showErrorMessage="1" sqref="D8:D11" xr:uid="{4822A5D5-44FF-ED43-A35F-DC30F15D67DD}">
      <formula1>_Position</formula1>
    </dataValidation>
  </dataValidation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0CE2A-B029-844B-B413-3E1158EC8723}">
  <dimension ref="A1:H17"/>
  <sheetViews>
    <sheetView tabSelected="1" zoomScale="125" zoomScaleNormal="125" workbookViewId="0">
      <selection activeCell="A10" sqref="A10"/>
    </sheetView>
  </sheetViews>
  <sheetFormatPr baseColWidth="10" defaultRowHeight="16" x14ac:dyDescent="0.2"/>
  <cols>
    <col min="1" max="1" width="15.33203125" style="1" customWidth="1"/>
    <col min="2" max="2" width="23.33203125" style="1" customWidth="1"/>
    <col min="3" max="3" width="21.5" style="1" customWidth="1"/>
    <col min="4" max="4" width="10.83203125" style="1"/>
    <col min="6" max="6" width="12.5" customWidth="1"/>
  </cols>
  <sheetData>
    <row r="1" spans="1:8" ht="17" thickBot="1" x14ac:dyDescent="0.25">
      <c r="A1" s="13" t="s">
        <v>35</v>
      </c>
      <c r="B1" s="14" t="s">
        <v>23</v>
      </c>
    </row>
    <row r="2" spans="1:8" x14ac:dyDescent="0.2">
      <c r="A2" s="11" t="s">
        <v>9</v>
      </c>
    </row>
    <row r="3" spans="1:8" x14ac:dyDescent="0.2">
      <c r="A3" s="1" t="s">
        <v>33</v>
      </c>
      <c r="B3" s="1" t="s">
        <v>3</v>
      </c>
      <c r="C3" s="1" t="s">
        <v>1</v>
      </c>
    </row>
    <row r="4" spans="1:8" x14ac:dyDescent="0.2">
      <c r="A4" s="1" t="s">
        <v>12</v>
      </c>
      <c r="B4" s="1" t="s">
        <v>3</v>
      </c>
      <c r="C4" s="1" t="s">
        <v>187</v>
      </c>
    </row>
    <row r="5" spans="1:8" x14ac:dyDescent="0.2">
      <c r="A5" s="11" t="s">
        <v>9</v>
      </c>
    </row>
    <row r="6" spans="1:8" s="3" customFormat="1" x14ac:dyDescent="0.2">
      <c r="A6" s="4" t="s">
        <v>10</v>
      </c>
      <c r="B6" s="4" t="s">
        <v>13</v>
      </c>
      <c r="C6" s="4" t="s">
        <v>14</v>
      </c>
      <c r="D6" s="4"/>
      <c r="E6" s="6"/>
      <c r="F6" s="6"/>
      <c r="G6" s="6"/>
      <c r="H6" s="6"/>
    </row>
    <row r="7" spans="1:8" s="3" customFormat="1" x14ac:dyDescent="0.2">
      <c r="A7" s="5" t="s">
        <v>3</v>
      </c>
      <c r="B7" s="5" t="s">
        <v>3</v>
      </c>
      <c r="C7" s="5" t="s">
        <v>3</v>
      </c>
      <c r="D7" s="5"/>
      <c r="E7" s="5"/>
      <c r="F7" s="5"/>
      <c r="G7" s="5"/>
      <c r="H7" s="5"/>
    </row>
    <row r="8" spans="1:8" x14ac:dyDescent="0.2">
      <c r="A8" s="1" t="s">
        <v>188</v>
      </c>
      <c r="B8" s="1" t="str">
        <f>"dPlayers/"&amp;dPlayers!A10</f>
        <v>dPlayers/IkeH</v>
      </c>
      <c r="C8" s="1" t="str">
        <f>"dHands/"&amp;dHands!A8</f>
        <v>dHands/hand1</v>
      </c>
      <c r="D8" s="2"/>
      <c r="F8" s="20"/>
      <c r="G8" s="20"/>
    </row>
    <row r="9" spans="1:8" x14ac:dyDescent="0.2">
      <c r="A9" s="1" t="s">
        <v>189</v>
      </c>
      <c r="B9" s="1" t="str">
        <f>"dPlayers/"&amp;dPlayers!A11</f>
        <v>dPlayers/AlexF</v>
      </c>
      <c r="C9" s="1" t="str">
        <f>"dHands/"&amp;dHands!A8</f>
        <v>dHands/hand1</v>
      </c>
      <c r="D9" s="2"/>
      <c r="F9" s="20"/>
      <c r="G9" s="20"/>
    </row>
    <row r="10" spans="1:8" x14ac:dyDescent="0.2">
      <c r="B10" s="1" t="str">
        <f>"dPlayers/"&amp;dPlayers!A12</f>
        <v>dPlayers/SeanW</v>
      </c>
      <c r="C10" s="1" t="str">
        <f>"dHands/"&amp;dHands!A8</f>
        <v>dHands/hand1</v>
      </c>
      <c r="D10" s="2"/>
      <c r="F10" s="20"/>
      <c r="G10" s="20"/>
    </row>
    <row r="11" spans="1:8" x14ac:dyDescent="0.2">
      <c r="D11" s="2"/>
    </row>
    <row r="12" spans="1:8" x14ac:dyDescent="0.2">
      <c r="C12" s="8"/>
      <c r="E12" s="1"/>
    </row>
    <row r="13" spans="1:8" x14ac:dyDescent="0.2">
      <c r="D13" s="2"/>
    </row>
    <row r="14" spans="1:8" x14ac:dyDescent="0.2">
      <c r="C14" s="8"/>
    </row>
    <row r="15" spans="1:8" x14ac:dyDescent="0.2">
      <c r="D15" s="2"/>
    </row>
    <row r="16" spans="1:8" x14ac:dyDescent="0.2">
      <c r="A16" s="8"/>
      <c r="B16" s="8"/>
      <c r="C16" s="8"/>
      <c r="D16" s="8"/>
    </row>
    <row r="17" spans="4:4" x14ac:dyDescent="0.2">
      <c r="D17" s="2"/>
    </row>
  </sheetData>
  <dataValidations count="5">
    <dataValidation type="list" allowBlank="1" showInputMessage="1" showErrorMessage="1" sqref="D8:D11" xr:uid="{52DE1355-1160-3A46-AE48-844A5801D00B}">
      <formula1>_Position</formula1>
    </dataValidation>
    <dataValidation type="list" allowBlank="1" showInputMessage="1" showErrorMessage="1" sqref="B1" xr:uid="{C4C646DF-A17A-8446-BAF3-8864DE5BF8B3}">
      <formula1>DataLayouts</formula1>
    </dataValidation>
    <dataValidation type="list" allowBlank="1" showInputMessage="1" showErrorMessage="1" sqref="C3" xr:uid="{77AC321D-5AF8-DB41-A82E-5D9105F32077}">
      <formula1>ArangoTypes</formula1>
    </dataValidation>
    <dataValidation type="list" allowBlank="1" showInputMessage="1" showErrorMessage="1" sqref="B3:B4" xr:uid="{58A7A149-8B3C-4946-B58E-6E0019531B30}">
      <formula1>ListDataTypes</formula1>
    </dataValidation>
    <dataValidation type="list" allowBlank="1" showInputMessage="1" showErrorMessage="1" sqref="A7:H7" xr:uid="{BDAA4122-066A-704D-889C-5CFEC64A438E}">
      <formula1>TableDataTypes</formula1>
    </dataValidation>
  </dataValidation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3B9E3-A274-964C-8725-70593E2BC863}">
  <dimension ref="A1:D13"/>
  <sheetViews>
    <sheetView zoomScale="125" zoomScaleNormal="125" workbookViewId="0">
      <selection activeCell="C20" sqref="C20"/>
    </sheetView>
  </sheetViews>
  <sheetFormatPr baseColWidth="10" defaultRowHeight="16" x14ac:dyDescent="0.2"/>
  <cols>
    <col min="1" max="1" width="17" customWidth="1"/>
    <col min="2" max="2" width="15.83203125" customWidth="1"/>
    <col min="3" max="3" width="13.6640625" customWidth="1"/>
  </cols>
  <sheetData>
    <row r="1" spans="1:4" ht="17" thickBot="1" x14ac:dyDescent="0.25">
      <c r="A1" s="13" t="s">
        <v>35</v>
      </c>
      <c r="B1" s="14" t="s">
        <v>36</v>
      </c>
    </row>
    <row r="2" spans="1:4" x14ac:dyDescent="0.2">
      <c r="A2" s="11" t="s">
        <v>9</v>
      </c>
      <c r="B2" s="1"/>
      <c r="C2" s="1"/>
    </row>
    <row r="3" spans="1:4" x14ac:dyDescent="0.2">
      <c r="A3" s="1" t="s">
        <v>33</v>
      </c>
      <c r="B3" s="1" t="s">
        <v>3</v>
      </c>
      <c r="C3" s="1" t="s">
        <v>15</v>
      </c>
    </row>
    <row r="4" spans="1:4" x14ac:dyDescent="0.2">
      <c r="A4" s="1" t="s">
        <v>12</v>
      </c>
      <c r="B4" s="1" t="s">
        <v>3</v>
      </c>
      <c r="C4" t="s">
        <v>37</v>
      </c>
    </row>
    <row r="5" spans="1:4" x14ac:dyDescent="0.2">
      <c r="A5" s="11" t="s">
        <v>9</v>
      </c>
    </row>
    <row r="6" spans="1:4" x14ac:dyDescent="0.2">
      <c r="A6" s="11" t="s">
        <v>1</v>
      </c>
      <c r="B6" s="1" t="s">
        <v>3</v>
      </c>
      <c r="C6" t="s">
        <v>38</v>
      </c>
    </row>
    <row r="7" spans="1:4" x14ac:dyDescent="0.2">
      <c r="A7" t="s">
        <v>18</v>
      </c>
      <c r="B7" s="1" t="s">
        <v>25</v>
      </c>
      <c r="C7" t="s">
        <v>16</v>
      </c>
    </row>
    <row r="8" spans="1:4" x14ac:dyDescent="0.2">
      <c r="A8" t="s">
        <v>19</v>
      </c>
      <c r="B8" s="1" t="s">
        <v>25</v>
      </c>
      <c r="C8" t="s">
        <v>17</v>
      </c>
      <c r="D8" t="s">
        <v>20</v>
      </c>
    </row>
    <row r="9" spans="1:4" x14ac:dyDescent="0.2">
      <c r="A9" s="11" t="s">
        <v>9</v>
      </c>
    </row>
    <row r="10" spans="1:4" x14ac:dyDescent="0.2">
      <c r="A10" s="11" t="s">
        <v>1</v>
      </c>
      <c r="B10" s="1" t="s">
        <v>3</v>
      </c>
      <c r="C10" t="s">
        <v>39</v>
      </c>
    </row>
    <row r="11" spans="1:4" x14ac:dyDescent="0.2">
      <c r="A11" t="s">
        <v>18</v>
      </c>
      <c r="B11" s="1" t="s">
        <v>25</v>
      </c>
      <c r="C11" t="s">
        <v>17</v>
      </c>
    </row>
    <row r="12" spans="1:4" x14ac:dyDescent="0.2">
      <c r="A12" t="s">
        <v>19</v>
      </c>
      <c r="B12" s="1" t="s">
        <v>25</v>
      </c>
      <c r="C12" t="s">
        <v>20</v>
      </c>
    </row>
    <row r="13" spans="1:4" x14ac:dyDescent="0.2">
      <c r="A13" s="11" t="s">
        <v>9</v>
      </c>
    </row>
  </sheetData>
  <dataValidations count="3">
    <dataValidation type="list" allowBlank="1" showInputMessage="1" showErrorMessage="1" sqref="B7:B8 B3:B4 B11:B12" xr:uid="{4ABA0D2C-8A95-C244-90F8-D71B3CC003A5}">
      <formula1>ListDataTypes</formula1>
    </dataValidation>
    <dataValidation type="list" allowBlank="1" showInputMessage="1" showErrorMessage="1" sqref="C3" xr:uid="{77AA1E3D-24F3-FE42-9110-B5F8B57525AA}">
      <formula1>ArangoTypes</formula1>
    </dataValidation>
    <dataValidation type="list" allowBlank="1" showInputMessage="1" showErrorMessage="1" sqref="B1" xr:uid="{C5C6152D-72C9-7948-B0F8-1DB6471D0E55}">
      <formula1>DataLayouts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13</vt:i4>
      </vt:variant>
    </vt:vector>
  </HeadingPairs>
  <TitlesOfParts>
    <vt:vector size="24" baseType="lpstr">
      <vt:lpstr>dUsers</vt:lpstr>
      <vt:lpstr>dPlayers</vt:lpstr>
      <vt:lpstr>dCashStakes</vt:lpstr>
      <vt:lpstr>dVenues</vt:lpstr>
      <vt:lpstr>dHands</vt:lpstr>
      <vt:lpstr>dHandActions</vt:lpstr>
      <vt:lpstr>ePlayersToHands</vt:lpstr>
      <vt:lpstr>eHandSequences</vt:lpstr>
      <vt:lpstr>gHandsGraph</vt:lpstr>
      <vt:lpstr>.enums</vt:lpstr>
      <vt:lpstr>.iists</vt:lpstr>
      <vt:lpstr>_Action</vt:lpstr>
      <vt:lpstr>_Currency</vt:lpstr>
      <vt:lpstr>_GameFormat</vt:lpstr>
      <vt:lpstr>_GameType</vt:lpstr>
      <vt:lpstr>_Position</vt:lpstr>
      <vt:lpstr>_Role</vt:lpstr>
      <vt:lpstr>_SeatNum</vt:lpstr>
      <vt:lpstr>_Street</vt:lpstr>
      <vt:lpstr>_VenueType</vt:lpstr>
      <vt:lpstr>ArangoTypes</vt:lpstr>
      <vt:lpstr>DataLayouts</vt:lpstr>
      <vt:lpstr>ListDataTypes</vt:lpstr>
      <vt:lpstr>TableDataTypes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Steven Saunders</cp:lastModifiedBy>
  <dcterms:created xsi:type="dcterms:W3CDTF">2020-04-25T14:59:27Z</dcterms:created>
  <dcterms:modified xsi:type="dcterms:W3CDTF">2025-05-26T15:50:22Z</dcterms:modified>
</cp:coreProperties>
</file>