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F32BDD-C3E1-4D65-B01E-AF5B8311A6A1}" xr6:coauthVersionLast="45" xr6:coauthVersionMax="45" xr10:uidLastSave="{00000000-0000-0000-0000-000000000000}"/>
  <bookViews>
    <workbookView xWindow="-108" yWindow="-108" windowWidth="23256" windowHeight="12576" activeTab="1" xr2:uid="{284F01C0-4E05-4CE9-8315-6FDB75455A11}"/>
  </bookViews>
  <sheets>
    <sheet name="Синтезировнная таблица" sheetId="3" r:id="rId1"/>
    <sheet name="Карта результатов" sheetId="6" r:id="rId2"/>
    <sheet name="Города с численностью населения" sheetId="1" r:id="rId3"/>
    <sheet name="Разновидность аэродромов" sheetId="2" r:id="rId4"/>
    <sheet name="Разновидность трасс" sheetId="4" r:id="rId5"/>
    <sheet name="Общая оценка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B74" i="6"/>
  <c r="B75" i="6"/>
  <c r="B76" i="6"/>
  <c r="B77" i="6"/>
  <c r="B78" i="6"/>
  <c r="B79" i="6"/>
  <c r="B80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C3" i="6"/>
  <c r="B3" i="6"/>
  <c r="I2" i="3" l="1"/>
  <c r="G47" i="3" l="1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2" i="3"/>
  <c r="Q47" i="3" l="1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D14" i="3"/>
  <c r="D2" i="3"/>
  <c r="D4" i="3"/>
  <c r="D15" i="3"/>
  <c r="D25" i="3"/>
  <c r="D5" i="3"/>
  <c r="D16" i="3"/>
  <c r="D26" i="3"/>
  <c r="D35" i="3"/>
  <c r="D6" i="3"/>
  <c r="D17" i="3"/>
  <c r="D27" i="3"/>
  <c r="D36" i="3"/>
  <c r="D44" i="3"/>
  <c r="D7" i="3"/>
  <c r="D18" i="3"/>
  <c r="D28" i="3"/>
  <c r="D37" i="3"/>
  <c r="D45" i="3"/>
  <c r="D52" i="3"/>
  <c r="D8" i="3"/>
  <c r="D19" i="3"/>
  <c r="D29" i="3"/>
  <c r="D38" i="3"/>
  <c r="D46" i="3"/>
  <c r="D53" i="3"/>
  <c r="D59" i="3"/>
  <c r="D9" i="3"/>
  <c r="D20" i="3"/>
  <c r="D30" i="3"/>
  <c r="D39" i="3"/>
  <c r="D47" i="3"/>
  <c r="D54" i="3"/>
  <c r="D60" i="3"/>
  <c r="D65" i="3"/>
  <c r="D10" i="3"/>
  <c r="D21" i="3"/>
  <c r="D31" i="3"/>
  <c r="D40" i="3"/>
  <c r="D48" i="3"/>
  <c r="D55" i="3"/>
  <c r="D61" i="3"/>
  <c r="D66" i="3"/>
  <c r="D70" i="3"/>
  <c r="D11" i="3"/>
  <c r="D22" i="3"/>
  <c r="D32" i="3"/>
  <c r="D41" i="3"/>
  <c r="D49" i="3"/>
  <c r="D56" i="3"/>
  <c r="D62" i="3"/>
  <c r="D67" i="3"/>
  <c r="D71" i="3"/>
  <c r="D74" i="3"/>
  <c r="D12" i="3"/>
  <c r="D23" i="3"/>
  <c r="D33" i="3"/>
  <c r="D42" i="3"/>
  <c r="D50" i="3"/>
  <c r="D57" i="3"/>
  <c r="D63" i="3"/>
  <c r="D68" i="3"/>
  <c r="D72" i="3"/>
  <c r="D75" i="3"/>
  <c r="D77" i="3"/>
  <c r="D13" i="3"/>
  <c r="D24" i="3"/>
  <c r="D34" i="3"/>
  <c r="D43" i="3"/>
  <c r="D51" i="3"/>
  <c r="D58" i="3"/>
  <c r="D64" i="3"/>
  <c r="D69" i="3"/>
  <c r="D73" i="3"/>
  <c r="D76" i="3"/>
  <c r="D78" i="3"/>
  <c r="D79" i="3"/>
  <c r="B79" i="3"/>
  <c r="B78" i="3"/>
  <c r="B77" i="3"/>
  <c r="B75" i="3"/>
  <c r="B76" i="3"/>
  <c r="B74" i="3"/>
  <c r="B71" i="3"/>
  <c r="B72" i="3"/>
  <c r="B73" i="3"/>
  <c r="B70" i="3"/>
  <c r="B66" i="3"/>
  <c r="B67" i="3"/>
  <c r="B68" i="3"/>
  <c r="B69" i="3"/>
  <c r="B65" i="3"/>
  <c r="B60" i="3"/>
  <c r="B61" i="3"/>
  <c r="B62" i="3"/>
  <c r="B63" i="3"/>
  <c r="B64" i="3"/>
  <c r="B59" i="3"/>
  <c r="B53" i="3"/>
  <c r="B54" i="3"/>
  <c r="B55" i="3"/>
  <c r="B56" i="3"/>
  <c r="B57" i="3"/>
  <c r="B58" i="3"/>
  <c r="B52" i="3"/>
  <c r="B45" i="3"/>
  <c r="B46" i="3"/>
  <c r="B47" i="3"/>
  <c r="B48" i="3"/>
  <c r="B49" i="3"/>
  <c r="B50" i="3"/>
  <c r="B51" i="3"/>
  <c r="B44" i="3"/>
  <c r="B36" i="3"/>
  <c r="B37" i="3"/>
  <c r="B38" i="3"/>
  <c r="B39" i="3"/>
  <c r="B40" i="3"/>
  <c r="B41" i="3"/>
  <c r="B42" i="3"/>
  <c r="B43" i="3"/>
  <c r="B35" i="3"/>
  <c r="B26" i="3"/>
  <c r="B27" i="3"/>
  <c r="B28" i="3"/>
  <c r="B29" i="3"/>
  <c r="B30" i="3"/>
  <c r="B31" i="3"/>
  <c r="B32" i="3"/>
  <c r="B33" i="3"/>
  <c r="B34" i="3"/>
  <c r="B15" i="3"/>
  <c r="B16" i="3"/>
  <c r="B17" i="3"/>
  <c r="B18" i="3"/>
  <c r="B19" i="3"/>
  <c r="B20" i="3"/>
  <c r="B21" i="3"/>
  <c r="B22" i="3"/>
  <c r="B23" i="3"/>
  <c r="B24" i="3"/>
  <c r="B3" i="3"/>
  <c r="B4" i="3"/>
  <c r="B5" i="3"/>
  <c r="B6" i="3"/>
  <c r="B7" i="3"/>
  <c r="B8" i="3"/>
  <c r="B9" i="3"/>
  <c r="B10" i="3"/>
  <c r="B11" i="3"/>
  <c r="B12" i="3"/>
  <c r="B13" i="3"/>
  <c r="B14" i="3"/>
  <c r="C12" i="1"/>
  <c r="C13" i="1"/>
  <c r="C14" i="1"/>
  <c r="R61" i="3" l="1"/>
  <c r="S61" i="3"/>
  <c r="T61" i="3" s="1"/>
  <c r="R62" i="3"/>
  <c r="R73" i="3"/>
  <c r="R65" i="3"/>
  <c r="R57" i="3"/>
  <c r="R72" i="3"/>
  <c r="R64" i="3"/>
  <c r="R56" i="3"/>
  <c r="R59" i="3"/>
  <c r="R51" i="3"/>
  <c r="R77" i="3"/>
  <c r="R69" i="3"/>
  <c r="R67" i="3"/>
  <c r="R75" i="3"/>
  <c r="R49" i="3"/>
  <c r="R48" i="3"/>
  <c r="R47" i="3"/>
  <c r="R79" i="3"/>
  <c r="R63" i="3"/>
  <c r="R78" i="3"/>
  <c r="R53" i="3"/>
  <c r="R54" i="3"/>
  <c r="R70" i="3"/>
  <c r="R71" i="3"/>
  <c r="R55" i="3"/>
  <c r="R76" i="3"/>
  <c r="R68" i="3"/>
  <c r="R60" i="3"/>
  <c r="R52" i="3"/>
  <c r="R74" i="3"/>
  <c r="R66" i="3"/>
  <c r="R58" i="3"/>
  <c r="R50" i="3"/>
  <c r="C3" i="1"/>
  <c r="C4" i="1"/>
  <c r="C5" i="1"/>
  <c r="C6" i="1"/>
  <c r="C7" i="1"/>
  <c r="C8" i="1"/>
  <c r="C9" i="1"/>
  <c r="C10" i="1"/>
  <c r="C11" i="1"/>
  <c r="S70" i="3" l="1"/>
  <c r="T70" i="3" s="1"/>
  <c r="S74" i="3"/>
  <c r="T74" i="3" s="1"/>
  <c r="S54" i="3"/>
  <c r="T54" i="3" s="1"/>
  <c r="S75" i="3"/>
  <c r="T75" i="3" s="1"/>
  <c r="S72" i="3"/>
  <c r="T72" i="3" s="1"/>
  <c r="S57" i="3"/>
  <c r="T57" i="3" s="1"/>
  <c r="S64" i="3"/>
  <c r="T64" i="3" s="1"/>
  <c r="S53" i="3"/>
  <c r="T53" i="3" s="1"/>
  <c r="S78" i="3"/>
  <c r="T78" i="3" s="1"/>
  <c r="S69" i="3"/>
  <c r="T69" i="3" s="1"/>
  <c r="S65" i="3"/>
  <c r="T65" i="3" s="1"/>
  <c r="S66" i="3"/>
  <c r="T66" i="3" s="1"/>
  <c r="S67" i="3"/>
  <c r="T67" i="3" s="1"/>
  <c r="S77" i="3"/>
  <c r="T77" i="3" s="1"/>
  <c r="S73" i="3"/>
  <c r="T73" i="3" s="1"/>
  <c r="S49" i="3"/>
  <c r="T49" i="3" s="1"/>
  <c r="S52" i="3"/>
  <c r="T52" i="3" s="1"/>
  <c r="S60" i="3"/>
  <c r="T60" i="3" s="1"/>
  <c r="S68" i="3"/>
  <c r="T68" i="3" s="1"/>
  <c r="S63" i="3"/>
  <c r="T63" i="3" s="1"/>
  <c r="S76" i="3"/>
  <c r="T76" i="3" s="1"/>
  <c r="S79" i="3"/>
  <c r="T79" i="3" s="1"/>
  <c r="S51" i="3"/>
  <c r="T51" i="3" s="1"/>
  <c r="S62" i="3"/>
  <c r="T62" i="3" s="1"/>
  <c r="S50" i="3"/>
  <c r="T50" i="3" s="1"/>
  <c r="S55" i="3"/>
  <c r="T55" i="3" s="1"/>
  <c r="S47" i="3"/>
  <c r="T47" i="3" s="1"/>
  <c r="S59" i="3"/>
  <c r="T59" i="3" s="1"/>
  <c r="S58" i="3"/>
  <c r="T58" i="3" s="1"/>
  <c r="S71" i="3"/>
  <c r="T71" i="3" s="1"/>
  <c r="S48" i="3"/>
  <c r="T48" i="3" s="1"/>
  <c r="S56" i="3"/>
  <c r="T56" i="3" s="1"/>
  <c r="C2" i="1"/>
  <c r="B2" i="3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2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R39" i="3" l="1"/>
  <c r="S39" i="3" s="1"/>
  <c r="R31" i="3"/>
  <c r="S31" i="3" s="1"/>
  <c r="R23" i="3"/>
  <c r="S23" i="3" s="1"/>
  <c r="R15" i="3"/>
  <c r="S15" i="3" s="1"/>
  <c r="R45" i="3"/>
  <c r="S45" i="3" s="1"/>
  <c r="R37" i="3"/>
  <c r="S37" i="3" s="1"/>
  <c r="R29" i="3"/>
  <c r="S29" i="3" s="1"/>
  <c r="R21" i="3"/>
  <c r="S21" i="3" s="1"/>
  <c r="R13" i="3"/>
  <c r="S13" i="3" s="1"/>
  <c r="R5" i="3"/>
  <c r="S5" i="3" s="1"/>
  <c r="R46" i="3"/>
  <c r="S46" i="3" s="1"/>
  <c r="R38" i="3"/>
  <c r="S38" i="3" s="1"/>
  <c r="R30" i="3"/>
  <c r="S30" i="3" s="1"/>
  <c r="R22" i="3"/>
  <c r="S22" i="3" s="1"/>
  <c r="R14" i="3"/>
  <c r="S14" i="3" s="1"/>
  <c r="R6" i="3"/>
  <c r="S6" i="3" s="1"/>
  <c r="R41" i="3"/>
  <c r="S41" i="3" s="1"/>
  <c r="R33" i="3"/>
  <c r="S33" i="3" s="1"/>
  <c r="R25" i="3"/>
  <c r="S25" i="3" s="1"/>
  <c r="R17" i="3"/>
  <c r="S17" i="3" s="1"/>
  <c r="R9" i="3"/>
  <c r="S9" i="3" s="1"/>
  <c r="R7" i="3"/>
  <c r="S7" i="3" s="1"/>
  <c r="R44" i="3"/>
  <c r="S44" i="3" s="1"/>
  <c r="R36" i="3"/>
  <c r="S36" i="3" s="1"/>
  <c r="R28" i="3"/>
  <c r="S28" i="3" s="1"/>
  <c r="R20" i="3"/>
  <c r="S20" i="3" s="1"/>
  <c r="R12" i="3"/>
  <c r="S12" i="3" s="1"/>
  <c r="R4" i="3"/>
  <c r="S4" i="3" s="1"/>
  <c r="R43" i="3"/>
  <c r="S43" i="3" s="1"/>
  <c r="R35" i="3"/>
  <c r="S35" i="3" s="1"/>
  <c r="R27" i="3"/>
  <c r="S27" i="3" s="1"/>
  <c r="R19" i="3"/>
  <c r="S19" i="3" s="1"/>
  <c r="R11" i="3"/>
  <c r="S11" i="3" s="1"/>
  <c r="R3" i="3"/>
  <c r="S3" i="3" s="1"/>
  <c r="R40" i="3"/>
  <c r="S40" i="3" s="1"/>
  <c r="R32" i="3"/>
  <c r="S32" i="3" s="1"/>
  <c r="R24" i="3"/>
  <c r="S24" i="3" s="1"/>
  <c r="R16" i="3"/>
  <c r="S16" i="3" s="1"/>
  <c r="R8" i="3"/>
  <c r="S8" i="3" s="1"/>
  <c r="R42" i="3"/>
  <c r="S42" i="3" s="1"/>
  <c r="R34" i="3"/>
  <c r="S34" i="3" s="1"/>
  <c r="R26" i="3"/>
  <c r="S26" i="3" s="1"/>
  <c r="R18" i="3"/>
  <c r="S18" i="3" s="1"/>
  <c r="R10" i="3"/>
  <c r="S10" i="3" s="1"/>
  <c r="R2" i="3"/>
  <c r="S2" i="3" s="1"/>
  <c r="E2" i="3"/>
  <c r="D3" i="3"/>
  <c r="B25" i="3"/>
  <c r="T2" i="3" l="1"/>
  <c r="T21" i="3"/>
  <c r="T9" i="3"/>
  <c r="T15" i="3"/>
  <c r="T11" i="3"/>
  <c r="T44" i="3"/>
  <c r="T8" i="3"/>
  <c r="T37" i="3"/>
  <c r="T7" i="3"/>
  <c r="T20" i="3"/>
  <c r="T46" i="3"/>
  <c r="T32" i="3"/>
  <c r="T19" i="3"/>
  <c r="T6" i="3"/>
  <c r="T42" i="3"/>
  <c r="T26" i="3"/>
  <c r="T18" i="3"/>
  <c r="T43" i="3" l="1"/>
  <c r="T34" i="3"/>
  <c r="T14" i="3"/>
  <c r="T12" i="3"/>
  <c r="T38" i="3"/>
  <c r="T5" i="3"/>
  <c r="T3" i="3"/>
  <c r="T31" i="3"/>
  <c r="T39" i="3"/>
  <c r="T27" i="3"/>
  <c r="T25" i="3"/>
  <c r="T30" i="3"/>
  <c r="T45" i="3"/>
  <c r="T23" i="3"/>
  <c r="T4" i="3"/>
  <c r="T29" i="3"/>
  <c r="T36" i="3"/>
  <c r="T17" i="3"/>
  <c r="T10" i="3"/>
  <c r="T41" i="3"/>
  <c r="T22" i="3"/>
  <c r="T24" i="3"/>
  <c r="T40" i="3"/>
  <c r="T13" i="3"/>
  <c r="T35" i="3"/>
  <c r="T33" i="3"/>
  <c r="T28" i="3"/>
  <c r="T16" i="3"/>
</calcChain>
</file>

<file path=xl/sharedStrings.xml><?xml version="1.0" encoding="utf-8"?>
<sst xmlns="http://schemas.openxmlformats.org/spreadsheetml/2006/main" count="367" uniqueCount="156">
  <si>
    <t>Город</t>
  </si>
  <si>
    <t>Население</t>
  </si>
  <si>
    <t>В</t>
  </si>
  <si>
    <t>Г</t>
  </si>
  <si>
    <t>Город 1</t>
  </si>
  <si>
    <t>Город 2</t>
  </si>
  <si>
    <t>Тип связанности</t>
  </si>
  <si>
    <t>Тип города 1</t>
  </si>
  <si>
    <t>Тип города 2</t>
  </si>
  <si>
    <t>Оценка</t>
  </si>
  <si>
    <t>Балл дороги</t>
  </si>
  <si>
    <t>Наихудший участок дороги по классу</t>
  </si>
  <si>
    <t>Количество рейсов автобусов</t>
  </si>
  <si>
    <t>Наихудший тип аэродрома</t>
  </si>
  <si>
    <t>Балл за рейсы ЖД</t>
  </si>
  <si>
    <t>Балл за рейсы авто</t>
  </si>
  <si>
    <t>Балл за рейсы авиа</t>
  </si>
  <si>
    <t>Классификация</t>
  </si>
  <si>
    <t>Количество рейсов авиа</t>
  </si>
  <si>
    <t>Количество рейсов ЖД</t>
  </si>
  <si>
    <t>Балл за аэродром</t>
  </si>
  <si>
    <t>Количество водных рейсов</t>
  </si>
  <si>
    <t>Балл за рейсы вода</t>
  </si>
  <si>
    <t>Сумма баллов</t>
  </si>
  <si>
    <t>Номер</t>
  </si>
  <si>
    <t>Название трассы</t>
  </si>
  <si>
    <t>Прочая грунтовая дорога</t>
  </si>
  <si>
    <t>Прочая дорога с бетонным покрытием</t>
  </si>
  <si>
    <t>Прочая дорога с асфальтовым покрытием</t>
  </si>
  <si>
    <t>Местного значения</t>
  </si>
  <si>
    <t>Регионального значения</t>
  </si>
  <si>
    <t>Федерального значения</t>
  </si>
  <si>
    <t>А и Б</t>
  </si>
  <si>
    <t>Д и Е</t>
  </si>
  <si>
    <t>Нет аэродрома</t>
  </si>
  <si>
    <t>Тип связи</t>
  </si>
  <si>
    <t>Критерий</t>
  </si>
  <si>
    <t>Минимальное количество баллов</t>
  </si>
  <si>
    <t>Отлично</t>
  </si>
  <si>
    <t>Хорошо</t>
  </si>
  <si>
    <t>Уд-но</t>
  </si>
  <si>
    <t>Неуд-но</t>
  </si>
  <si>
    <t>малый-малый</t>
  </si>
  <si>
    <t>- наличие прочей дороги с бетонным полотном</t>
  </si>
  <si>
    <t>1,75</t>
  </si>
  <si>
    <t>[1,75;+∞)</t>
  </si>
  <si>
    <t>[1,5;1,75)</t>
  </si>
  <si>
    <t>[1;1,5)</t>
  </si>
  <si>
    <t>(-∞;1)</t>
  </si>
  <si>
    <t>- регулярность рейсов: не менее 1 раза в день</t>
  </si>
  <si>
    <t>малый-средний</t>
  </si>
  <si>
    <t>- наличие автомобильной трассы местного значения или прочей дороги с асфальтовым полотном</t>
  </si>
  <si>
    <t>2</t>
  </si>
  <si>
    <t>[2;+∞)</t>
  </si>
  <si>
    <t>[1,5;2)</t>
  </si>
  <si>
    <t>- регулярность рейсов: не менее 1 раз в день</t>
  </si>
  <si>
    <t>малый-большой</t>
  </si>
  <si>
    <t>2,5</t>
  </si>
  <si>
    <t>[2,5;+∞)</t>
  </si>
  <si>
    <t>[2;2,5)</t>
  </si>
  <si>
    <t>(-∞;1,5)</t>
  </si>
  <si>
    <t xml:space="preserve">- регулярность рейсов: не менее 2 раз в день на автобусе </t>
  </si>
  <si>
    <t>малый-крупный</t>
  </si>
  <si>
    <t>3</t>
  </si>
  <si>
    <t>[3;+∞)</t>
  </si>
  <si>
    <t>[2,5;3)</t>
  </si>
  <si>
    <t>[1,75;2,5)</t>
  </si>
  <si>
    <t>(-∞;1,75)</t>
  </si>
  <si>
    <t>- регулярность рейсов: не менее 3 раз в день на автобусе</t>
  </si>
  <si>
    <t>малый-крупнейший</t>
  </si>
  <si>
    <t>- наличие автомобильной трассы местного значения или прочей дороги с асфальтовым полотном и железнодорожного сообщения</t>
  </si>
  <si>
    <t>3,5</t>
  </si>
  <si>
    <t>[3,5;+∞)</t>
  </si>
  <si>
    <t>[3;3,5)</t>
  </si>
  <si>
    <t>[2;3)</t>
  </si>
  <si>
    <t>(-∞;2)</t>
  </si>
  <si>
    <t>- регулярность рейсов: не менее 3 раз в день на автобусе и от 2 до 6 раз в неделю на поезде</t>
  </si>
  <si>
    <t>средний-средний</t>
  </si>
  <si>
    <t>- регулярность рейсов: не менее 2 раз в день на автобусе</t>
  </si>
  <si>
    <t>средний-большой</t>
  </si>
  <si>
    <t>средний-крупный</t>
  </si>
  <si>
    <t>- наличие автомобильной трассы регионального значения и наличие железнодорожного сообщения</t>
  </si>
  <si>
    <t>4</t>
  </si>
  <si>
    <t>[4;+∞)</t>
  </si>
  <si>
    <t>[4;3,25)</t>
  </si>
  <si>
    <t>[3,25;2,5)</t>
  </si>
  <si>
    <t>(-∞;2,5)</t>
  </si>
  <si>
    <t>средний-крупнейший</t>
  </si>
  <si>
    <t>4,5</t>
  </si>
  <si>
    <t>[4,5;+∞)</t>
  </si>
  <si>
    <t>[3,75;4,5)</t>
  </si>
  <si>
    <t>[2,75;3,75)</t>
  </si>
  <si>
    <t>(-∞;2,75)</t>
  </si>
  <si>
    <t>- регулярность рейсов: не менее 3 раз в день на автобусе 1 раз в день на поезде</t>
  </si>
  <si>
    <t>большой-большой</t>
  </si>
  <si>
    <t>- наличие автомобильной трассы регионального значения и железнодорожного сообщения</t>
  </si>
  <si>
    <t>5</t>
  </si>
  <si>
    <t>[5;+∞)</t>
  </si>
  <si>
    <t>[4;5)</t>
  </si>
  <si>
    <t>[3;4)</t>
  </si>
  <si>
    <t>(-∞;3)</t>
  </si>
  <si>
    <t>- регулярность рейсов: не менее 3 раз в день на автобусе и 2 раза в день на поезде</t>
  </si>
  <si>
    <t>большой-крупный</t>
  </si>
  <si>
    <t>5,5</t>
  </si>
  <si>
    <t>[5,5;+∞)</t>
  </si>
  <si>
    <t>[4,5;5,5)</t>
  </si>
  <si>
    <t>[3,5;4,5)</t>
  </si>
  <si>
    <t>(-∞;3,5)</t>
  </si>
  <si>
    <t>- регулярность рейсов: не менее 3 раз в день</t>
  </si>
  <si>
    <t>большой-крупнейший</t>
  </si>
  <si>
    <t>- наличие автомобильной трассы федерального значения и железнодорожного сообщения</t>
  </si>
  <si>
    <t>6</t>
  </si>
  <si>
    <t>[6;+∞)</t>
  </si>
  <si>
    <t>[5;6)</t>
  </si>
  <si>
    <t>[3,5;5)</t>
  </si>
  <si>
    <t>- регулярность рейсов: не менее 3 раз в день (для всех типов транспорта)</t>
  </si>
  <si>
    <t>крупный-крупный</t>
  </si>
  <si>
    <t>- наличие автомобильной трассы федерального значения, железнодорожного сообщения и класс аэропорта не ниже Г</t>
  </si>
  <si>
    <t>8</t>
  </si>
  <si>
    <t>[8;+∞)</t>
  </si>
  <si>
    <t>[6,5;8)</t>
  </si>
  <si>
    <t>[5;6,5)</t>
  </si>
  <si>
    <t>(-∞;5)</t>
  </si>
  <si>
    <t>- регулярность рейсов: не менее 3 раз в день на автобусе, не менее 2 раз в день на поезде, и от 2 до 7 раз в неделю на самолёте</t>
  </si>
  <si>
    <t>крупный-крупнейший</t>
  </si>
  <si>
    <t>- наличие автомобильной трассы федерального значения, железнодорожного сообщения и класс аэропорта не ниже В</t>
  </si>
  <si>
    <t>9,5</t>
  </si>
  <si>
    <t>[9,5;+∞)</t>
  </si>
  <si>
    <t>[7,75;9,5)</t>
  </si>
  <si>
    <t>[5,75;7,75)</t>
  </si>
  <si>
    <t>(-∞;5,75)</t>
  </si>
  <si>
    <t>- регулярность рейсов: не менее 3 раз в день (для автобусов и поездов) и не менее 1 раза в день на самолёте</t>
  </si>
  <si>
    <t>крупнейший-крупнейший</t>
  </si>
  <si>
    <t>10</t>
  </si>
  <si>
    <t>[10;+∞)</t>
  </si>
  <si>
    <t>[8;10)</t>
  </si>
  <si>
    <t>[6;8)</t>
  </si>
  <si>
    <t>(-∞;6)</t>
  </si>
  <si>
    <t>- регулярность рейсов: не менее 3 раз в день (для автобусов и поездов) и не менее 2 раз в день на самолёте</t>
  </si>
  <si>
    <t>Алдан</t>
  </si>
  <si>
    <t>Верхоянск</t>
  </si>
  <si>
    <t>Вилюйск</t>
  </si>
  <si>
    <t>Ленск</t>
  </si>
  <si>
    <t>Мирный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</si>
  <si>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</si>
  <si>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</si>
  <si>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</si>
  <si>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</si>
  <si>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</si>
  <si>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</si>
  <si>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</si>
  <si>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</si>
  <si>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Д</t>
  </si>
  <si>
    <t>Олекминск</t>
  </si>
  <si>
    <t>Б</t>
  </si>
  <si>
    <t>Удачный (Полярный)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</si>
</sst>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Golos Text"/>
      <family val="2"/>
      <charset val="204"/>
    </font>
    <font>
      <b/>
      <sz val="11"/>
      <color theme="1"/>
      <name val="Golos Text"/>
      <family val="2"/>
      <charset val="204"/>
    </font>
    <font>
      <sz val="12"/>
      <color rgb="FF000000"/>
      <name val="Golos Text"/>
      <family val="2"/>
      <charset val="204"/>
    </font>
    <font>
      <sz val="11"/>
      <color theme="1"/>
      <name val="Golos Tex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justify" vertical="center" wrapText="1"/>
    </xf>
    <xf numFmtId="49" fontId="3" fillId="2" borderId="7" xfId="0" applyNumberFormat="1" applyFont="1" applyFill="1" applyBorder="1" applyAlignment="1">
      <alignment horizontal="justify" vertical="center" wrapText="1"/>
    </xf>
    <xf numFmtId="49" fontId="3" fillId="2" borderId="13" xfId="0" applyNumberFormat="1" applyFont="1" applyFill="1" applyBorder="1" applyAlignment="1">
      <alignment horizontal="justify" vertical="center" wrapText="1"/>
    </xf>
    <xf numFmtId="49" fontId="3" fillId="2" borderId="15" xfId="0" applyNumberFormat="1" applyFont="1" applyFill="1" applyBorder="1" applyAlignment="1">
      <alignment horizontal="justify" vertical="center" wrapText="1"/>
    </xf>
    <xf numFmtId="0" fontId="0" fillId="0" borderId="0" xfId="0" applyFill="1"/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C8C5-1FE3-4463-A192-AD64763D1275}">
  <dimension ref="A1:T79"/>
  <sheetViews>
    <sheetView topLeftCell="J1" workbookViewId="0">
      <selection activeCell="V9" sqref="V9"/>
    </sheetView>
  </sheetViews>
  <sheetFormatPr defaultRowHeight="14.4" x14ac:dyDescent="0.3"/>
  <cols>
    <col min="1" max="1" width="14.88671875" bestFit="1" customWidth="1"/>
    <col min="2" max="2" width="12" bestFit="1" customWidth="1"/>
    <col min="3" max="3" width="14.88671875" bestFit="1" customWidth="1"/>
    <col min="4" max="4" width="12" bestFit="1" customWidth="1"/>
    <col min="5" max="5" width="23.77734375" bestFit="1" customWidth="1"/>
    <col min="6" max="6" width="33.44140625" bestFit="1" customWidth="1"/>
    <col min="7" max="7" width="11.6640625" bestFit="1" customWidth="1"/>
    <col min="8" max="8" width="27.33203125" bestFit="1" customWidth="1"/>
    <col min="9" max="9" width="17.77734375" bestFit="1" customWidth="1"/>
    <col min="10" max="10" width="25.6640625" bestFit="1" customWidth="1"/>
    <col min="11" max="11" width="16.6640625" bestFit="1" customWidth="1"/>
    <col min="12" max="12" width="24.5546875" bestFit="1" customWidth="1"/>
    <col min="13" max="13" width="18" bestFit="1" customWidth="1"/>
    <col min="14" max="14" width="22.44140625" bestFit="1" customWidth="1"/>
    <col min="15" max="15" width="18" bestFit="1" customWidth="1"/>
    <col min="16" max="16" width="24.88671875" bestFit="1" customWidth="1"/>
    <col min="17" max="17" width="18.109375" bestFit="1" customWidth="1"/>
    <col min="18" max="18" width="13.44140625" bestFit="1" customWidth="1"/>
    <col min="19" max="19" width="7.44140625" bestFit="1" customWidth="1"/>
    <col min="20" max="20" width="23" customWidth="1"/>
  </cols>
  <sheetData>
    <row r="1" spans="1:20" x14ac:dyDescent="0.3">
      <c r="A1" t="s">
        <v>4</v>
      </c>
      <c r="B1" t="s">
        <v>7</v>
      </c>
      <c r="C1" t="s">
        <v>5</v>
      </c>
      <c r="D1" t="s">
        <v>8</v>
      </c>
      <c r="E1" t="s">
        <v>6</v>
      </c>
      <c r="F1" t="s">
        <v>11</v>
      </c>
      <c r="G1" t="s">
        <v>10</v>
      </c>
      <c r="H1" t="s">
        <v>12</v>
      </c>
      <c r="I1" t="s">
        <v>15</v>
      </c>
      <c r="J1" t="s">
        <v>19</v>
      </c>
      <c r="K1" t="s">
        <v>14</v>
      </c>
      <c r="L1" t="s">
        <v>13</v>
      </c>
      <c r="M1" t="s">
        <v>20</v>
      </c>
      <c r="N1" t="s">
        <v>18</v>
      </c>
      <c r="O1" t="s">
        <v>16</v>
      </c>
      <c r="P1" t="s">
        <v>21</v>
      </c>
      <c r="Q1" t="s">
        <v>22</v>
      </c>
      <c r="R1" t="s">
        <v>23</v>
      </c>
      <c r="S1" t="s">
        <v>9</v>
      </c>
    </row>
    <row r="2" spans="1:20" x14ac:dyDescent="0.3">
      <c r="A2" t="s">
        <v>139</v>
      </c>
      <c r="B2" t="str">
        <f>'Города с численностью населения'!$C$2</f>
        <v>Малый</v>
      </c>
      <c r="C2" t="s">
        <v>140</v>
      </c>
      <c r="D2" t="str">
        <f>'Города с численностью населения'!$C$3</f>
        <v>Малый</v>
      </c>
      <c r="E2" t="str">
        <f>_xlfn.CONCAT(B2,"-",D2)</f>
        <v>Малый-Малый</v>
      </c>
      <c r="F2" s="10">
        <v>0</v>
      </c>
      <c r="G2" s="10">
        <f>IF(F2=5,2,IF(F2=4,1.5,IF(F2=3,1,IF(F2=2,0.5,IF(F2=1,0.25,0)))))</f>
        <v>0</v>
      </c>
      <c r="H2" s="10">
        <v>0</v>
      </c>
      <c r="I2" s="10">
        <f>IF(H2&gt;=21,2,IF(H2&gt;=14,1.5,IF(H2&gt;=7,1,IF(H2&gt;=2,0.5,IF(H2=1,0.25,0)))))</f>
        <v>0</v>
      </c>
      <c r="J2" s="10">
        <v>0</v>
      </c>
      <c r="K2" s="10">
        <f>IF(J2&gt;=21,2,IF(J2&gt;=14,1.5,IF(J2&gt;=7,1,IF(J2&gt;=2,0.5,IF(J2=1,0.25,0)))))</f>
        <v>0</v>
      </c>
      <c r="L2" s="10">
        <v>0</v>
      </c>
      <c r="M2" s="10">
        <f>IF(L2=4,3,IF(L2=3,2.5,IF(L2=2,2,IF(L2=1,1.5,0))))</f>
        <v>0</v>
      </c>
      <c r="N2" s="10">
        <v>0</v>
      </c>
      <c r="O2" s="10">
        <f>IF(N2&gt;=21,2,IF(N2&gt;=14,1.5,IF(N2&gt;=7,1,IF(N2&gt;=2,0.5,IF(N2=1,0.25,0)))))</f>
        <v>0</v>
      </c>
      <c r="P2" s="10">
        <v>0</v>
      </c>
      <c r="Q2">
        <f>IF(P2&gt;=21,2,IF(P2&gt;=14,1.5,IF(P2&gt;=7,1,IF(P2&gt;=2,0.5,IF(P2=1,0.25,0)))))</f>
        <v>0</v>
      </c>
      <c r="R2">
        <f>G2+I2+K2+M2+O2+Q2</f>
        <v>0</v>
      </c>
      <c r="S2">
        <f>IF(AND(E2="Малый-Малый", R2&gt;=1.75),5,IF(AND(E2="Малый-Малый", R2&gt;=1.5),4,IF(AND(E2="Малый-Малый", R2&gt;=1),3,IF(AND(E2="Малый-Малый", R2&gt;1),2,IF(AND(E2="Малый-Средний", R2&gt;=2),5,IF(AND(E2="Малый-Средний", R2&gt;=1.5),4,IF(AND(E2="Малый-Средний", R2&gt;=1),3,IF(AND(E2="Малый-Средний", R2&gt;1),2,IF(AND(E2="Малый-Крупный", R2&gt;=3),5,IF(AND(E2="Малый-Крупный", R2&gt;=2.5),4,IF(AND(E2="Малый-Крупный", R2&gt;=1.75),3,IF(AND(E2="Малый-Крупный", R2&gt;1.75),2,IF(AND(E2="Средний-Малый", R2&gt;=2),5,IF(AND(E2="Средний-Малый", R2&gt;=1.5),4,IF(AND(E2="Средний-Малый", R2&gt;=1),3,IF(AND(E2="Средний-Малый", R2&gt;1),2,IF(AND(E2="Средний-Крупный", R2&gt;=4),5,IF(AND(E2="Средний-Крупный", R2&gt;=3.25),4,IF(AND(E2="Средний-Крупный", R2&gt;=2.5),3,2)))))))))))))))))))</f>
        <v>2</v>
      </c>
      <c r="T2" t="str">
        <f>IF(S2=5,"Отлично",IF(S2=4,"Хорошо",IF(S2=3,"Удовлетворительно","Неудовлетворительно")))</f>
        <v>Неудовлетворительно</v>
      </c>
    </row>
    <row r="3" spans="1:20" x14ac:dyDescent="0.3">
      <c r="A3" t="s">
        <v>139</v>
      </c>
      <c r="B3" t="str">
        <f>'Города с численностью населения'!$C$2</f>
        <v>Малый</v>
      </c>
      <c r="C3" t="s">
        <v>141</v>
      </c>
      <c r="D3" t="str">
        <f>'Города с численностью населения'!$C$4</f>
        <v>Малый</v>
      </c>
      <c r="E3" t="str">
        <f t="shared" ref="E3:E66" si="0">_xlfn.CONCAT(B3,"-",D3)</f>
        <v>Малый-Малый</v>
      </c>
      <c r="F3" s="10">
        <v>0</v>
      </c>
      <c r="G3" s="10">
        <f t="shared" ref="G3:G66" si="1">IF(F3=5,2,IF(F3=4,1.5,IF(F3=3,1,IF(F3=2,0.5,IF(F3=1,0.25,0)))))</f>
        <v>0</v>
      </c>
      <c r="H3" s="10">
        <v>0</v>
      </c>
      <c r="I3" s="10">
        <f t="shared" ref="I3:I66" si="2">IF(H3&gt;=21,2,IF(H3&gt;=14,1.5,IF(H3&gt;=7,1,IF(H3&gt;=2,0.5,IF(H3=1,0.25,0)))))</f>
        <v>0</v>
      </c>
      <c r="J3" s="10">
        <v>0</v>
      </c>
      <c r="K3" s="10">
        <f t="shared" ref="K3:K66" si="3">IF(J3&gt;=21,2,IF(J3&gt;=14,1.5,IF(J3&gt;=7,1,IF(J3&gt;=2,0.5,IF(J3=1,0.25,0)))))</f>
        <v>0</v>
      </c>
      <c r="L3" s="10">
        <v>1</v>
      </c>
      <c r="M3" s="10">
        <f t="shared" ref="M3:M66" si="4">IF(L3=4,3,IF(L3=3,2.5,IF(L3=2,2,IF(L3=1,1.5,0))))</f>
        <v>1.5</v>
      </c>
      <c r="N3" s="10">
        <v>0</v>
      </c>
      <c r="O3" s="10">
        <f t="shared" ref="O3:O66" si="5">IF(N3&gt;=21,2,IF(N3&gt;=14,1.5,IF(N3&gt;=7,1,IF(N3&gt;=2,0.5,IF(N3=1,0.25,0)))))</f>
        <v>0</v>
      </c>
      <c r="P3" s="10">
        <v>0</v>
      </c>
      <c r="Q3">
        <f t="shared" ref="Q3:Q66" si="6">IF(P3&gt;=21,2,IF(P3&gt;=14,1.5,IF(P3&gt;=7,1,IF(P3&gt;=2,0.5,IF(P3=1,0.25,0)))))</f>
        <v>0</v>
      </c>
      <c r="R3">
        <f t="shared" ref="R3:R66" si="7">G3+I3+K3+M3+O3+Q3</f>
        <v>1.5</v>
      </c>
      <c r="S3">
        <f t="shared" ref="S3:S66" si="8">IF(AND(E3="Малый-Малый", R3&gt;=1.75),5,IF(AND(E3="Малый-Малый", R3&gt;=1.5),4,IF(AND(E3="Малый-Малый", R3&gt;=1),3,IF(AND(E3="Малый-Малый", R3&gt;1),2,IF(AND(E3="Малый-Средний", R3&gt;=2),5,IF(AND(E3="Малый-Средний", R3&gt;=1.5),4,IF(AND(E3="Малый-Средний", R3&gt;=1),3,IF(AND(E3="Малый-Средний", R3&gt;1),2,IF(AND(E3="Малый-Крупный", R3&gt;=3),5,IF(AND(E3="Малый-Крупный", R3&gt;=2.5),4,IF(AND(E3="Малый-Крупный", R3&gt;=1.75),3,IF(AND(E3="Малый-Крупный", R3&gt;1.75),2,IF(AND(E3="Средний-Малый", R3&gt;=2),5,IF(AND(E3="Средний-Малый", R3&gt;=1.5),4,IF(AND(E3="Средний-Малый", R3&gt;=1),3,IF(AND(E3="Средний-Малый", R3&gt;1),2,IF(AND(E3="Средний-Крупный", R3&gt;=4),5,IF(AND(E3="Средний-Крупный", R3&gt;=3.25),4,IF(AND(E3="Средний-Крупный", R3&gt;=2.5),3,2)))))))))))))))))))</f>
        <v>4</v>
      </c>
      <c r="T3" t="str">
        <f t="shared" ref="T3:T66" si="9">IF(S3=5,"Отлично",IF(S3=4,"Хорошо",IF(S3=3,"Удовлетворительно","Неудовлетворительно")))</f>
        <v>Хорошо</v>
      </c>
    </row>
    <row r="4" spans="1:20" x14ac:dyDescent="0.3">
      <c r="A4" t="s">
        <v>139</v>
      </c>
      <c r="B4" t="str">
        <f>'Города с численностью населения'!$C$2</f>
        <v>Малый</v>
      </c>
      <c r="C4" t="s">
        <v>142</v>
      </c>
      <c r="D4" t="str">
        <f>'Города с численностью населения'!$C$5</f>
        <v>Малый</v>
      </c>
      <c r="E4" t="str">
        <f t="shared" si="0"/>
        <v>Малый-Малый</v>
      </c>
      <c r="F4" s="10">
        <v>0</v>
      </c>
      <c r="G4" s="10">
        <f t="shared" si="1"/>
        <v>0</v>
      </c>
      <c r="H4" s="10">
        <v>0</v>
      </c>
      <c r="I4" s="10">
        <f t="shared" si="2"/>
        <v>0</v>
      </c>
      <c r="J4" s="10">
        <v>0</v>
      </c>
      <c r="K4" s="10">
        <f t="shared" si="3"/>
        <v>0</v>
      </c>
      <c r="L4" s="10">
        <v>1</v>
      </c>
      <c r="M4" s="10">
        <f t="shared" si="4"/>
        <v>1.5</v>
      </c>
      <c r="N4" s="10">
        <v>0</v>
      </c>
      <c r="O4" s="10">
        <f t="shared" si="5"/>
        <v>0</v>
      </c>
      <c r="P4" s="10">
        <v>0</v>
      </c>
      <c r="Q4">
        <f t="shared" si="6"/>
        <v>0</v>
      </c>
      <c r="R4">
        <f t="shared" si="7"/>
        <v>1.5</v>
      </c>
      <c r="S4">
        <f t="shared" si="8"/>
        <v>4</v>
      </c>
      <c r="T4" t="str">
        <f t="shared" si="9"/>
        <v>Хорошо</v>
      </c>
    </row>
    <row r="5" spans="1:20" x14ac:dyDescent="0.3">
      <c r="A5" t="s">
        <v>139</v>
      </c>
      <c r="B5" t="str">
        <f>'Города с численностью населения'!$C$2</f>
        <v>Малый</v>
      </c>
      <c r="C5" t="s">
        <v>143</v>
      </c>
      <c r="D5" t="str">
        <f>'Города с численностью населения'!$C$6</f>
        <v>Малый</v>
      </c>
      <c r="E5" t="str">
        <f t="shared" si="0"/>
        <v>Малый-Малый</v>
      </c>
      <c r="F5" s="10">
        <v>0</v>
      </c>
      <c r="G5" s="10">
        <f t="shared" si="1"/>
        <v>0</v>
      </c>
      <c r="H5" s="10">
        <v>0</v>
      </c>
      <c r="I5" s="10">
        <f t="shared" si="2"/>
        <v>0</v>
      </c>
      <c r="J5" s="10">
        <v>0</v>
      </c>
      <c r="K5" s="10">
        <f t="shared" si="3"/>
        <v>0</v>
      </c>
      <c r="L5" s="10">
        <v>1</v>
      </c>
      <c r="M5" s="10">
        <f t="shared" si="4"/>
        <v>1.5</v>
      </c>
      <c r="N5" s="10">
        <v>0</v>
      </c>
      <c r="O5" s="10">
        <f t="shared" si="5"/>
        <v>0</v>
      </c>
      <c r="P5" s="10">
        <v>0</v>
      </c>
      <c r="Q5">
        <f t="shared" si="6"/>
        <v>0</v>
      </c>
      <c r="R5">
        <f t="shared" si="7"/>
        <v>1.5</v>
      </c>
      <c r="S5">
        <f t="shared" si="8"/>
        <v>4</v>
      </c>
      <c r="T5" t="str">
        <f t="shared" si="9"/>
        <v>Хорошо</v>
      </c>
    </row>
    <row r="6" spans="1:20" x14ac:dyDescent="0.3">
      <c r="A6" t="s">
        <v>139</v>
      </c>
      <c r="B6" t="str">
        <f>'Города с численностью населения'!$C$2</f>
        <v>Малый</v>
      </c>
      <c r="C6" t="s">
        <v>144</v>
      </c>
      <c r="D6" t="str">
        <f>'Города с численностью населения'!$C$7</f>
        <v>Средний</v>
      </c>
      <c r="E6" t="str">
        <f t="shared" si="0"/>
        <v>Малый-Средний</v>
      </c>
      <c r="F6" s="10">
        <v>5</v>
      </c>
      <c r="G6" s="10">
        <f t="shared" si="1"/>
        <v>2</v>
      </c>
      <c r="H6" s="10">
        <v>0</v>
      </c>
      <c r="I6" s="10">
        <f t="shared" si="2"/>
        <v>0</v>
      </c>
      <c r="J6" s="10">
        <v>7</v>
      </c>
      <c r="K6" s="10">
        <f t="shared" si="3"/>
        <v>1</v>
      </c>
      <c r="L6" s="10">
        <v>1</v>
      </c>
      <c r="M6" s="10">
        <f t="shared" si="4"/>
        <v>1.5</v>
      </c>
      <c r="N6" s="10">
        <v>0</v>
      </c>
      <c r="O6" s="10">
        <f t="shared" si="5"/>
        <v>0</v>
      </c>
      <c r="P6" s="10">
        <v>0</v>
      </c>
      <c r="Q6">
        <f t="shared" si="6"/>
        <v>0</v>
      </c>
      <c r="R6">
        <f t="shared" si="7"/>
        <v>4.5</v>
      </c>
      <c r="S6">
        <f t="shared" si="8"/>
        <v>5</v>
      </c>
      <c r="T6" t="str">
        <f t="shared" si="9"/>
        <v>Отлично</v>
      </c>
    </row>
    <row r="7" spans="1:20" x14ac:dyDescent="0.3">
      <c r="A7" t="s">
        <v>139</v>
      </c>
      <c r="B7" t="str">
        <f>'Города с численностью населения'!$C$2</f>
        <v>Малый</v>
      </c>
      <c r="C7" t="s">
        <v>145</v>
      </c>
      <c r="D7" t="str">
        <f>'Города с численностью населения'!$C$8</f>
        <v>Малый</v>
      </c>
      <c r="E7" t="str">
        <f t="shared" si="0"/>
        <v>Малый-Малый</v>
      </c>
      <c r="F7" s="10">
        <v>0</v>
      </c>
      <c r="G7" s="10">
        <f t="shared" si="1"/>
        <v>0</v>
      </c>
      <c r="H7" s="10">
        <v>0</v>
      </c>
      <c r="I7" s="10">
        <f t="shared" si="2"/>
        <v>0</v>
      </c>
      <c r="J7" s="10">
        <v>0</v>
      </c>
      <c r="K7" s="10">
        <f t="shared" si="3"/>
        <v>0</v>
      </c>
      <c r="L7" s="10">
        <v>1</v>
      </c>
      <c r="M7" s="10">
        <f t="shared" si="4"/>
        <v>1.5</v>
      </c>
      <c r="N7" s="10">
        <v>0</v>
      </c>
      <c r="O7" s="10">
        <f t="shared" si="5"/>
        <v>0</v>
      </c>
      <c r="P7" s="10">
        <v>0</v>
      </c>
      <c r="Q7">
        <f t="shared" si="6"/>
        <v>0</v>
      </c>
      <c r="R7">
        <f t="shared" si="7"/>
        <v>1.5</v>
      </c>
      <c r="S7">
        <f t="shared" si="8"/>
        <v>4</v>
      </c>
      <c r="T7" t="str">
        <f t="shared" si="9"/>
        <v>Хорошо</v>
      </c>
    </row>
    <row r="8" spans="1:20" x14ac:dyDescent="0.3">
      <c r="A8" t="s">
        <v>139</v>
      </c>
      <c r="B8" t="str">
        <f>'Города с численностью населения'!$C$2</f>
        <v>Малый</v>
      </c>
      <c r="C8" t="s">
        <v>146</v>
      </c>
      <c r="D8" t="str">
        <f>'Города с численностью населения'!$C$9</f>
        <v>Малый</v>
      </c>
      <c r="E8" t="str">
        <f t="shared" si="0"/>
        <v>Малый-Малый</v>
      </c>
      <c r="F8" s="10">
        <v>0</v>
      </c>
      <c r="G8" s="10">
        <f t="shared" si="1"/>
        <v>0</v>
      </c>
      <c r="H8" s="10">
        <v>0</v>
      </c>
      <c r="I8" s="10">
        <f t="shared" si="2"/>
        <v>0</v>
      </c>
      <c r="J8" s="10">
        <v>0</v>
      </c>
      <c r="K8" s="10">
        <f t="shared" si="3"/>
        <v>0</v>
      </c>
      <c r="L8" s="10">
        <v>1</v>
      </c>
      <c r="M8" s="10">
        <f t="shared" si="4"/>
        <v>1.5</v>
      </c>
      <c r="N8" s="10">
        <v>0</v>
      </c>
      <c r="O8" s="10">
        <f t="shared" si="5"/>
        <v>0</v>
      </c>
      <c r="P8" s="10">
        <v>0</v>
      </c>
      <c r="Q8">
        <f t="shared" si="6"/>
        <v>0</v>
      </c>
      <c r="R8">
        <f t="shared" si="7"/>
        <v>1.5</v>
      </c>
      <c r="S8">
        <f t="shared" si="8"/>
        <v>4</v>
      </c>
      <c r="T8" t="str">
        <f t="shared" si="9"/>
        <v>Хорошо</v>
      </c>
    </row>
    <row r="9" spans="1:20" x14ac:dyDescent="0.3">
      <c r="A9" t="s">
        <v>139</v>
      </c>
      <c r="B9" t="str">
        <f>'Города с численностью населения'!$C$2</f>
        <v>Малый</v>
      </c>
      <c r="C9" t="s">
        <v>147</v>
      </c>
      <c r="D9" t="str">
        <f>'Города с численностью населения'!$C$10</f>
        <v>Малый</v>
      </c>
      <c r="E9" t="str">
        <f t="shared" si="0"/>
        <v>Малый-Малый</v>
      </c>
      <c r="F9" s="10">
        <v>4</v>
      </c>
      <c r="G9" s="10">
        <f t="shared" si="1"/>
        <v>1.5</v>
      </c>
      <c r="H9" s="10">
        <v>0</v>
      </c>
      <c r="I9" s="10">
        <f t="shared" si="2"/>
        <v>0</v>
      </c>
      <c r="J9" s="10">
        <v>0</v>
      </c>
      <c r="K9" s="10">
        <f t="shared" si="3"/>
        <v>0</v>
      </c>
      <c r="L9" s="10">
        <v>0</v>
      </c>
      <c r="M9" s="10">
        <f t="shared" si="4"/>
        <v>0</v>
      </c>
      <c r="N9" s="10">
        <v>0</v>
      </c>
      <c r="O9" s="10">
        <f t="shared" si="5"/>
        <v>0</v>
      </c>
      <c r="P9" s="10">
        <v>0</v>
      </c>
      <c r="Q9">
        <f t="shared" si="6"/>
        <v>0</v>
      </c>
      <c r="R9">
        <f t="shared" si="7"/>
        <v>1.5</v>
      </c>
      <c r="S9">
        <f t="shared" si="8"/>
        <v>4</v>
      </c>
      <c r="T9" t="str">
        <f t="shared" si="9"/>
        <v>Хорошо</v>
      </c>
    </row>
    <row r="10" spans="1:20" x14ac:dyDescent="0.3">
      <c r="A10" t="s">
        <v>139</v>
      </c>
      <c r="B10" t="str">
        <f>'Города с численностью населения'!$C$2</f>
        <v>Малый</v>
      </c>
      <c r="C10" t="s">
        <v>148</v>
      </c>
      <c r="D10" t="str">
        <f>'Города с численностью населения'!$C$11</f>
        <v>Малый</v>
      </c>
      <c r="E10" t="str">
        <f t="shared" si="0"/>
        <v>Малый-Малый</v>
      </c>
      <c r="F10" s="10">
        <v>0</v>
      </c>
      <c r="G10" s="10">
        <f t="shared" si="1"/>
        <v>0</v>
      </c>
      <c r="H10" s="10">
        <v>0</v>
      </c>
      <c r="I10" s="10">
        <f t="shared" si="2"/>
        <v>0</v>
      </c>
      <c r="J10" s="10">
        <v>0</v>
      </c>
      <c r="K10" s="10">
        <f t="shared" si="3"/>
        <v>0</v>
      </c>
      <c r="L10" s="10">
        <v>0</v>
      </c>
      <c r="M10" s="10">
        <f t="shared" si="4"/>
        <v>0</v>
      </c>
      <c r="N10" s="10">
        <v>0</v>
      </c>
      <c r="O10" s="10">
        <f t="shared" si="5"/>
        <v>0</v>
      </c>
      <c r="P10" s="10">
        <v>0</v>
      </c>
      <c r="Q10">
        <f t="shared" si="6"/>
        <v>0</v>
      </c>
      <c r="R10">
        <f t="shared" si="7"/>
        <v>0</v>
      </c>
      <c r="S10">
        <f t="shared" si="8"/>
        <v>2</v>
      </c>
      <c r="T10" t="str">
        <f t="shared" si="9"/>
        <v>Неудовлетворительно</v>
      </c>
    </row>
    <row r="11" spans="1:20" x14ac:dyDescent="0.3">
      <c r="A11" t="s">
        <v>139</v>
      </c>
      <c r="B11" t="str">
        <f>'Города с численностью населения'!$C$2</f>
        <v>Малый</v>
      </c>
      <c r="C11" t="s">
        <v>149</v>
      </c>
      <c r="D11" t="str">
        <f>'Города с численностью населения'!$C$12</f>
        <v>Малый</v>
      </c>
      <c r="E11" t="str">
        <f t="shared" si="0"/>
        <v>Малый-Малый</v>
      </c>
      <c r="F11" s="10">
        <v>5</v>
      </c>
      <c r="G11" s="10">
        <f t="shared" si="1"/>
        <v>2</v>
      </c>
      <c r="H11" s="10">
        <v>4</v>
      </c>
      <c r="I11" s="10">
        <f t="shared" si="2"/>
        <v>0.5</v>
      </c>
      <c r="J11" s="10">
        <v>7</v>
      </c>
      <c r="K11" s="10">
        <f t="shared" si="3"/>
        <v>1</v>
      </c>
      <c r="L11" s="10">
        <v>0</v>
      </c>
      <c r="M11" s="10">
        <f t="shared" si="4"/>
        <v>0</v>
      </c>
      <c r="N11" s="10">
        <v>0</v>
      </c>
      <c r="O11" s="10">
        <f t="shared" si="5"/>
        <v>0</v>
      </c>
      <c r="P11" s="10">
        <v>0</v>
      </c>
      <c r="Q11">
        <f t="shared" si="6"/>
        <v>0</v>
      </c>
      <c r="R11">
        <f t="shared" si="7"/>
        <v>3.5</v>
      </c>
      <c r="S11">
        <f t="shared" si="8"/>
        <v>5</v>
      </c>
      <c r="T11" t="str">
        <f t="shared" si="9"/>
        <v>Отлично</v>
      </c>
    </row>
    <row r="12" spans="1:20" x14ac:dyDescent="0.3">
      <c r="A12" t="s">
        <v>139</v>
      </c>
      <c r="B12" t="str">
        <f>'Города с численностью населения'!$C$2</f>
        <v>Малый</v>
      </c>
      <c r="C12" t="s">
        <v>150</v>
      </c>
      <c r="D12" t="str">
        <f>'Города с численностью населения'!$C$13</f>
        <v>Малый</v>
      </c>
      <c r="E12" t="str">
        <f t="shared" si="0"/>
        <v>Малый-Малый</v>
      </c>
      <c r="F12" s="10">
        <v>0</v>
      </c>
      <c r="G12" s="10">
        <f t="shared" si="1"/>
        <v>0</v>
      </c>
      <c r="H12" s="10">
        <v>0</v>
      </c>
      <c r="I12" s="10">
        <f t="shared" si="2"/>
        <v>0</v>
      </c>
      <c r="J12" s="10">
        <v>0</v>
      </c>
      <c r="K12" s="10">
        <f t="shared" si="3"/>
        <v>0</v>
      </c>
      <c r="L12" s="10">
        <v>1</v>
      </c>
      <c r="M12" s="10">
        <f t="shared" si="4"/>
        <v>1.5</v>
      </c>
      <c r="N12" s="10">
        <v>0</v>
      </c>
      <c r="O12" s="10">
        <f t="shared" si="5"/>
        <v>0</v>
      </c>
      <c r="P12" s="10">
        <v>0</v>
      </c>
      <c r="Q12">
        <f t="shared" si="6"/>
        <v>0</v>
      </c>
      <c r="R12">
        <f t="shared" si="7"/>
        <v>1.5</v>
      </c>
      <c r="S12">
        <f t="shared" si="8"/>
        <v>4</v>
      </c>
      <c r="T12" t="str">
        <f t="shared" si="9"/>
        <v>Хорошо</v>
      </c>
    </row>
    <row r="13" spans="1:20" x14ac:dyDescent="0.3">
      <c r="A13" t="s">
        <v>139</v>
      </c>
      <c r="B13" t="str">
        <f>'Города с численностью населения'!$C$2</f>
        <v>Малый</v>
      </c>
      <c r="C13" t="s">
        <v>151</v>
      </c>
      <c r="D13" t="str">
        <f>'Города с численностью населения'!$C$14</f>
        <v>Крупный</v>
      </c>
      <c r="E13" t="str">
        <f t="shared" si="0"/>
        <v>Малый-Крупный</v>
      </c>
      <c r="F13" s="10">
        <v>5</v>
      </c>
      <c r="G13" s="10">
        <f t="shared" si="1"/>
        <v>2</v>
      </c>
      <c r="H13" s="10">
        <v>0</v>
      </c>
      <c r="I13" s="10">
        <f t="shared" si="2"/>
        <v>0</v>
      </c>
      <c r="J13" s="10">
        <v>7</v>
      </c>
      <c r="K13" s="10">
        <f t="shared" si="3"/>
        <v>1</v>
      </c>
      <c r="L13" s="10">
        <v>1</v>
      </c>
      <c r="M13" s="10">
        <f t="shared" si="4"/>
        <v>1.5</v>
      </c>
      <c r="N13" s="10">
        <v>0</v>
      </c>
      <c r="O13" s="10">
        <f t="shared" si="5"/>
        <v>0</v>
      </c>
      <c r="P13" s="10">
        <v>0</v>
      </c>
      <c r="Q13">
        <f t="shared" si="6"/>
        <v>0</v>
      </c>
      <c r="R13">
        <f t="shared" si="7"/>
        <v>4.5</v>
      </c>
      <c r="S13">
        <f t="shared" si="8"/>
        <v>5</v>
      </c>
      <c r="T13" t="str">
        <f t="shared" si="9"/>
        <v>Отлично</v>
      </c>
    </row>
    <row r="14" spans="1:20" x14ac:dyDescent="0.3">
      <c r="A14" t="s">
        <v>140</v>
      </c>
      <c r="B14" t="str">
        <f>'Города с численностью населения'!$C$3</f>
        <v>Малый</v>
      </c>
      <c r="C14" t="s">
        <v>141</v>
      </c>
      <c r="D14" t="str">
        <f>'Города с численностью населения'!$C$4</f>
        <v>Малый</v>
      </c>
      <c r="E14" t="str">
        <f t="shared" si="0"/>
        <v>Малый-Малый</v>
      </c>
      <c r="F14" s="10">
        <v>0</v>
      </c>
      <c r="G14" s="10">
        <f t="shared" si="1"/>
        <v>0</v>
      </c>
      <c r="H14" s="10">
        <v>0</v>
      </c>
      <c r="I14" s="10">
        <f t="shared" si="2"/>
        <v>0</v>
      </c>
      <c r="J14" s="10">
        <v>0</v>
      </c>
      <c r="K14" s="10">
        <f t="shared" si="3"/>
        <v>0</v>
      </c>
      <c r="L14" s="10">
        <v>0</v>
      </c>
      <c r="M14" s="10">
        <f t="shared" si="4"/>
        <v>0</v>
      </c>
      <c r="N14" s="10">
        <v>0</v>
      </c>
      <c r="O14" s="10">
        <f t="shared" si="5"/>
        <v>0</v>
      </c>
      <c r="P14" s="10">
        <v>0</v>
      </c>
      <c r="Q14">
        <f t="shared" si="6"/>
        <v>0</v>
      </c>
      <c r="R14">
        <f t="shared" si="7"/>
        <v>0</v>
      </c>
      <c r="S14">
        <f t="shared" si="8"/>
        <v>2</v>
      </c>
      <c r="T14" t="str">
        <f t="shared" si="9"/>
        <v>Неудовлетворительно</v>
      </c>
    </row>
    <row r="15" spans="1:20" x14ac:dyDescent="0.3">
      <c r="A15" t="s">
        <v>140</v>
      </c>
      <c r="B15" t="str">
        <f>'Города с численностью населения'!$C$3</f>
        <v>Малый</v>
      </c>
      <c r="C15" t="s">
        <v>142</v>
      </c>
      <c r="D15" t="str">
        <f>'Города с численностью населения'!$C$5</f>
        <v>Малый</v>
      </c>
      <c r="E15" t="str">
        <f t="shared" si="0"/>
        <v>Малый-Малый</v>
      </c>
      <c r="F15" s="10">
        <v>0</v>
      </c>
      <c r="G15" s="10">
        <f t="shared" si="1"/>
        <v>0</v>
      </c>
      <c r="H15" s="10">
        <v>0</v>
      </c>
      <c r="I15" s="10">
        <f t="shared" si="2"/>
        <v>0</v>
      </c>
      <c r="J15" s="10">
        <v>0</v>
      </c>
      <c r="K15" s="10">
        <f t="shared" si="3"/>
        <v>0</v>
      </c>
      <c r="L15" s="10">
        <v>0</v>
      </c>
      <c r="M15" s="10">
        <f t="shared" si="4"/>
        <v>0</v>
      </c>
      <c r="N15" s="10">
        <v>0</v>
      </c>
      <c r="O15" s="10">
        <f t="shared" si="5"/>
        <v>0</v>
      </c>
      <c r="P15" s="10">
        <v>0</v>
      </c>
      <c r="Q15">
        <f t="shared" si="6"/>
        <v>0</v>
      </c>
      <c r="R15">
        <f t="shared" si="7"/>
        <v>0</v>
      </c>
      <c r="S15">
        <f t="shared" si="8"/>
        <v>2</v>
      </c>
      <c r="T15" t="str">
        <f t="shared" si="9"/>
        <v>Неудовлетворительно</v>
      </c>
    </row>
    <row r="16" spans="1:20" x14ac:dyDescent="0.3">
      <c r="A16" t="s">
        <v>140</v>
      </c>
      <c r="B16" t="str">
        <f>'Города с численностью населения'!$C$3</f>
        <v>Малый</v>
      </c>
      <c r="C16" t="s">
        <v>143</v>
      </c>
      <c r="D16" t="str">
        <f>'Города с численностью населения'!$C$6</f>
        <v>Малый</v>
      </c>
      <c r="E16" t="str">
        <f t="shared" si="0"/>
        <v>Малый-Малый</v>
      </c>
      <c r="F16" s="10">
        <v>0</v>
      </c>
      <c r="G16" s="10">
        <f t="shared" si="1"/>
        <v>0</v>
      </c>
      <c r="H16" s="10">
        <v>0</v>
      </c>
      <c r="I16" s="10">
        <f t="shared" si="2"/>
        <v>0</v>
      </c>
      <c r="J16" s="10">
        <v>0</v>
      </c>
      <c r="K16" s="10">
        <f t="shared" si="3"/>
        <v>0</v>
      </c>
      <c r="L16" s="10">
        <v>0</v>
      </c>
      <c r="M16" s="10">
        <f t="shared" si="4"/>
        <v>0</v>
      </c>
      <c r="N16" s="10">
        <v>0</v>
      </c>
      <c r="O16" s="10">
        <f t="shared" si="5"/>
        <v>0</v>
      </c>
      <c r="P16" s="10">
        <v>0</v>
      </c>
      <c r="Q16">
        <f t="shared" si="6"/>
        <v>0</v>
      </c>
      <c r="R16">
        <f t="shared" si="7"/>
        <v>0</v>
      </c>
      <c r="S16">
        <f t="shared" si="8"/>
        <v>2</v>
      </c>
      <c r="T16" t="str">
        <f t="shared" si="9"/>
        <v>Неудовлетворительно</v>
      </c>
    </row>
    <row r="17" spans="1:20" x14ac:dyDescent="0.3">
      <c r="A17" t="s">
        <v>140</v>
      </c>
      <c r="B17" t="str">
        <f>'Города с численностью населения'!$C$3</f>
        <v>Малый</v>
      </c>
      <c r="C17" t="s">
        <v>144</v>
      </c>
      <c r="D17" t="str">
        <f>'Города с численностью населения'!$C$7</f>
        <v>Средний</v>
      </c>
      <c r="E17" t="str">
        <f t="shared" si="0"/>
        <v>Малый-Средний</v>
      </c>
      <c r="F17" s="10">
        <v>0</v>
      </c>
      <c r="G17" s="10">
        <f t="shared" si="1"/>
        <v>0</v>
      </c>
      <c r="H17" s="10">
        <v>0</v>
      </c>
      <c r="I17" s="10">
        <f t="shared" si="2"/>
        <v>0</v>
      </c>
      <c r="J17" s="10">
        <v>0</v>
      </c>
      <c r="K17" s="10">
        <f t="shared" si="3"/>
        <v>0</v>
      </c>
      <c r="L17" s="10">
        <v>0</v>
      </c>
      <c r="M17" s="10">
        <f t="shared" si="4"/>
        <v>0</v>
      </c>
      <c r="N17" s="10">
        <v>0</v>
      </c>
      <c r="O17" s="10">
        <f t="shared" si="5"/>
        <v>0</v>
      </c>
      <c r="P17" s="10">
        <v>0</v>
      </c>
      <c r="Q17">
        <f t="shared" si="6"/>
        <v>0</v>
      </c>
      <c r="R17">
        <f t="shared" si="7"/>
        <v>0</v>
      </c>
      <c r="S17">
        <f t="shared" si="8"/>
        <v>2</v>
      </c>
      <c r="T17" t="str">
        <f t="shared" si="9"/>
        <v>Неудовлетворительно</v>
      </c>
    </row>
    <row r="18" spans="1:20" x14ac:dyDescent="0.3">
      <c r="A18" t="s">
        <v>140</v>
      </c>
      <c r="B18" t="str">
        <f>'Города с численностью населения'!$C$3</f>
        <v>Малый</v>
      </c>
      <c r="C18" t="s">
        <v>145</v>
      </c>
      <c r="D18" t="str">
        <f>'Города с численностью населения'!$C$8</f>
        <v>Малый</v>
      </c>
      <c r="E18" t="str">
        <f t="shared" si="0"/>
        <v>Малый-Малый</v>
      </c>
      <c r="F18" s="10">
        <v>0</v>
      </c>
      <c r="G18" s="10">
        <f t="shared" si="1"/>
        <v>0</v>
      </c>
      <c r="H18" s="10">
        <v>0</v>
      </c>
      <c r="I18" s="10">
        <f t="shared" si="2"/>
        <v>0</v>
      </c>
      <c r="J18" s="10">
        <v>0</v>
      </c>
      <c r="K18" s="10">
        <f t="shared" si="3"/>
        <v>0</v>
      </c>
      <c r="L18" s="10">
        <v>0</v>
      </c>
      <c r="M18" s="10">
        <f t="shared" si="4"/>
        <v>0</v>
      </c>
      <c r="N18" s="10">
        <v>0</v>
      </c>
      <c r="O18" s="10">
        <f t="shared" si="5"/>
        <v>0</v>
      </c>
      <c r="P18" s="10">
        <v>0</v>
      </c>
      <c r="Q18">
        <f t="shared" si="6"/>
        <v>0</v>
      </c>
      <c r="R18">
        <f t="shared" si="7"/>
        <v>0</v>
      </c>
      <c r="S18">
        <f t="shared" si="8"/>
        <v>2</v>
      </c>
      <c r="T18" t="str">
        <f t="shared" si="9"/>
        <v>Неудовлетворительно</v>
      </c>
    </row>
    <row r="19" spans="1:20" x14ac:dyDescent="0.3">
      <c r="A19" t="s">
        <v>140</v>
      </c>
      <c r="B19" t="str">
        <f>'Города с численностью населения'!$C$3</f>
        <v>Малый</v>
      </c>
      <c r="C19" t="s">
        <v>146</v>
      </c>
      <c r="D19" t="str">
        <f>'Города с численностью населения'!$C$9</f>
        <v>Малый</v>
      </c>
      <c r="E19" t="str">
        <f t="shared" si="0"/>
        <v>Малый-Малый</v>
      </c>
      <c r="F19" s="10">
        <v>0</v>
      </c>
      <c r="G19" s="10">
        <f t="shared" si="1"/>
        <v>0</v>
      </c>
      <c r="H19" s="10">
        <v>0</v>
      </c>
      <c r="I19" s="10">
        <f t="shared" si="2"/>
        <v>0</v>
      </c>
      <c r="J19" s="10">
        <v>0</v>
      </c>
      <c r="K19" s="10">
        <f t="shared" si="3"/>
        <v>0</v>
      </c>
      <c r="L19" s="10">
        <v>0</v>
      </c>
      <c r="M19" s="10">
        <f t="shared" si="4"/>
        <v>0</v>
      </c>
      <c r="N19" s="10">
        <v>0</v>
      </c>
      <c r="O19" s="10">
        <f t="shared" si="5"/>
        <v>0</v>
      </c>
      <c r="P19" s="10">
        <v>0</v>
      </c>
      <c r="Q19">
        <f t="shared" si="6"/>
        <v>0</v>
      </c>
      <c r="R19">
        <f t="shared" si="7"/>
        <v>0</v>
      </c>
      <c r="S19">
        <f t="shared" si="8"/>
        <v>2</v>
      </c>
      <c r="T19" t="str">
        <f t="shared" si="9"/>
        <v>Неудовлетворительно</v>
      </c>
    </row>
    <row r="20" spans="1:20" x14ac:dyDescent="0.3">
      <c r="A20" t="s">
        <v>140</v>
      </c>
      <c r="B20" t="str">
        <f>'Города с численностью населения'!$C$3</f>
        <v>Малый</v>
      </c>
      <c r="C20" t="s">
        <v>147</v>
      </c>
      <c r="D20" t="str">
        <f>'Города с численностью населения'!$C$10</f>
        <v>Малый</v>
      </c>
      <c r="E20" t="str">
        <f t="shared" si="0"/>
        <v>Малый-Малый</v>
      </c>
      <c r="F20" s="10">
        <v>0</v>
      </c>
      <c r="G20" s="10">
        <f t="shared" si="1"/>
        <v>0</v>
      </c>
      <c r="H20" s="10">
        <v>0</v>
      </c>
      <c r="I20" s="10">
        <f t="shared" si="2"/>
        <v>0</v>
      </c>
      <c r="J20" s="10">
        <v>0</v>
      </c>
      <c r="K20" s="10">
        <f t="shared" si="3"/>
        <v>0</v>
      </c>
      <c r="L20" s="10">
        <v>0</v>
      </c>
      <c r="M20" s="10">
        <f t="shared" si="4"/>
        <v>0</v>
      </c>
      <c r="N20" s="10">
        <v>0</v>
      </c>
      <c r="O20" s="10">
        <f t="shared" si="5"/>
        <v>0</v>
      </c>
      <c r="P20" s="10">
        <v>0</v>
      </c>
      <c r="Q20">
        <f t="shared" si="6"/>
        <v>0</v>
      </c>
      <c r="R20">
        <f t="shared" si="7"/>
        <v>0</v>
      </c>
      <c r="S20">
        <f t="shared" si="8"/>
        <v>2</v>
      </c>
      <c r="T20" t="str">
        <f t="shared" si="9"/>
        <v>Неудовлетворительно</v>
      </c>
    </row>
    <row r="21" spans="1:20" x14ac:dyDescent="0.3">
      <c r="A21" t="s">
        <v>140</v>
      </c>
      <c r="B21" t="str">
        <f>'Города с численностью населения'!$C$3</f>
        <v>Малый</v>
      </c>
      <c r="C21" t="s">
        <v>148</v>
      </c>
      <c r="D21" t="str">
        <f>'Города с численностью населения'!$C$11</f>
        <v>Малый</v>
      </c>
      <c r="E21" t="str">
        <f t="shared" si="0"/>
        <v>Малый-Малый</v>
      </c>
      <c r="F21" s="10">
        <v>0</v>
      </c>
      <c r="G21" s="10">
        <f t="shared" si="1"/>
        <v>0</v>
      </c>
      <c r="H21" s="10">
        <v>0</v>
      </c>
      <c r="I21" s="10">
        <f t="shared" si="2"/>
        <v>0</v>
      </c>
      <c r="J21" s="10">
        <v>0</v>
      </c>
      <c r="K21" s="10">
        <f t="shared" si="3"/>
        <v>0</v>
      </c>
      <c r="L21" s="10">
        <v>0</v>
      </c>
      <c r="M21" s="10">
        <f t="shared" si="4"/>
        <v>0</v>
      </c>
      <c r="N21" s="10">
        <v>0</v>
      </c>
      <c r="O21" s="10">
        <f t="shared" si="5"/>
        <v>0</v>
      </c>
      <c r="P21" s="10">
        <v>0</v>
      </c>
      <c r="Q21">
        <f t="shared" si="6"/>
        <v>0</v>
      </c>
      <c r="R21">
        <f t="shared" si="7"/>
        <v>0</v>
      </c>
      <c r="S21">
        <f t="shared" si="8"/>
        <v>2</v>
      </c>
      <c r="T21" t="str">
        <f t="shared" si="9"/>
        <v>Неудовлетворительно</v>
      </c>
    </row>
    <row r="22" spans="1:20" x14ac:dyDescent="0.3">
      <c r="A22" t="s">
        <v>140</v>
      </c>
      <c r="B22" t="str">
        <f>'Города с численностью населения'!$C$3</f>
        <v>Малый</v>
      </c>
      <c r="C22" t="s">
        <v>149</v>
      </c>
      <c r="D22" t="str">
        <f>'Города с численностью населения'!$C$12</f>
        <v>Малый</v>
      </c>
      <c r="E22" t="str">
        <f t="shared" si="0"/>
        <v>Малый-Малый</v>
      </c>
      <c r="F22" s="10">
        <v>0</v>
      </c>
      <c r="G22" s="10">
        <f t="shared" si="1"/>
        <v>0</v>
      </c>
      <c r="H22" s="10">
        <v>0</v>
      </c>
      <c r="I22" s="10">
        <f t="shared" si="2"/>
        <v>0</v>
      </c>
      <c r="J22" s="10">
        <v>0</v>
      </c>
      <c r="K22" s="10">
        <f t="shared" si="3"/>
        <v>0</v>
      </c>
      <c r="L22" s="10">
        <v>0</v>
      </c>
      <c r="M22" s="10">
        <f t="shared" si="4"/>
        <v>0</v>
      </c>
      <c r="N22" s="10">
        <v>0</v>
      </c>
      <c r="O22" s="10">
        <f t="shared" si="5"/>
        <v>0</v>
      </c>
      <c r="P22" s="10">
        <v>0</v>
      </c>
      <c r="Q22">
        <f t="shared" si="6"/>
        <v>0</v>
      </c>
      <c r="R22">
        <f t="shared" si="7"/>
        <v>0</v>
      </c>
      <c r="S22">
        <f t="shared" si="8"/>
        <v>2</v>
      </c>
      <c r="T22" t="str">
        <f t="shared" si="9"/>
        <v>Неудовлетворительно</v>
      </c>
    </row>
    <row r="23" spans="1:20" x14ac:dyDescent="0.3">
      <c r="A23" t="s">
        <v>140</v>
      </c>
      <c r="B23" t="str">
        <f>'Города с численностью населения'!$C$3</f>
        <v>Малый</v>
      </c>
      <c r="C23" t="s">
        <v>150</v>
      </c>
      <c r="D23" t="str">
        <f>'Города с численностью населения'!$C$13</f>
        <v>Малый</v>
      </c>
      <c r="E23" t="str">
        <f t="shared" si="0"/>
        <v>Малый-Малый</v>
      </c>
      <c r="F23" s="10">
        <v>0</v>
      </c>
      <c r="G23" s="10">
        <f t="shared" si="1"/>
        <v>0</v>
      </c>
      <c r="H23" s="10">
        <v>0</v>
      </c>
      <c r="I23" s="10">
        <f t="shared" si="2"/>
        <v>0</v>
      </c>
      <c r="J23" s="10">
        <v>0</v>
      </c>
      <c r="K23" s="10">
        <f t="shared" si="3"/>
        <v>0</v>
      </c>
      <c r="L23" s="10">
        <v>0</v>
      </c>
      <c r="M23" s="10">
        <f t="shared" si="4"/>
        <v>0</v>
      </c>
      <c r="N23" s="10">
        <v>0</v>
      </c>
      <c r="O23" s="10">
        <f t="shared" si="5"/>
        <v>0</v>
      </c>
      <c r="P23" s="10">
        <v>0</v>
      </c>
      <c r="Q23">
        <f t="shared" si="6"/>
        <v>0</v>
      </c>
      <c r="R23">
        <f t="shared" si="7"/>
        <v>0</v>
      </c>
      <c r="S23">
        <f t="shared" si="8"/>
        <v>2</v>
      </c>
      <c r="T23" t="str">
        <f t="shared" si="9"/>
        <v>Неудовлетворительно</v>
      </c>
    </row>
    <row r="24" spans="1:20" x14ac:dyDescent="0.3">
      <c r="A24" t="s">
        <v>140</v>
      </c>
      <c r="B24" t="str">
        <f>'Города с численностью населения'!$C$3</f>
        <v>Малый</v>
      </c>
      <c r="C24" t="s">
        <v>151</v>
      </c>
      <c r="D24" t="str">
        <f>'Города с численностью населения'!$C$14</f>
        <v>Крупный</v>
      </c>
      <c r="E24" t="str">
        <f t="shared" si="0"/>
        <v>Малый-Крупный</v>
      </c>
      <c r="F24" s="10">
        <v>0</v>
      </c>
      <c r="G24" s="10">
        <f t="shared" si="1"/>
        <v>0</v>
      </c>
      <c r="H24" s="10">
        <v>0</v>
      </c>
      <c r="I24" s="10">
        <f t="shared" si="2"/>
        <v>0</v>
      </c>
      <c r="J24" s="10">
        <v>0</v>
      </c>
      <c r="K24" s="10">
        <f t="shared" si="3"/>
        <v>0</v>
      </c>
      <c r="L24" s="10">
        <v>0</v>
      </c>
      <c r="M24" s="10">
        <f t="shared" si="4"/>
        <v>0</v>
      </c>
      <c r="N24" s="10">
        <v>0</v>
      </c>
      <c r="O24" s="10">
        <f t="shared" si="5"/>
        <v>0</v>
      </c>
      <c r="P24" s="10">
        <v>0</v>
      </c>
      <c r="Q24">
        <f t="shared" si="6"/>
        <v>0</v>
      </c>
      <c r="R24">
        <f t="shared" si="7"/>
        <v>0</v>
      </c>
      <c r="S24">
        <f t="shared" si="8"/>
        <v>2</v>
      </c>
      <c r="T24" t="str">
        <f t="shared" si="9"/>
        <v>Неудовлетворительно</v>
      </c>
    </row>
    <row r="25" spans="1:20" x14ac:dyDescent="0.3">
      <c r="A25" t="s">
        <v>141</v>
      </c>
      <c r="B25" t="str">
        <f>'Города с численностью населения'!$C$4</f>
        <v>Малый</v>
      </c>
      <c r="C25" t="s">
        <v>142</v>
      </c>
      <c r="D25" t="str">
        <f>'Города с численностью населения'!$C$5</f>
        <v>Малый</v>
      </c>
      <c r="E25" t="str">
        <f t="shared" si="0"/>
        <v>Малый-Малый</v>
      </c>
      <c r="F25" s="10">
        <v>0</v>
      </c>
      <c r="G25" s="10">
        <f t="shared" si="1"/>
        <v>0</v>
      </c>
      <c r="H25" s="10">
        <v>0</v>
      </c>
      <c r="I25" s="10">
        <f t="shared" si="2"/>
        <v>0</v>
      </c>
      <c r="J25" s="10">
        <v>0</v>
      </c>
      <c r="K25" s="10">
        <f t="shared" si="3"/>
        <v>0</v>
      </c>
      <c r="L25" s="10">
        <v>2</v>
      </c>
      <c r="M25" s="10">
        <f t="shared" si="4"/>
        <v>2</v>
      </c>
      <c r="N25" s="10">
        <v>0</v>
      </c>
      <c r="O25" s="10">
        <f t="shared" si="5"/>
        <v>0</v>
      </c>
      <c r="P25" s="10">
        <v>0</v>
      </c>
      <c r="Q25">
        <f t="shared" si="6"/>
        <v>0</v>
      </c>
      <c r="R25">
        <f t="shared" si="7"/>
        <v>2</v>
      </c>
      <c r="S25">
        <f t="shared" si="8"/>
        <v>5</v>
      </c>
      <c r="T25" t="str">
        <f t="shared" si="9"/>
        <v>Отлично</v>
      </c>
    </row>
    <row r="26" spans="1:20" x14ac:dyDescent="0.3">
      <c r="A26" t="s">
        <v>141</v>
      </c>
      <c r="B26" t="str">
        <f>'Города с численностью населения'!$C$4</f>
        <v>Малый</v>
      </c>
      <c r="C26" t="s">
        <v>143</v>
      </c>
      <c r="D26" t="str">
        <f>'Города с численностью населения'!$C$6</f>
        <v>Малый</v>
      </c>
      <c r="E26" t="str">
        <f t="shared" si="0"/>
        <v>Малый-Малый</v>
      </c>
      <c r="F26" s="10">
        <v>0</v>
      </c>
      <c r="G26" s="10">
        <f t="shared" si="1"/>
        <v>0</v>
      </c>
      <c r="H26" s="10">
        <v>0</v>
      </c>
      <c r="I26" s="10">
        <f t="shared" si="2"/>
        <v>0</v>
      </c>
      <c r="J26" s="10">
        <v>0</v>
      </c>
      <c r="K26" s="10">
        <f t="shared" si="3"/>
        <v>0</v>
      </c>
      <c r="L26" s="10">
        <v>2</v>
      </c>
      <c r="M26" s="10">
        <f t="shared" si="4"/>
        <v>2</v>
      </c>
      <c r="N26" s="10">
        <v>0</v>
      </c>
      <c r="O26" s="10">
        <f t="shared" si="5"/>
        <v>0</v>
      </c>
      <c r="P26" s="10">
        <v>0</v>
      </c>
      <c r="Q26">
        <f t="shared" si="6"/>
        <v>0</v>
      </c>
      <c r="R26">
        <f t="shared" si="7"/>
        <v>2</v>
      </c>
      <c r="S26">
        <f t="shared" si="8"/>
        <v>5</v>
      </c>
      <c r="T26" t="str">
        <f t="shared" si="9"/>
        <v>Отлично</v>
      </c>
    </row>
    <row r="27" spans="1:20" x14ac:dyDescent="0.3">
      <c r="A27" t="s">
        <v>141</v>
      </c>
      <c r="B27" t="str">
        <f>'Города с численностью населения'!$C$4</f>
        <v>Малый</v>
      </c>
      <c r="C27" t="s">
        <v>144</v>
      </c>
      <c r="D27" t="str">
        <f>'Города с численностью населения'!$C$7</f>
        <v>Средний</v>
      </c>
      <c r="E27" t="str">
        <f t="shared" si="0"/>
        <v>Малый-Средний</v>
      </c>
      <c r="F27" s="10">
        <v>0</v>
      </c>
      <c r="G27" s="10">
        <f t="shared" si="1"/>
        <v>0</v>
      </c>
      <c r="H27" s="10">
        <v>0</v>
      </c>
      <c r="I27" s="10">
        <f t="shared" si="2"/>
        <v>0</v>
      </c>
      <c r="J27" s="10">
        <v>0</v>
      </c>
      <c r="K27" s="10">
        <f t="shared" si="3"/>
        <v>0</v>
      </c>
      <c r="L27" s="10">
        <v>2</v>
      </c>
      <c r="M27" s="10">
        <f t="shared" si="4"/>
        <v>2</v>
      </c>
      <c r="N27" s="10">
        <v>0</v>
      </c>
      <c r="O27" s="10">
        <f t="shared" si="5"/>
        <v>0</v>
      </c>
      <c r="P27" s="10">
        <v>0</v>
      </c>
      <c r="Q27">
        <f t="shared" si="6"/>
        <v>0</v>
      </c>
      <c r="R27">
        <f t="shared" si="7"/>
        <v>2</v>
      </c>
      <c r="S27">
        <f t="shared" si="8"/>
        <v>5</v>
      </c>
      <c r="T27" t="str">
        <f t="shared" si="9"/>
        <v>Отлично</v>
      </c>
    </row>
    <row r="28" spans="1:20" x14ac:dyDescent="0.3">
      <c r="A28" t="s">
        <v>141</v>
      </c>
      <c r="B28" t="str">
        <f>'Города с численностью населения'!$C$4</f>
        <v>Малый</v>
      </c>
      <c r="C28" t="s">
        <v>145</v>
      </c>
      <c r="D28" t="str">
        <f>'Города с численностью населения'!$C$8</f>
        <v>Малый</v>
      </c>
      <c r="E28" t="str">
        <f t="shared" si="0"/>
        <v>Малый-Малый</v>
      </c>
      <c r="F28" s="10">
        <v>0</v>
      </c>
      <c r="G28" s="10">
        <f t="shared" si="1"/>
        <v>0</v>
      </c>
      <c r="H28" s="10">
        <v>0</v>
      </c>
      <c r="I28" s="10">
        <f t="shared" si="2"/>
        <v>0</v>
      </c>
      <c r="J28" s="10">
        <v>0</v>
      </c>
      <c r="K28" s="10">
        <f t="shared" si="3"/>
        <v>0</v>
      </c>
      <c r="L28" s="10">
        <v>1</v>
      </c>
      <c r="M28" s="10">
        <f t="shared" si="4"/>
        <v>1.5</v>
      </c>
      <c r="N28" s="10">
        <v>0</v>
      </c>
      <c r="O28" s="10">
        <f t="shared" si="5"/>
        <v>0</v>
      </c>
      <c r="P28" s="10">
        <v>0</v>
      </c>
      <c r="Q28">
        <f t="shared" si="6"/>
        <v>0</v>
      </c>
      <c r="R28">
        <f t="shared" si="7"/>
        <v>1.5</v>
      </c>
      <c r="S28">
        <f t="shared" si="8"/>
        <v>4</v>
      </c>
      <c r="T28" t="str">
        <f t="shared" si="9"/>
        <v>Хорошо</v>
      </c>
    </row>
    <row r="29" spans="1:20" x14ac:dyDescent="0.3">
      <c r="A29" t="s">
        <v>141</v>
      </c>
      <c r="B29" t="str">
        <f>'Города с численностью населения'!$C$4</f>
        <v>Малый</v>
      </c>
      <c r="C29" t="s">
        <v>146</v>
      </c>
      <c r="D29" t="str">
        <f>'Города с численностью населения'!$C$9</f>
        <v>Малый</v>
      </c>
      <c r="E29" t="str">
        <f t="shared" si="0"/>
        <v>Малый-Малый</v>
      </c>
      <c r="F29" s="10">
        <v>0</v>
      </c>
      <c r="G29" s="10">
        <f t="shared" si="1"/>
        <v>0</v>
      </c>
      <c r="H29" s="10">
        <v>0</v>
      </c>
      <c r="I29" s="10">
        <f t="shared" si="2"/>
        <v>0</v>
      </c>
      <c r="J29" s="10">
        <v>0</v>
      </c>
      <c r="K29" s="10">
        <f t="shared" si="3"/>
        <v>0</v>
      </c>
      <c r="L29" s="10">
        <v>2</v>
      </c>
      <c r="M29" s="10">
        <f t="shared" si="4"/>
        <v>2</v>
      </c>
      <c r="N29" s="10">
        <v>0</v>
      </c>
      <c r="O29" s="10">
        <f t="shared" si="5"/>
        <v>0</v>
      </c>
      <c r="P29" s="10">
        <v>0</v>
      </c>
      <c r="Q29">
        <f t="shared" si="6"/>
        <v>0</v>
      </c>
      <c r="R29">
        <f t="shared" si="7"/>
        <v>2</v>
      </c>
      <c r="S29">
        <f t="shared" si="8"/>
        <v>5</v>
      </c>
      <c r="T29" t="str">
        <f t="shared" si="9"/>
        <v>Отлично</v>
      </c>
    </row>
    <row r="30" spans="1:20" x14ac:dyDescent="0.3">
      <c r="A30" t="s">
        <v>141</v>
      </c>
      <c r="B30" t="str">
        <f>'Города с численностью населения'!$C$4</f>
        <v>Малый</v>
      </c>
      <c r="C30" t="s">
        <v>147</v>
      </c>
      <c r="D30" t="str">
        <f>'Города с численностью населения'!$C$10</f>
        <v>Малый</v>
      </c>
      <c r="E30" t="str">
        <f t="shared" si="0"/>
        <v>Малый-Малый</v>
      </c>
      <c r="F30" s="10">
        <v>0</v>
      </c>
      <c r="G30" s="10">
        <f t="shared" si="1"/>
        <v>0</v>
      </c>
      <c r="H30" s="10">
        <v>0</v>
      </c>
      <c r="I30" s="10">
        <f t="shared" si="2"/>
        <v>0</v>
      </c>
      <c r="J30" s="10">
        <v>0</v>
      </c>
      <c r="K30" s="10">
        <f t="shared" si="3"/>
        <v>0</v>
      </c>
      <c r="L30" s="10">
        <v>0</v>
      </c>
      <c r="M30" s="10">
        <f t="shared" si="4"/>
        <v>0</v>
      </c>
      <c r="N30" s="10">
        <v>0</v>
      </c>
      <c r="O30" s="10">
        <f t="shared" si="5"/>
        <v>0</v>
      </c>
      <c r="P30" s="10">
        <v>0</v>
      </c>
      <c r="Q30">
        <f t="shared" si="6"/>
        <v>0</v>
      </c>
      <c r="R30">
        <f t="shared" si="7"/>
        <v>0</v>
      </c>
      <c r="S30">
        <f t="shared" si="8"/>
        <v>2</v>
      </c>
      <c r="T30" t="str">
        <f t="shared" si="9"/>
        <v>Неудовлетворительно</v>
      </c>
    </row>
    <row r="31" spans="1:20" x14ac:dyDescent="0.3">
      <c r="A31" t="s">
        <v>141</v>
      </c>
      <c r="B31" t="str">
        <f>'Города с численностью населения'!$C$4</f>
        <v>Малый</v>
      </c>
      <c r="C31" t="s">
        <v>148</v>
      </c>
      <c r="D31" t="str">
        <f>'Города с численностью населения'!$C$11</f>
        <v>Малый</v>
      </c>
      <c r="E31" t="str">
        <f t="shared" si="0"/>
        <v>Малый-Малый</v>
      </c>
      <c r="F31" s="10">
        <v>0</v>
      </c>
      <c r="G31" s="10">
        <f t="shared" si="1"/>
        <v>0</v>
      </c>
      <c r="H31" s="10">
        <v>0</v>
      </c>
      <c r="I31" s="10">
        <f t="shared" si="2"/>
        <v>0</v>
      </c>
      <c r="J31" s="10">
        <v>0</v>
      </c>
      <c r="K31" s="10">
        <f t="shared" si="3"/>
        <v>0</v>
      </c>
      <c r="L31" s="10">
        <v>0</v>
      </c>
      <c r="M31" s="10">
        <f t="shared" si="4"/>
        <v>0</v>
      </c>
      <c r="N31" s="10">
        <v>0</v>
      </c>
      <c r="O31" s="10">
        <f t="shared" si="5"/>
        <v>0</v>
      </c>
      <c r="P31" s="10">
        <v>0</v>
      </c>
      <c r="Q31">
        <f t="shared" si="6"/>
        <v>0</v>
      </c>
      <c r="R31">
        <f t="shared" si="7"/>
        <v>0</v>
      </c>
      <c r="S31">
        <f t="shared" si="8"/>
        <v>2</v>
      </c>
      <c r="T31" t="str">
        <f t="shared" si="9"/>
        <v>Неудовлетворительно</v>
      </c>
    </row>
    <row r="32" spans="1:20" x14ac:dyDescent="0.3">
      <c r="A32" t="s">
        <v>141</v>
      </c>
      <c r="B32" t="str">
        <f>'Города с численностью населения'!$C$4</f>
        <v>Малый</v>
      </c>
      <c r="C32" t="s">
        <v>149</v>
      </c>
      <c r="D32" t="str">
        <f>'Города с численностью населения'!$C$12</f>
        <v>Малый</v>
      </c>
      <c r="E32" t="str">
        <f t="shared" si="0"/>
        <v>Малый-Малый</v>
      </c>
      <c r="F32" s="10">
        <v>0</v>
      </c>
      <c r="G32" s="10">
        <f t="shared" si="1"/>
        <v>0</v>
      </c>
      <c r="H32" s="10">
        <v>0</v>
      </c>
      <c r="I32" s="10">
        <f t="shared" si="2"/>
        <v>0</v>
      </c>
      <c r="J32" s="10">
        <v>0</v>
      </c>
      <c r="K32" s="10">
        <f t="shared" si="3"/>
        <v>0</v>
      </c>
      <c r="L32" s="10">
        <v>0</v>
      </c>
      <c r="M32" s="10">
        <f t="shared" si="4"/>
        <v>0</v>
      </c>
      <c r="N32" s="10">
        <v>0</v>
      </c>
      <c r="O32" s="10">
        <f t="shared" si="5"/>
        <v>0</v>
      </c>
      <c r="P32" s="10">
        <v>0</v>
      </c>
      <c r="Q32">
        <f t="shared" si="6"/>
        <v>0</v>
      </c>
      <c r="R32">
        <f t="shared" si="7"/>
        <v>0</v>
      </c>
      <c r="S32">
        <f t="shared" si="8"/>
        <v>2</v>
      </c>
      <c r="T32" t="str">
        <f t="shared" si="9"/>
        <v>Неудовлетворительно</v>
      </c>
    </row>
    <row r="33" spans="1:20" x14ac:dyDescent="0.3">
      <c r="A33" t="s">
        <v>141</v>
      </c>
      <c r="B33" t="str">
        <f>'Города с численностью населения'!$C$4</f>
        <v>Малый</v>
      </c>
      <c r="C33" t="s">
        <v>150</v>
      </c>
      <c r="D33" t="str">
        <f>'Города с численностью населения'!$C$13</f>
        <v>Малый</v>
      </c>
      <c r="E33" t="str">
        <f t="shared" si="0"/>
        <v>Малый-Малый</v>
      </c>
      <c r="F33" s="10">
        <v>0</v>
      </c>
      <c r="G33" s="10">
        <f t="shared" si="1"/>
        <v>0</v>
      </c>
      <c r="H33" s="10">
        <v>0</v>
      </c>
      <c r="I33" s="10">
        <f t="shared" si="2"/>
        <v>0</v>
      </c>
      <c r="J33" s="10">
        <v>0</v>
      </c>
      <c r="K33" s="10">
        <f t="shared" si="3"/>
        <v>0</v>
      </c>
      <c r="L33" s="10">
        <v>2</v>
      </c>
      <c r="M33" s="10">
        <f t="shared" si="4"/>
        <v>2</v>
      </c>
      <c r="N33" s="10">
        <v>0</v>
      </c>
      <c r="O33" s="10">
        <f t="shared" si="5"/>
        <v>0</v>
      </c>
      <c r="P33" s="10">
        <v>0</v>
      </c>
      <c r="Q33">
        <f t="shared" si="6"/>
        <v>0</v>
      </c>
      <c r="R33">
        <f t="shared" si="7"/>
        <v>2</v>
      </c>
      <c r="S33">
        <f t="shared" si="8"/>
        <v>5</v>
      </c>
      <c r="T33" t="str">
        <f t="shared" si="9"/>
        <v>Отлично</v>
      </c>
    </row>
    <row r="34" spans="1:20" x14ac:dyDescent="0.3">
      <c r="A34" t="s">
        <v>141</v>
      </c>
      <c r="B34" t="str">
        <f>'Города с численностью населения'!$C$4</f>
        <v>Малый</v>
      </c>
      <c r="C34" t="s">
        <v>151</v>
      </c>
      <c r="D34" t="str">
        <f>'Города с численностью населения'!$C$14</f>
        <v>Крупный</v>
      </c>
      <c r="E34" t="str">
        <f t="shared" si="0"/>
        <v>Малый-Крупный</v>
      </c>
      <c r="F34" s="10">
        <v>0</v>
      </c>
      <c r="G34" s="10">
        <f t="shared" si="1"/>
        <v>0</v>
      </c>
      <c r="H34" s="10">
        <v>0</v>
      </c>
      <c r="I34" s="10">
        <f t="shared" si="2"/>
        <v>0</v>
      </c>
      <c r="J34" s="10">
        <v>0</v>
      </c>
      <c r="K34" s="10">
        <f t="shared" si="3"/>
        <v>0</v>
      </c>
      <c r="L34" s="10">
        <v>2</v>
      </c>
      <c r="M34" s="10">
        <f t="shared" si="4"/>
        <v>2</v>
      </c>
      <c r="N34" s="10">
        <v>0</v>
      </c>
      <c r="O34" s="10">
        <f t="shared" si="5"/>
        <v>0</v>
      </c>
      <c r="P34" s="10">
        <v>0</v>
      </c>
      <c r="Q34">
        <f t="shared" si="6"/>
        <v>0</v>
      </c>
      <c r="R34">
        <f t="shared" si="7"/>
        <v>2</v>
      </c>
      <c r="S34">
        <f t="shared" si="8"/>
        <v>3</v>
      </c>
      <c r="T34" t="str">
        <f t="shared" si="9"/>
        <v>Удовлетворительно</v>
      </c>
    </row>
    <row r="35" spans="1:20" x14ac:dyDescent="0.3">
      <c r="A35" t="s">
        <v>142</v>
      </c>
      <c r="B35" t="str">
        <f>'Города с численностью населения'!$C$5</f>
        <v>Малый</v>
      </c>
      <c r="C35" t="s">
        <v>143</v>
      </c>
      <c r="D35" t="str">
        <f>'Города с численностью населения'!$C$6</f>
        <v>Малый</v>
      </c>
      <c r="E35" t="str">
        <f t="shared" si="0"/>
        <v>Малый-Малый</v>
      </c>
      <c r="F35" s="10">
        <v>0</v>
      </c>
      <c r="G35" s="10">
        <f t="shared" si="1"/>
        <v>0</v>
      </c>
      <c r="H35" s="10">
        <v>0</v>
      </c>
      <c r="I35" s="10">
        <f t="shared" si="2"/>
        <v>0</v>
      </c>
      <c r="J35" s="10">
        <v>0</v>
      </c>
      <c r="K35" s="10">
        <f t="shared" si="3"/>
        <v>0</v>
      </c>
      <c r="L35" s="10">
        <v>2</v>
      </c>
      <c r="M35" s="10">
        <f t="shared" si="4"/>
        <v>2</v>
      </c>
      <c r="N35" s="10">
        <v>1</v>
      </c>
      <c r="O35" s="10">
        <f t="shared" si="5"/>
        <v>0.25</v>
      </c>
      <c r="P35" s="10">
        <v>0</v>
      </c>
      <c r="Q35">
        <f t="shared" si="6"/>
        <v>0</v>
      </c>
      <c r="R35">
        <f t="shared" si="7"/>
        <v>2.25</v>
      </c>
      <c r="S35">
        <f t="shared" si="8"/>
        <v>5</v>
      </c>
      <c r="T35" t="str">
        <f t="shared" si="9"/>
        <v>Отлично</v>
      </c>
    </row>
    <row r="36" spans="1:20" x14ac:dyDescent="0.3">
      <c r="A36" t="s">
        <v>142</v>
      </c>
      <c r="B36" t="str">
        <f>'Города с численностью населения'!$C$5</f>
        <v>Малый</v>
      </c>
      <c r="C36" t="s">
        <v>144</v>
      </c>
      <c r="D36" t="str">
        <f>'Города с численностью населения'!$C$7</f>
        <v>Средний</v>
      </c>
      <c r="E36" t="str">
        <f t="shared" si="0"/>
        <v>Малый-Средний</v>
      </c>
      <c r="F36" s="10">
        <v>0</v>
      </c>
      <c r="G36" s="10">
        <f t="shared" si="1"/>
        <v>0</v>
      </c>
      <c r="H36" s="10">
        <v>0</v>
      </c>
      <c r="I36" s="10">
        <f t="shared" si="2"/>
        <v>0</v>
      </c>
      <c r="J36" s="10">
        <v>0</v>
      </c>
      <c r="K36" s="10">
        <f t="shared" si="3"/>
        <v>0</v>
      </c>
      <c r="L36" s="10">
        <v>2</v>
      </c>
      <c r="M36" s="10">
        <f t="shared" si="4"/>
        <v>2</v>
      </c>
      <c r="N36" s="10">
        <v>0</v>
      </c>
      <c r="O36" s="10">
        <f t="shared" si="5"/>
        <v>0</v>
      </c>
      <c r="P36" s="10">
        <v>0</v>
      </c>
      <c r="Q36">
        <f t="shared" si="6"/>
        <v>0</v>
      </c>
      <c r="R36">
        <f t="shared" si="7"/>
        <v>2</v>
      </c>
      <c r="S36">
        <f t="shared" si="8"/>
        <v>5</v>
      </c>
      <c r="T36" t="str">
        <f t="shared" si="9"/>
        <v>Отлично</v>
      </c>
    </row>
    <row r="37" spans="1:20" x14ac:dyDescent="0.3">
      <c r="A37" t="s">
        <v>142</v>
      </c>
      <c r="B37" t="str">
        <f>'Города с численностью населения'!$C$5</f>
        <v>Малый</v>
      </c>
      <c r="C37" t="s">
        <v>145</v>
      </c>
      <c r="D37" t="str">
        <f>'Города с численностью населения'!$C$8</f>
        <v>Малый</v>
      </c>
      <c r="E37" t="str">
        <f t="shared" si="0"/>
        <v>Малый-Малый</v>
      </c>
      <c r="F37" s="10">
        <v>0</v>
      </c>
      <c r="G37" s="10">
        <f t="shared" si="1"/>
        <v>0</v>
      </c>
      <c r="H37" s="10">
        <v>0</v>
      </c>
      <c r="I37" s="10">
        <f t="shared" si="2"/>
        <v>0</v>
      </c>
      <c r="J37" s="10">
        <v>0</v>
      </c>
      <c r="K37" s="10">
        <f t="shared" si="3"/>
        <v>0</v>
      </c>
      <c r="L37" s="10">
        <v>1</v>
      </c>
      <c r="M37" s="10">
        <f t="shared" si="4"/>
        <v>1.5</v>
      </c>
      <c r="N37" s="10">
        <v>0</v>
      </c>
      <c r="O37" s="10">
        <f t="shared" si="5"/>
        <v>0</v>
      </c>
      <c r="P37" s="10">
        <v>0</v>
      </c>
      <c r="Q37">
        <f t="shared" si="6"/>
        <v>0</v>
      </c>
      <c r="R37">
        <f t="shared" si="7"/>
        <v>1.5</v>
      </c>
      <c r="S37">
        <f t="shared" si="8"/>
        <v>4</v>
      </c>
      <c r="T37" t="str">
        <f t="shared" si="9"/>
        <v>Хорошо</v>
      </c>
    </row>
    <row r="38" spans="1:20" x14ac:dyDescent="0.3">
      <c r="A38" t="s">
        <v>142</v>
      </c>
      <c r="B38" t="str">
        <f>'Города с численностью населения'!$C$5</f>
        <v>Малый</v>
      </c>
      <c r="C38" t="s">
        <v>146</v>
      </c>
      <c r="D38" t="str">
        <f>'Города с численностью населения'!$C$9</f>
        <v>Малый</v>
      </c>
      <c r="E38" t="str">
        <f t="shared" si="0"/>
        <v>Малый-Малый</v>
      </c>
      <c r="F38" s="10">
        <v>0</v>
      </c>
      <c r="G38" s="10">
        <f t="shared" si="1"/>
        <v>0</v>
      </c>
      <c r="H38" s="10">
        <v>0</v>
      </c>
      <c r="I38" s="10">
        <f t="shared" si="2"/>
        <v>0</v>
      </c>
      <c r="J38" s="10">
        <v>0</v>
      </c>
      <c r="K38" s="10">
        <f t="shared" si="3"/>
        <v>0</v>
      </c>
      <c r="L38" s="10">
        <v>2</v>
      </c>
      <c r="M38" s="10">
        <f t="shared" si="4"/>
        <v>2</v>
      </c>
      <c r="N38" s="10">
        <v>0</v>
      </c>
      <c r="O38" s="10">
        <f t="shared" si="5"/>
        <v>0</v>
      </c>
      <c r="P38" s="10">
        <v>3</v>
      </c>
      <c r="Q38">
        <f t="shared" si="6"/>
        <v>0.5</v>
      </c>
      <c r="R38">
        <f t="shared" si="7"/>
        <v>2.5</v>
      </c>
      <c r="S38">
        <f t="shared" si="8"/>
        <v>5</v>
      </c>
      <c r="T38" t="str">
        <f t="shared" si="9"/>
        <v>Отлично</v>
      </c>
    </row>
    <row r="39" spans="1:20" x14ac:dyDescent="0.3">
      <c r="A39" t="s">
        <v>142</v>
      </c>
      <c r="B39" t="str">
        <f>'Города с численностью населения'!$C$5</f>
        <v>Малый</v>
      </c>
      <c r="C39" t="s">
        <v>147</v>
      </c>
      <c r="D39" t="str">
        <f>'Города с численностью населения'!$C$10</f>
        <v>Малый</v>
      </c>
      <c r="E39" t="str">
        <f t="shared" si="0"/>
        <v>Малый-Малый</v>
      </c>
      <c r="F39" s="10">
        <v>0</v>
      </c>
      <c r="G39" s="10">
        <f t="shared" si="1"/>
        <v>0</v>
      </c>
      <c r="H39" s="10">
        <v>0</v>
      </c>
      <c r="I39" s="10">
        <f t="shared" si="2"/>
        <v>0</v>
      </c>
      <c r="J39" s="10">
        <v>0</v>
      </c>
      <c r="K39" s="10">
        <f t="shared" si="3"/>
        <v>0</v>
      </c>
      <c r="L39" s="10">
        <v>0</v>
      </c>
      <c r="M39" s="10">
        <f t="shared" si="4"/>
        <v>0</v>
      </c>
      <c r="N39" s="10">
        <v>0</v>
      </c>
      <c r="O39" s="10">
        <f t="shared" si="5"/>
        <v>0</v>
      </c>
      <c r="P39" s="10">
        <v>0</v>
      </c>
      <c r="Q39">
        <f t="shared" si="6"/>
        <v>0</v>
      </c>
      <c r="R39">
        <f t="shared" si="7"/>
        <v>0</v>
      </c>
      <c r="S39">
        <f t="shared" si="8"/>
        <v>2</v>
      </c>
      <c r="T39" t="str">
        <f t="shared" si="9"/>
        <v>Неудовлетворительно</v>
      </c>
    </row>
    <row r="40" spans="1:20" x14ac:dyDescent="0.3">
      <c r="A40" t="s">
        <v>142</v>
      </c>
      <c r="B40" t="str">
        <f>'Города с численностью населения'!$C$5</f>
        <v>Малый</v>
      </c>
      <c r="C40" t="s">
        <v>148</v>
      </c>
      <c r="D40" t="str">
        <f>'Города с численностью населения'!$C$11</f>
        <v>Малый</v>
      </c>
      <c r="E40" t="str">
        <f t="shared" si="0"/>
        <v>Малый-Малый</v>
      </c>
      <c r="F40" s="10">
        <v>0</v>
      </c>
      <c r="G40" s="10">
        <f t="shared" si="1"/>
        <v>0</v>
      </c>
      <c r="H40" s="10">
        <v>0</v>
      </c>
      <c r="I40" s="10">
        <f t="shared" si="2"/>
        <v>0</v>
      </c>
      <c r="J40" s="10">
        <v>0</v>
      </c>
      <c r="K40" s="10">
        <f t="shared" si="3"/>
        <v>0</v>
      </c>
      <c r="L40" s="10">
        <v>0</v>
      </c>
      <c r="M40" s="10">
        <f t="shared" si="4"/>
        <v>0</v>
      </c>
      <c r="N40" s="10">
        <v>0</v>
      </c>
      <c r="O40" s="10">
        <f t="shared" si="5"/>
        <v>0</v>
      </c>
      <c r="P40" s="10">
        <v>0</v>
      </c>
      <c r="Q40">
        <f t="shared" si="6"/>
        <v>0</v>
      </c>
      <c r="R40">
        <f t="shared" si="7"/>
        <v>0</v>
      </c>
      <c r="S40">
        <f t="shared" si="8"/>
        <v>2</v>
      </c>
      <c r="T40" t="str">
        <f t="shared" si="9"/>
        <v>Неудовлетворительно</v>
      </c>
    </row>
    <row r="41" spans="1:20" x14ac:dyDescent="0.3">
      <c r="A41" t="s">
        <v>142</v>
      </c>
      <c r="B41" t="str">
        <f>'Города с численностью населения'!$C$5</f>
        <v>Малый</v>
      </c>
      <c r="C41" t="s">
        <v>149</v>
      </c>
      <c r="D41" t="str">
        <f>'Города с численностью населения'!$C$12</f>
        <v>Малый</v>
      </c>
      <c r="E41" t="str">
        <f t="shared" si="0"/>
        <v>Малый-Малый</v>
      </c>
      <c r="F41" s="10">
        <v>0</v>
      </c>
      <c r="G41" s="10">
        <f t="shared" si="1"/>
        <v>0</v>
      </c>
      <c r="H41" s="10">
        <v>0</v>
      </c>
      <c r="I41" s="10">
        <f t="shared" si="2"/>
        <v>0</v>
      </c>
      <c r="J41" s="10">
        <v>0</v>
      </c>
      <c r="K41" s="10">
        <f t="shared" si="3"/>
        <v>0</v>
      </c>
      <c r="L41" s="10">
        <v>0</v>
      </c>
      <c r="M41" s="10">
        <f t="shared" si="4"/>
        <v>0</v>
      </c>
      <c r="N41" s="10">
        <v>0</v>
      </c>
      <c r="O41" s="10">
        <f t="shared" si="5"/>
        <v>0</v>
      </c>
      <c r="P41" s="10">
        <v>0</v>
      </c>
      <c r="Q41">
        <f t="shared" si="6"/>
        <v>0</v>
      </c>
      <c r="R41">
        <f t="shared" si="7"/>
        <v>0</v>
      </c>
      <c r="S41">
        <f t="shared" si="8"/>
        <v>2</v>
      </c>
      <c r="T41" t="str">
        <f t="shared" si="9"/>
        <v>Неудовлетворительно</v>
      </c>
    </row>
    <row r="42" spans="1:20" x14ac:dyDescent="0.3">
      <c r="A42" t="s">
        <v>142</v>
      </c>
      <c r="B42" t="str">
        <f>'Города с численностью населения'!$C$5</f>
        <v>Малый</v>
      </c>
      <c r="C42" t="s">
        <v>150</v>
      </c>
      <c r="D42" t="str">
        <f>'Города с численностью населения'!$C$13</f>
        <v>Малый</v>
      </c>
      <c r="E42" t="str">
        <f t="shared" si="0"/>
        <v>Малый-Малый</v>
      </c>
      <c r="F42" s="10">
        <v>0</v>
      </c>
      <c r="G42" s="10">
        <f t="shared" si="1"/>
        <v>0</v>
      </c>
      <c r="H42" s="10">
        <v>0</v>
      </c>
      <c r="I42" s="10">
        <f t="shared" si="2"/>
        <v>0</v>
      </c>
      <c r="J42" s="10">
        <v>0</v>
      </c>
      <c r="K42" s="10">
        <f t="shared" si="3"/>
        <v>0</v>
      </c>
      <c r="L42" s="10">
        <v>2</v>
      </c>
      <c r="M42" s="10">
        <f t="shared" si="4"/>
        <v>2</v>
      </c>
      <c r="N42" s="10">
        <v>0</v>
      </c>
      <c r="O42" s="10">
        <f t="shared" si="5"/>
        <v>0</v>
      </c>
      <c r="P42" s="10">
        <v>0</v>
      </c>
      <c r="Q42">
        <f t="shared" si="6"/>
        <v>0</v>
      </c>
      <c r="R42">
        <f t="shared" si="7"/>
        <v>2</v>
      </c>
      <c r="S42">
        <f t="shared" si="8"/>
        <v>5</v>
      </c>
      <c r="T42" t="str">
        <f t="shared" si="9"/>
        <v>Отлично</v>
      </c>
    </row>
    <row r="43" spans="1:20" x14ac:dyDescent="0.3">
      <c r="A43" t="s">
        <v>142</v>
      </c>
      <c r="B43" t="str">
        <f>'Города с численностью населения'!$C$5</f>
        <v>Малый</v>
      </c>
      <c r="C43" t="s">
        <v>151</v>
      </c>
      <c r="D43" t="str">
        <f>'Города с численностью населения'!$C$14</f>
        <v>Крупный</v>
      </c>
      <c r="E43" t="str">
        <f t="shared" si="0"/>
        <v>Малый-Крупный</v>
      </c>
      <c r="F43" s="10">
        <v>0</v>
      </c>
      <c r="G43" s="10">
        <f t="shared" si="1"/>
        <v>0</v>
      </c>
      <c r="H43" s="10">
        <v>0</v>
      </c>
      <c r="I43" s="10">
        <f t="shared" si="2"/>
        <v>0</v>
      </c>
      <c r="J43" s="10">
        <v>0</v>
      </c>
      <c r="K43" s="10">
        <f t="shared" si="3"/>
        <v>0</v>
      </c>
      <c r="L43" s="10">
        <v>2</v>
      </c>
      <c r="M43" s="10">
        <f t="shared" si="4"/>
        <v>2</v>
      </c>
      <c r="N43" s="10">
        <v>3</v>
      </c>
      <c r="O43" s="10">
        <f t="shared" si="5"/>
        <v>0.5</v>
      </c>
      <c r="P43" s="10">
        <v>0</v>
      </c>
      <c r="Q43">
        <f t="shared" si="6"/>
        <v>0</v>
      </c>
      <c r="R43">
        <f t="shared" si="7"/>
        <v>2.5</v>
      </c>
      <c r="S43">
        <f t="shared" si="8"/>
        <v>4</v>
      </c>
      <c r="T43" t="str">
        <f t="shared" si="9"/>
        <v>Хорошо</v>
      </c>
    </row>
    <row r="44" spans="1:20" x14ac:dyDescent="0.3">
      <c r="A44" t="s">
        <v>143</v>
      </c>
      <c r="B44" t="str">
        <f>'Города с численностью населения'!$C$6</f>
        <v>Малый</v>
      </c>
      <c r="C44" t="s">
        <v>144</v>
      </c>
      <c r="D44" t="str">
        <f>'Города с численностью населения'!$C$7</f>
        <v>Средний</v>
      </c>
      <c r="E44" t="str">
        <f t="shared" si="0"/>
        <v>Малый-Средний</v>
      </c>
      <c r="F44" s="10">
        <v>0</v>
      </c>
      <c r="G44" s="10">
        <f t="shared" si="1"/>
        <v>0</v>
      </c>
      <c r="H44" s="10">
        <v>0</v>
      </c>
      <c r="I44" s="10">
        <f t="shared" si="2"/>
        <v>0</v>
      </c>
      <c r="J44" s="10">
        <v>0</v>
      </c>
      <c r="K44" s="10">
        <f t="shared" si="3"/>
        <v>0</v>
      </c>
      <c r="L44" s="10">
        <v>3</v>
      </c>
      <c r="M44" s="10">
        <f t="shared" si="4"/>
        <v>2.5</v>
      </c>
      <c r="N44" s="10">
        <v>0</v>
      </c>
      <c r="O44" s="10">
        <f t="shared" si="5"/>
        <v>0</v>
      </c>
      <c r="P44" s="10">
        <v>0</v>
      </c>
      <c r="Q44">
        <f t="shared" si="6"/>
        <v>0</v>
      </c>
      <c r="R44">
        <f t="shared" si="7"/>
        <v>2.5</v>
      </c>
      <c r="S44">
        <f t="shared" si="8"/>
        <v>5</v>
      </c>
      <c r="T44" t="str">
        <f t="shared" si="9"/>
        <v>Отлично</v>
      </c>
    </row>
    <row r="45" spans="1:20" x14ac:dyDescent="0.3">
      <c r="A45" t="s">
        <v>143</v>
      </c>
      <c r="B45" t="str">
        <f>'Города с численностью населения'!$C$6</f>
        <v>Малый</v>
      </c>
      <c r="C45" t="s">
        <v>145</v>
      </c>
      <c r="D45" t="str">
        <f>'Города с численностью населения'!$C$8</f>
        <v>Малый</v>
      </c>
      <c r="E45" t="str">
        <f t="shared" si="0"/>
        <v>Малый-Малый</v>
      </c>
      <c r="F45" s="10">
        <v>0</v>
      </c>
      <c r="G45" s="10">
        <f t="shared" si="1"/>
        <v>0</v>
      </c>
      <c r="H45" s="10">
        <v>0</v>
      </c>
      <c r="I45" s="10">
        <f t="shared" si="2"/>
        <v>0</v>
      </c>
      <c r="J45" s="10">
        <v>0</v>
      </c>
      <c r="K45" s="10">
        <f t="shared" si="3"/>
        <v>0</v>
      </c>
      <c r="L45" s="10">
        <v>1</v>
      </c>
      <c r="M45" s="10">
        <f t="shared" si="4"/>
        <v>1.5</v>
      </c>
      <c r="N45" s="10">
        <v>0</v>
      </c>
      <c r="O45" s="10">
        <f t="shared" si="5"/>
        <v>0</v>
      </c>
      <c r="P45" s="10">
        <v>0</v>
      </c>
      <c r="Q45">
        <f t="shared" si="6"/>
        <v>0</v>
      </c>
      <c r="R45">
        <f t="shared" si="7"/>
        <v>1.5</v>
      </c>
      <c r="S45">
        <f t="shared" si="8"/>
        <v>4</v>
      </c>
      <c r="T45" t="str">
        <f t="shared" si="9"/>
        <v>Хорошо</v>
      </c>
    </row>
    <row r="46" spans="1:20" x14ac:dyDescent="0.3">
      <c r="A46" t="s">
        <v>143</v>
      </c>
      <c r="B46" t="str">
        <f>'Города с численностью населения'!$C$6</f>
        <v>Малый</v>
      </c>
      <c r="C46" t="s">
        <v>146</v>
      </c>
      <c r="D46" t="str">
        <f>'Города с численностью населения'!$C$9</f>
        <v>Малый</v>
      </c>
      <c r="E46" t="str">
        <f t="shared" si="0"/>
        <v>Малый-Малый</v>
      </c>
      <c r="F46" s="10">
        <v>0</v>
      </c>
      <c r="G46" s="10">
        <f t="shared" si="1"/>
        <v>0</v>
      </c>
      <c r="H46" s="10">
        <v>0</v>
      </c>
      <c r="I46" s="10">
        <f t="shared" si="2"/>
        <v>0</v>
      </c>
      <c r="J46" s="10">
        <v>0</v>
      </c>
      <c r="K46" s="10">
        <f t="shared" si="3"/>
        <v>0</v>
      </c>
      <c r="L46" s="10">
        <v>2</v>
      </c>
      <c r="M46" s="10">
        <f t="shared" si="4"/>
        <v>2</v>
      </c>
      <c r="N46" s="10">
        <v>0</v>
      </c>
      <c r="O46" s="10">
        <f t="shared" si="5"/>
        <v>0</v>
      </c>
      <c r="P46" s="10">
        <v>0</v>
      </c>
      <c r="Q46">
        <f t="shared" si="6"/>
        <v>0</v>
      </c>
      <c r="R46">
        <f t="shared" si="7"/>
        <v>2</v>
      </c>
      <c r="S46">
        <f t="shared" si="8"/>
        <v>5</v>
      </c>
      <c r="T46" t="str">
        <f t="shared" si="9"/>
        <v>Отлично</v>
      </c>
    </row>
    <row r="47" spans="1:20" x14ac:dyDescent="0.3">
      <c r="A47" t="s">
        <v>143</v>
      </c>
      <c r="B47" t="str">
        <f>'Города с численностью населения'!$C$6</f>
        <v>Малый</v>
      </c>
      <c r="C47" t="s">
        <v>147</v>
      </c>
      <c r="D47" t="str">
        <f>'Города с численностью населения'!$C$10</f>
        <v>Малый</v>
      </c>
      <c r="E47" t="str">
        <f t="shared" si="0"/>
        <v>Малый-Малый</v>
      </c>
      <c r="F47" s="10">
        <v>0</v>
      </c>
      <c r="G47" s="10">
        <f t="shared" si="1"/>
        <v>0</v>
      </c>
      <c r="H47" s="10">
        <v>0</v>
      </c>
      <c r="I47" s="10">
        <f t="shared" si="2"/>
        <v>0</v>
      </c>
      <c r="J47" s="10">
        <v>0</v>
      </c>
      <c r="K47" s="10">
        <f t="shared" si="3"/>
        <v>0</v>
      </c>
      <c r="L47" s="10">
        <v>0</v>
      </c>
      <c r="M47" s="10">
        <f t="shared" si="4"/>
        <v>0</v>
      </c>
      <c r="N47" s="10">
        <v>0</v>
      </c>
      <c r="O47" s="10">
        <f t="shared" si="5"/>
        <v>0</v>
      </c>
      <c r="P47" s="10">
        <v>0</v>
      </c>
      <c r="Q47">
        <f t="shared" si="6"/>
        <v>0</v>
      </c>
      <c r="R47">
        <f t="shared" si="7"/>
        <v>0</v>
      </c>
      <c r="S47">
        <f t="shared" si="8"/>
        <v>2</v>
      </c>
      <c r="T47" t="str">
        <f t="shared" si="9"/>
        <v>Неудовлетворительно</v>
      </c>
    </row>
    <row r="48" spans="1:20" x14ac:dyDescent="0.3">
      <c r="A48" t="s">
        <v>143</v>
      </c>
      <c r="B48" t="str">
        <f>'Города с численностью населения'!$C$6</f>
        <v>Малый</v>
      </c>
      <c r="C48" t="s">
        <v>148</v>
      </c>
      <c r="D48" t="str">
        <f>'Города с численностью населения'!$C$11</f>
        <v>Малый</v>
      </c>
      <c r="E48" t="str">
        <f t="shared" si="0"/>
        <v>Малый-Малый</v>
      </c>
      <c r="F48" s="10">
        <v>0</v>
      </c>
      <c r="G48" s="10">
        <f t="shared" si="1"/>
        <v>0</v>
      </c>
      <c r="H48" s="10">
        <v>0</v>
      </c>
      <c r="I48" s="10">
        <f t="shared" si="2"/>
        <v>0</v>
      </c>
      <c r="J48" s="10">
        <v>0</v>
      </c>
      <c r="K48" s="10">
        <f t="shared" si="3"/>
        <v>0</v>
      </c>
      <c r="L48" s="10">
        <v>0</v>
      </c>
      <c r="M48" s="10">
        <f t="shared" si="4"/>
        <v>0</v>
      </c>
      <c r="N48" s="10">
        <v>0</v>
      </c>
      <c r="O48" s="10">
        <f t="shared" si="5"/>
        <v>0</v>
      </c>
      <c r="P48" s="10">
        <v>0</v>
      </c>
      <c r="Q48">
        <f t="shared" si="6"/>
        <v>0</v>
      </c>
      <c r="R48">
        <f t="shared" si="7"/>
        <v>0</v>
      </c>
      <c r="S48">
        <f t="shared" si="8"/>
        <v>2</v>
      </c>
      <c r="T48" t="str">
        <f t="shared" si="9"/>
        <v>Неудовлетворительно</v>
      </c>
    </row>
    <row r="49" spans="1:20" x14ac:dyDescent="0.3">
      <c r="A49" t="s">
        <v>143</v>
      </c>
      <c r="B49" t="str">
        <f>'Города с численностью населения'!$C$6</f>
        <v>Малый</v>
      </c>
      <c r="C49" t="s">
        <v>149</v>
      </c>
      <c r="D49" t="str">
        <f>'Города с численностью населения'!$C$12</f>
        <v>Малый</v>
      </c>
      <c r="E49" t="str">
        <f t="shared" si="0"/>
        <v>Малый-Малый</v>
      </c>
      <c r="F49" s="10">
        <v>0</v>
      </c>
      <c r="G49" s="10">
        <f t="shared" si="1"/>
        <v>0</v>
      </c>
      <c r="H49" s="10">
        <v>0</v>
      </c>
      <c r="I49" s="10">
        <f t="shared" si="2"/>
        <v>0</v>
      </c>
      <c r="J49" s="10">
        <v>0</v>
      </c>
      <c r="K49" s="10">
        <f t="shared" si="3"/>
        <v>0</v>
      </c>
      <c r="L49" s="10">
        <v>0</v>
      </c>
      <c r="M49" s="10">
        <f t="shared" si="4"/>
        <v>0</v>
      </c>
      <c r="N49" s="10">
        <v>0</v>
      </c>
      <c r="O49" s="10">
        <f t="shared" si="5"/>
        <v>0</v>
      </c>
      <c r="P49" s="10">
        <v>0</v>
      </c>
      <c r="Q49">
        <f t="shared" si="6"/>
        <v>0</v>
      </c>
      <c r="R49">
        <f t="shared" si="7"/>
        <v>0</v>
      </c>
      <c r="S49">
        <f t="shared" si="8"/>
        <v>2</v>
      </c>
      <c r="T49" t="str">
        <f t="shared" si="9"/>
        <v>Неудовлетворительно</v>
      </c>
    </row>
    <row r="50" spans="1:20" x14ac:dyDescent="0.3">
      <c r="A50" t="s">
        <v>143</v>
      </c>
      <c r="B50" t="str">
        <f>'Города с численностью населения'!$C$6</f>
        <v>Малый</v>
      </c>
      <c r="C50" t="s">
        <v>150</v>
      </c>
      <c r="D50" t="str">
        <f>'Города с численностью населения'!$C$13</f>
        <v>Малый</v>
      </c>
      <c r="E50" t="str">
        <f t="shared" si="0"/>
        <v>Малый-Малый</v>
      </c>
      <c r="F50" s="10">
        <v>0</v>
      </c>
      <c r="G50" s="10">
        <f t="shared" si="1"/>
        <v>0</v>
      </c>
      <c r="H50" s="10">
        <v>0</v>
      </c>
      <c r="I50" s="10">
        <f t="shared" si="2"/>
        <v>0</v>
      </c>
      <c r="J50" s="10">
        <v>0</v>
      </c>
      <c r="K50" s="10">
        <f t="shared" si="3"/>
        <v>0</v>
      </c>
      <c r="L50" s="10">
        <v>3</v>
      </c>
      <c r="M50" s="10">
        <f t="shared" si="4"/>
        <v>2.5</v>
      </c>
      <c r="N50" s="10">
        <v>3</v>
      </c>
      <c r="O50" s="10">
        <f t="shared" si="5"/>
        <v>0.5</v>
      </c>
      <c r="P50" s="10">
        <v>0</v>
      </c>
      <c r="Q50">
        <f t="shared" si="6"/>
        <v>0</v>
      </c>
      <c r="R50">
        <f t="shared" si="7"/>
        <v>3</v>
      </c>
      <c r="S50">
        <f t="shared" si="8"/>
        <v>5</v>
      </c>
      <c r="T50" t="str">
        <f t="shared" si="9"/>
        <v>Отлично</v>
      </c>
    </row>
    <row r="51" spans="1:20" x14ac:dyDescent="0.3">
      <c r="A51" t="s">
        <v>143</v>
      </c>
      <c r="B51" t="str">
        <f>'Города с численностью населения'!$C$6</f>
        <v>Малый</v>
      </c>
      <c r="C51" t="s">
        <v>151</v>
      </c>
      <c r="D51" t="str">
        <f>'Города с численностью населения'!$C$14</f>
        <v>Крупный</v>
      </c>
      <c r="E51" t="str">
        <f t="shared" si="0"/>
        <v>Малый-Крупный</v>
      </c>
      <c r="F51" s="10">
        <v>0</v>
      </c>
      <c r="G51" s="10">
        <f t="shared" si="1"/>
        <v>0</v>
      </c>
      <c r="H51" s="10">
        <v>0</v>
      </c>
      <c r="I51" s="10">
        <f t="shared" si="2"/>
        <v>0</v>
      </c>
      <c r="J51" s="10">
        <v>0</v>
      </c>
      <c r="K51" s="10">
        <f t="shared" si="3"/>
        <v>0</v>
      </c>
      <c r="L51" s="10">
        <v>3</v>
      </c>
      <c r="M51" s="10">
        <f t="shared" si="4"/>
        <v>2.5</v>
      </c>
      <c r="N51" s="10">
        <v>5</v>
      </c>
      <c r="O51" s="10">
        <f t="shared" si="5"/>
        <v>0.5</v>
      </c>
      <c r="P51" s="10">
        <v>0</v>
      </c>
      <c r="Q51">
        <f t="shared" si="6"/>
        <v>0</v>
      </c>
      <c r="R51">
        <f t="shared" si="7"/>
        <v>3</v>
      </c>
      <c r="S51">
        <f t="shared" si="8"/>
        <v>5</v>
      </c>
      <c r="T51" t="str">
        <f t="shared" si="9"/>
        <v>Отлично</v>
      </c>
    </row>
    <row r="52" spans="1:20" x14ac:dyDescent="0.3">
      <c r="A52" t="s">
        <v>144</v>
      </c>
      <c r="B52" t="str">
        <f>'Города с численностью населения'!$C$7</f>
        <v>Средний</v>
      </c>
      <c r="C52" t="s">
        <v>145</v>
      </c>
      <c r="D52" t="str">
        <f>'Города с численностью населения'!$C$8</f>
        <v>Малый</v>
      </c>
      <c r="E52" t="str">
        <f t="shared" si="0"/>
        <v>Средний-Малый</v>
      </c>
      <c r="F52" s="10">
        <v>0</v>
      </c>
      <c r="G52" s="10">
        <f t="shared" si="1"/>
        <v>0</v>
      </c>
      <c r="H52" s="10">
        <v>0</v>
      </c>
      <c r="I52" s="10">
        <f t="shared" si="2"/>
        <v>0</v>
      </c>
      <c r="J52" s="10">
        <v>0</v>
      </c>
      <c r="K52" s="10">
        <f t="shared" si="3"/>
        <v>0</v>
      </c>
      <c r="L52" s="10">
        <v>1</v>
      </c>
      <c r="M52" s="10">
        <f t="shared" si="4"/>
        <v>1.5</v>
      </c>
      <c r="N52" s="10">
        <v>0</v>
      </c>
      <c r="O52" s="10">
        <f t="shared" si="5"/>
        <v>0</v>
      </c>
      <c r="P52" s="10">
        <v>0</v>
      </c>
      <c r="Q52">
        <f t="shared" si="6"/>
        <v>0</v>
      </c>
      <c r="R52">
        <f t="shared" si="7"/>
        <v>1.5</v>
      </c>
      <c r="S52">
        <f t="shared" si="8"/>
        <v>4</v>
      </c>
      <c r="T52" t="str">
        <f t="shared" si="9"/>
        <v>Хорошо</v>
      </c>
    </row>
    <row r="53" spans="1:20" x14ac:dyDescent="0.3">
      <c r="A53" t="s">
        <v>144</v>
      </c>
      <c r="B53" t="str">
        <f>'Города с численностью населения'!$C$7</f>
        <v>Средний</v>
      </c>
      <c r="C53" t="s">
        <v>146</v>
      </c>
      <c r="D53" t="str">
        <f>'Города с численностью населения'!$C$9</f>
        <v>Малый</v>
      </c>
      <c r="E53" t="str">
        <f t="shared" si="0"/>
        <v>Средний-Малый</v>
      </c>
      <c r="F53" s="10">
        <v>0</v>
      </c>
      <c r="G53" s="10">
        <f t="shared" si="1"/>
        <v>0</v>
      </c>
      <c r="H53" s="10">
        <v>0</v>
      </c>
      <c r="I53" s="10">
        <f t="shared" si="2"/>
        <v>0</v>
      </c>
      <c r="J53" s="10">
        <v>0</v>
      </c>
      <c r="K53" s="10">
        <f t="shared" si="3"/>
        <v>0</v>
      </c>
      <c r="L53" s="10">
        <v>2</v>
      </c>
      <c r="M53" s="10">
        <f t="shared" si="4"/>
        <v>2</v>
      </c>
      <c r="N53" s="10">
        <v>0</v>
      </c>
      <c r="O53" s="10">
        <f t="shared" si="5"/>
        <v>0</v>
      </c>
      <c r="P53" s="10">
        <v>0</v>
      </c>
      <c r="Q53">
        <f t="shared" si="6"/>
        <v>0</v>
      </c>
      <c r="R53">
        <f t="shared" si="7"/>
        <v>2</v>
      </c>
      <c r="S53">
        <f t="shared" si="8"/>
        <v>5</v>
      </c>
      <c r="T53" t="str">
        <f t="shared" si="9"/>
        <v>Отлично</v>
      </c>
    </row>
    <row r="54" spans="1:20" x14ac:dyDescent="0.3">
      <c r="A54" t="s">
        <v>144</v>
      </c>
      <c r="B54" t="str">
        <f>'Города с численностью населения'!$C$7</f>
        <v>Средний</v>
      </c>
      <c r="C54" t="s">
        <v>147</v>
      </c>
      <c r="D54" t="str">
        <f>'Города с численностью населения'!$C$10</f>
        <v>Малый</v>
      </c>
      <c r="E54" t="str">
        <f t="shared" si="0"/>
        <v>Средний-Малый</v>
      </c>
      <c r="F54" s="10">
        <v>4</v>
      </c>
      <c r="G54" s="10">
        <f t="shared" si="1"/>
        <v>1.5</v>
      </c>
      <c r="H54" s="10">
        <v>0</v>
      </c>
      <c r="I54" s="10">
        <f t="shared" si="2"/>
        <v>0</v>
      </c>
      <c r="J54" s="10">
        <v>0</v>
      </c>
      <c r="K54" s="10">
        <f t="shared" si="3"/>
        <v>0</v>
      </c>
      <c r="L54" s="10">
        <v>0</v>
      </c>
      <c r="M54" s="10">
        <f t="shared" si="4"/>
        <v>0</v>
      </c>
      <c r="N54" s="10">
        <v>0</v>
      </c>
      <c r="O54" s="10">
        <f t="shared" si="5"/>
        <v>0</v>
      </c>
      <c r="P54" s="10">
        <v>0</v>
      </c>
      <c r="Q54">
        <f t="shared" si="6"/>
        <v>0</v>
      </c>
      <c r="R54">
        <f t="shared" si="7"/>
        <v>1.5</v>
      </c>
      <c r="S54">
        <f t="shared" si="8"/>
        <v>4</v>
      </c>
      <c r="T54" t="str">
        <f t="shared" si="9"/>
        <v>Хорошо</v>
      </c>
    </row>
    <row r="55" spans="1:20" x14ac:dyDescent="0.3">
      <c r="A55" t="s">
        <v>144</v>
      </c>
      <c r="B55" t="str">
        <f>'Города с численностью населения'!$C$7</f>
        <v>Средний</v>
      </c>
      <c r="C55" t="s">
        <v>148</v>
      </c>
      <c r="D55" t="str">
        <f>'Города с численностью населения'!$C$11</f>
        <v>Малый</v>
      </c>
      <c r="E55" t="str">
        <f t="shared" si="0"/>
        <v>Средний-Малый</v>
      </c>
      <c r="F55" s="10">
        <v>0</v>
      </c>
      <c r="G55" s="10">
        <f t="shared" si="1"/>
        <v>0</v>
      </c>
      <c r="H55" s="10">
        <v>0</v>
      </c>
      <c r="I55" s="10">
        <f t="shared" si="2"/>
        <v>0</v>
      </c>
      <c r="J55" s="10">
        <v>0</v>
      </c>
      <c r="K55" s="10">
        <f t="shared" si="3"/>
        <v>0</v>
      </c>
      <c r="L55" s="10">
        <v>0</v>
      </c>
      <c r="M55" s="10">
        <f t="shared" si="4"/>
        <v>0</v>
      </c>
      <c r="N55" s="10">
        <v>0</v>
      </c>
      <c r="O55" s="10">
        <f t="shared" si="5"/>
        <v>0</v>
      </c>
      <c r="P55" s="10">
        <v>0</v>
      </c>
      <c r="Q55">
        <f t="shared" si="6"/>
        <v>0</v>
      </c>
      <c r="R55">
        <f t="shared" si="7"/>
        <v>0</v>
      </c>
      <c r="S55">
        <f t="shared" si="8"/>
        <v>2</v>
      </c>
      <c r="T55" t="str">
        <f t="shared" si="9"/>
        <v>Неудовлетворительно</v>
      </c>
    </row>
    <row r="56" spans="1:20" x14ac:dyDescent="0.3">
      <c r="A56" t="s">
        <v>144</v>
      </c>
      <c r="B56" t="str">
        <f>'Города с численностью населения'!$C$7</f>
        <v>Средний</v>
      </c>
      <c r="C56" t="s">
        <v>149</v>
      </c>
      <c r="D56" t="str">
        <f>'Города с численностью населения'!$C$12</f>
        <v>Малый</v>
      </c>
      <c r="E56" t="str">
        <f t="shared" si="0"/>
        <v>Средний-Малый</v>
      </c>
      <c r="F56" s="10">
        <v>5</v>
      </c>
      <c r="G56" s="10">
        <f t="shared" si="1"/>
        <v>2</v>
      </c>
      <c r="H56" s="10">
        <v>0</v>
      </c>
      <c r="I56" s="10">
        <f t="shared" si="2"/>
        <v>0</v>
      </c>
      <c r="J56" s="10">
        <v>7</v>
      </c>
      <c r="K56" s="10">
        <f t="shared" si="3"/>
        <v>1</v>
      </c>
      <c r="L56" s="10">
        <v>0</v>
      </c>
      <c r="M56" s="10">
        <f t="shared" si="4"/>
        <v>0</v>
      </c>
      <c r="N56" s="10">
        <v>0</v>
      </c>
      <c r="O56" s="10">
        <f t="shared" si="5"/>
        <v>0</v>
      </c>
      <c r="P56" s="10">
        <v>0</v>
      </c>
      <c r="Q56">
        <f t="shared" si="6"/>
        <v>0</v>
      </c>
      <c r="R56">
        <f t="shared" si="7"/>
        <v>3</v>
      </c>
      <c r="S56">
        <f t="shared" si="8"/>
        <v>5</v>
      </c>
      <c r="T56" t="str">
        <f t="shared" si="9"/>
        <v>Отлично</v>
      </c>
    </row>
    <row r="57" spans="1:20" x14ac:dyDescent="0.3">
      <c r="A57" t="s">
        <v>144</v>
      </c>
      <c r="B57" t="str">
        <f>'Города с численностью населения'!$C$7</f>
        <v>Средний</v>
      </c>
      <c r="C57" t="s">
        <v>150</v>
      </c>
      <c r="D57" t="str">
        <f>'Города с численностью населения'!$C$13</f>
        <v>Малый</v>
      </c>
      <c r="E57" t="str">
        <f t="shared" si="0"/>
        <v>Средний-Малый</v>
      </c>
      <c r="F57" s="10">
        <v>0</v>
      </c>
      <c r="G57" s="10">
        <f t="shared" si="1"/>
        <v>0</v>
      </c>
      <c r="H57" s="10">
        <v>0</v>
      </c>
      <c r="I57" s="10">
        <f t="shared" si="2"/>
        <v>0</v>
      </c>
      <c r="J57" s="10">
        <v>0</v>
      </c>
      <c r="K57" s="10">
        <f t="shared" si="3"/>
        <v>0</v>
      </c>
      <c r="L57" s="10">
        <v>3</v>
      </c>
      <c r="M57" s="10">
        <f t="shared" si="4"/>
        <v>2.5</v>
      </c>
      <c r="N57" s="10">
        <v>0</v>
      </c>
      <c r="O57" s="10">
        <f t="shared" si="5"/>
        <v>0</v>
      </c>
      <c r="P57" s="10">
        <v>0</v>
      </c>
      <c r="Q57">
        <f t="shared" si="6"/>
        <v>0</v>
      </c>
      <c r="R57">
        <f t="shared" si="7"/>
        <v>2.5</v>
      </c>
      <c r="S57">
        <f t="shared" si="8"/>
        <v>5</v>
      </c>
      <c r="T57" t="str">
        <f t="shared" si="9"/>
        <v>Отлично</v>
      </c>
    </row>
    <row r="58" spans="1:20" x14ac:dyDescent="0.3">
      <c r="A58" t="s">
        <v>144</v>
      </c>
      <c r="B58" t="str">
        <f>'Города с численностью населения'!$C$7</f>
        <v>Средний</v>
      </c>
      <c r="C58" t="s">
        <v>151</v>
      </c>
      <c r="D58" t="str">
        <f>'Города с численностью населения'!$C$14</f>
        <v>Крупный</v>
      </c>
      <c r="E58" t="str">
        <f t="shared" si="0"/>
        <v>Средний-Крупный</v>
      </c>
      <c r="F58" s="10">
        <v>5</v>
      </c>
      <c r="G58" s="10">
        <f t="shared" si="1"/>
        <v>2</v>
      </c>
      <c r="H58" s="10">
        <v>0</v>
      </c>
      <c r="I58" s="10">
        <f t="shared" si="2"/>
        <v>0</v>
      </c>
      <c r="J58" s="10">
        <v>7</v>
      </c>
      <c r="K58" s="10">
        <f t="shared" si="3"/>
        <v>1</v>
      </c>
      <c r="L58" s="10">
        <v>3</v>
      </c>
      <c r="M58" s="10">
        <f t="shared" si="4"/>
        <v>2.5</v>
      </c>
      <c r="N58" s="10">
        <v>2</v>
      </c>
      <c r="O58" s="10">
        <f t="shared" si="5"/>
        <v>0.5</v>
      </c>
      <c r="P58" s="10">
        <v>0</v>
      </c>
      <c r="Q58">
        <f t="shared" si="6"/>
        <v>0</v>
      </c>
      <c r="R58">
        <f t="shared" si="7"/>
        <v>6</v>
      </c>
      <c r="S58">
        <f t="shared" si="8"/>
        <v>5</v>
      </c>
      <c r="T58" t="str">
        <f t="shared" si="9"/>
        <v>Отлично</v>
      </c>
    </row>
    <row r="59" spans="1:20" x14ac:dyDescent="0.3">
      <c r="A59" t="s">
        <v>145</v>
      </c>
      <c r="B59" t="str">
        <f>'Города с численностью населения'!$C$8</f>
        <v>Малый</v>
      </c>
      <c r="C59" t="s">
        <v>146</v>
      </c>
      <c r="D59" t="str">
        <f>'Города с численностью населения'!$C$9</f>
        <v>Малый</v>
      </c>
      <c r="E59" t="str">
        <f t="shared" si="0"/>
        <v>Малый-Малый</v>
      </c>
      <c r="F59" s="10">
        <v>0</v>
      </c>
      <c r="G59" s="10">
        <f t="shared" si="1"/>
        <v>0</v>
      </c>
      <c r="H59" s="10">
        <v>0</v>
      </c>
      <c r="I59" s="10">
        <f t="shared" si="2"/>
        <v>0</v>
      </c>
      <c r="J59" s="10">
        <v>0</v>
      </c>
      <c r="K59" s="10">
        <f t="shared" si="3"/>
        <v>0</v>
      </c>
      <c r="L59" s="10">
        <v>1</v>
      </c>
      <c r="M59" s="10">
        <f t="shared" si="4"/>
        <v>1.5</v>
      </c>
      <c r="N59" s="10">
        <v>0</v>
      </c>
      <c r="O59" s="10">
        <f t="shared" si="5"/>
        <v>0</v>
      </c>
      <c r="P59" s="10">
        <v>0</v>
      </c>
      <c r="Q59">
        <f t="shared" si="6"/>
        <v>0</v>
      </c>
      <c r="R59">
        <f t="shared" si="7"/>
        <v>1.5</v>
      </c>
      <c r="S59">
        <f t="shared" si="8"/>
        <v>4</v>
      </c>
      <c r="T59" t="str">
        <f t="shared" si="9"/>
        <v>Хорошо</v>
      </c>
    </row>
    <row r="60" spans="1:20" x14ac:dyDescent="0.3">
      <c r="A60" t="s">
        <v>145</v>
      </c>
      <c r="B60" t="str">
        <f>'Города с численностью населения'!$C$8</f>
        <v>Малый</v>
      </c>
      <c r="C60" t="s">
        <v>147</v>
      </c>
      <c r="D60" t="str">
        <f>'Города с численностью населения'!$C$10</f>
        <v>Малый</v>
      </c>
      <c r="E60" t="str">
        <f t="shared" si="0"/>
        <v>Малый-Малый</v>
      </c>
      <c r="F60" s="10">
        <v>0</v>
      </c>
      <c r="G60" s="10">
        <f t="shared" si="1"/>
        <v>0</v>
      </c>
      <c r="H60" s="10">
        <v>0</v>
      </c>
      <c r="I60" s="10">
        <f t="shared" si="2"/>
        <v>0</v>
      </c>
      <c r="J60" s="10">
        <v>0</v>
      </c>
      <c r="K60" s="10">
        <f t="shared" si="3"/>
        <v>0</v>
      </c>
      <c r="L60" s="10">
        <v>1</v>
      </c>
      <c r="M60" s="10">
        <f t="shared" si="4"/>
        <v>1.5</v>
      </c>
      <c r="N60" s="10">
        <v>0</v>
      </c>
      <c r="O60" s="10">
        <f t="shared" si="5"/>
        <v>0</v>
      </c>
      <c r="P60" s="10">
        <v>0</v>
      </c>
      <c r="Q60">
        <f t="shared" si="6"/>
        <v>0</v>
      </c>
      <c r="R60">
        <f t="shared" si="7"/>
        <v>1.5</v>
      </c>
      <c r="S60">
        <f t="shared" si="8"/>
        <v>4</v>
      </c>
      <c r="T60" t="str">
        <f t="shared" si="9"/>
        <v>Хорошо</v>
      </c>
    </row>
    <row r="61" spans="1:20" x14ac:dyDescent="0.3">
      <c r="A61" t="s">
        <v>145</v>
      </c>
      <c r="B61" t="str">
        <f>'Города с численностью населения'!$C$8</f>
        <v>Малый</v>
      </c>
      <c r="C61" t="s">
        <v>148</v>
      </c>
      <c r="D61" t="str">
        <f>'Города с численностью населения'!$C$11</f>
        <v>Малый</v>
      </c>
      <c r="E61" t="str">
        <f t="shared" si="0"/>
        <v>Малый-Малый</v>
      </c>
      <c r="F61" s="10">
        <v>0</v>
      </c>
      <c r="G61" s="10">
        <f t="shared" si="1"/>
        <v>0</v>
      </c>
      <c r="H61" s="10">
        <v>0</v>
      </c>
      <c r="I61" s="10">
        <f t="shared" si="2"/>
        <v>0</v>
      </c>
      <c r="J61" s="10">
        <v>0</v>
      </c>
      <c r="K61" s="10">
        <f t="shared" si="3"/>
        <v>0</v>
      </c>
      <c r="L61" s="10">
        <v>1</v>
      </c>
      <c r="M61" s="10">
        <f t="shared" si="4"/>
        <v>1.5</v>
      </c>
      <c r="N61" s="10">
        <v>0</v>
      </c>
      <c r="O61" s="10">
        <f t="shared" si="5"/>
        <v>0</v>
      </c>
      <c r="P61" s="10">
        <v>0</v>
      </c>
      <c r="Q61">
        <f t="shared" si="6"/>
        <v>0</v>
      </c>
      <c r="R61">
        <f t="shared" si="7"/>
        <v>1.5</v>
      </c>
      <c r="S61">
        <f t="shared" si="8"/>
        <v>4</v>
      </c>
      <c r="T61" t="str">
        <f t="shared" si="9"/>
        <v>Хорошо</v>
      </c>
    </row>
    <row r="62" spans="1:20" x14ac:dyDescent="0.3">
      <c r="A62" t="s">
        <v>145</v>
      </c>
      <c r="B62" t="str">
        <f>'Города с численностью населения'!$C$8</f>
        <v>Малый</v>
      </c>
      <c r="C62" t="s">
        <v>149</v>
      </c>
      <c r="D62" t="str">
        <f>'Города с численностью населения'!$C$12</f>
        <v>Малый</v>
      </c>
      <c r="E62" t="str">
        <f t="shared" si="0"/>
        <v>Малый-Малый</v>
      </c>
      <c r="F62" s="10">
        <v>0</v>
      </c>
      <c r="G62" s="10">
        <f t="shared" si="1"/>
        <v>0</v>
      </c>
      <c r="H62" s="10">
        <v>0</v>
      </c>
      <c r="I62" s="10">
        <f t="shared" si="2"/>
        <v>0</v>
      </c>
      <c r="J62" s="10">
        <v>0</v>
      </c>
      <c r="K62" s="10">
        <f t="shared" si="3"/>
        <v>0</v>
      </c>
      <c r="L62" s="10">
        <v>1</v>
      </c>
      <c r="M62" s="10">
        <f t="shared" si="4"/>
        <v>1.5</v>
      </c>
      <c r="N62" s="10">
        <v>0</v>
      </c>
      <c r="O62" s="10">
        <f t="shared" si="5"/>
        <v>0</v>
      </c>
      <c r="P62" s="10">
        <v>0</v>
      </c>
      <c r="Q62">
        <f t="shared" si="6"/>
        <v>0</v>
      </c>
      <c r="R62">
        <f t="shared" si="7"/>
        <v>1.5</v>
      </c>
      <c r="S62">
        <f t="shared" si="8"/>
        <v>4</v>
      </c>
      <c r="T62" t="str">
        <f t="shared" si="9"/>
        <v>Хорошо</v>
      </c>
    </row>
    <row r="63" spans="1:20" x14ac:dyDescent="0.3">
      <c r="A63" t="s">
        <v>145</v>
      </c>
      <c r="B63" t="str">
        <f>'Города с численностью населения'!$C$8</f>
        <v>Малый</v>
      </c>
      <c r="C63" t="s">
        <v>150</v>
      </c>
      <c r="D63" t="str">
        <f>'Города с численностью населения'!$C$13</f>
        <v>Малый</v>
      </c>
      <c r="E63" t="str">
        <f t="shared" si="0"/>
        <v>Малый-Малый</v>
      </c>
      <c r="F63" s="10">
        <v>0</v>
      </c>
      <c r="G63" s="10">
        <f t="shared" si="1"/>
        <v>0</v>
      </c>
      <c r="H63" s="10">
        <v>0</v>
      </c>
      <c r="I63" s="10">
        <f t="shared" si="2"/>
        <v>0</v>
      </c>
      <c r="J63" s="10">
        <v>0</v>
      </c>
      <c r="K63" s="10">
        <f t="shared" si="3"/>
        <v>0</v>
      </c>
      <c r="L63" s="10">
        <v>1</v>
      </c>
      <c r="M63" s="10">
        <f t="shared" si="4"/>
        <v>1.5</v>
      </c>
      <c r="N63" s="10">
        <v>0</v>
      </c>
      <c r="O63" s="10">
        <f t="shared" si="5"/>
        <v>0</v>
      </c>
      <c r="P63" s="10">
        <v>0</v>
      </c>
      <c r="Q63">
        <f t="shared" si="6"/>
        <v>0</v>
      </c>
      <c r="R63">
        <f t="shared" si="7"/>
        <v>1.5</v>
      </c>
      <c r="S63">
        <f t="shared" si="8"/>
        <v>4</v>
      </c>
      <c r="T63" t="str">
        <f t="shared" si="9"/>
        <v>Хорошо</v>
      </c>
    </row>
    <row r="64" spans="1:20" x14ac:dyDescent="0.3">
      <c r="A64" t="s">
        <v>145</v>
      </c>
      <c r="B64" t="str">
        <f>'Города с численностью населения'!$C$8</f>
        <v>Малый</v>
      </c>
      <c r="C64" t="s">
        <v>151</v>
      </c>
      <c r="D64" t="str">
        <f>'Города с численностью населения'!$C$14</f>
        <v>Крупный</v>
      </c>
      <c r="E64" t="str">
        <f t="shared" si="0"/>
        <v>Малый-Крупный</v>
      </c>
      <c r="F64" s="10">
        <v>0</v>
      </c>
      <c r="G64" s="10">
        <f t="shared" si="1"/>
        <v>0</v>
      </c>
      <c r="H64" s="10">
        <v>0</v>
      </c>
      <c r="I64" s="10">
        <f t="shared" si="2"/>
        <v>0</v>
      </c>
      <c r="J64" s="10">
        <v>0</v>
      </c>
      <c r="K64" s="10">
        <f t="shared" si="3"/>
        <v>0</v>
      </c>
      <c r="L64" s="10">
        <v>1</v>
      </c>
      <c r="M64" s="10">
        <f t="shared" si="4"/>
        <v>1.5</v>
      </c>
      <c r="N64" s="10">
        <v>1</v>
      </c>
      <c r="O64" s="10">
        <f t="shared" si="5"/>
        <v>0.25</v>
      </c>
      <c r="P64" s="10">
        <v>0</v>
      </c>
      <c r="Q64">
        <f t="shared" si="6"/>
        <v>0</v>
      </c>
      <c r="R64">
        <f t="shared" si="7"/>
        <v>1.75</v>
      </c>
      <c r="S64">
        <f t="shared" si="8"/>
        <v>3</v>
      </c>
      <c r="T64" t="str">
        <f t="shared" si="9"/>
        <v>Удовлетворительно</v>
      </c>
    </row>
    <row r="65" spans="1:20" x14ac:dyDescent="0.3">
      <c r="A65" t="s">
        <v>146</v>
      </c>
      <c r="B65" t="str">
        <f>'Города с численностью населения'!$C$9</f>
        <v>Малый</v>
      </c>
      <c r="C65" t="s">
        <v>147</v>
      </c>
      <c r="D65" t="str">
        <f>'Города с численностью населения'!$C$10</f>
        <v>Малый</v>
      </c>
      <c r="E65" t="str">
        <f t="shared" si="0"/>
        <v>Малый-Малый</v>
      </c>
      <c r="F65" s="10">
        <v>0</v>
      </c>
      <c r="G65" s="10">
        <f t="shared" si="1"/>
        <v>0</v>
      </c>
      <c r="H65" s="10">
        <v>0</v>
      </c>
      <c r="I65" s="10">
        <f t="shared" si="2"/>
        <v>0</v>
      </c>
      <c r="J65" s="10">
        <v>0</v>
      </c>
      <c r="K65" s="10">
        <f t="shared" si="3"/>
        <v>0</v>
      </c>
      <c r="L65" s="10">
        <v>2</v>
      </c>
      <c r="M65" s="10">
        <f t="shared" si="4"/>
        <v>2</v>
      </c>
      <c r="N65" s="10">
        <v>0</v>
      </c>
      <c r="O65" s="10">
        <f t="shared" si="5"/>
        <v>0</v>
      </c>
      <c r="P65" s="10">
        <v>0</v>
      </c>
      <c r="Q65">
        <f t="shared" si="6"/>
        <v>0</v>
      </c>
      <c r="R65">
        <f t="shared" si="7"/>
        <v>2</v>
      </c>
      <c r="S65">
        <f t="shared" si="8"/>
        <v>5</v>
      </c>
      <c r="T65" t="str">
        <f t="shared" si="9"/>
        <v>Отлично</v>
      </c>
    </row>
    <row r="66" spans="1:20" x14ac:dyDescent="0.3">
      <c r="A66" t="s">
        <v>146</v>
      </c>
      <c r="B66" t="str">
        <f>'Города с численностью населения'!$C$9</f>
        <v>Малый</v>
      </c>
      <c r="C66" t="s">
        <v>148</v>
      </c>
      <c r="D66" t="str">
        <f>'Города с численностью населения'!$C$11</f>
        <v>Малый</v>
      </c>
      <c r="E66" t="str">
        <f t="shared" si="0"/>
        <v>Малый-Малый</v>
      </c>
      <c r="F66" s="10">
        <v>0</v>
      </c>
      <c r="G66" s="10">
        <f t="shared" si="1"/>
        <v>0</v>
      </c>
      <c r="H66" s="10">
        <v>0</v>
      </c>
      <c r="I66" s="10">
        <f t="shared" si="2"/>
        <v>0</v>
      </c>
      <c r="J66" s="10">
        <v>0</v>
      </c>
      <c r="K66" s="10">
        <f t="shared" si="3"/>
        <v>0</v>
      </c>
      <c r="L66" s="10">
        <v>2</v>
      </c>
      <c r="M66" s="10">
        <f t="shared" si="4"/>
        <v>2</v>
      </c>
      <c r="N66" s="10">
        <v>0</v>
      </c>
      <c r="O66" s="10">
        <f t="shared" si="5"/>
        <v>0</v>
      </c>
      <c r="P66" s="10">
        <v>0</v>
      </c>
      <c r="Q66">
        <f t="shared" si="6"/>
        <v>0</v>
      </c>
      <c r="R66">
        <f t="shared" si="7"/>
        <v>2</v>
      </c>
      <c r="S66">
        <f t="shared" si="8"/>
        <v>5</v>
      </c>
      <c r="T66" t="str">
        <f t="shared" si="9"/>
        <v>Отлично</v>
      </c>
    </row>
    <row r="67" spans="1:20" x14ac:dyDescent="0.3">
      <c r="A67" t="s">
        <v>146</v>
      </c>
      <c r="B67" t="str">
        <f>'Города с численностью населения'!$C$9</f>
        <v>Малый</v>
      </c>
      <c r="C67" t="s">
        <v>149</v>
      </c>
      <c r="D67" t="str">
        <f>'Города с численностью населения'!$C$12</f>
        <v>Малый</v>
      </c>
      <c r="E67" t="str">
        <f t="shared" ref="E67:E79" si="10">_xlfn.CONCAT(B67,"-",D67)</f>
        <v>Малый-Малый</v>
      </c>
      <c r="F67" s="10">
        <v>0</v>
      </c>
      <c r="G67" s="10">
        <f t="shared" ref="G67:G79" si="11">IF(F67=5,2,IF(F67=4,1.5,IF(F67=3,1,IF(F67=2,0.5,IF(F67=1,0.25,0)))))</f>
        <v>0</v>
      </c>
      <c r="H67" s="10">
        <v>0</v>
      </c>
      <c r="I67" s="10">
        <f t="shared" ref="I67:I79" si="12">IF(H67&gt;=21,2,IF(H67&gt;=14,1.5,IF(H67&gt;=7,1,IF(H67&gt;=2,0.5,IF(H67=1,0.25,0)))))</f>
        <v>0</v>
      </c>
      <c r="J67" s="10">
        <v>0</v>
      </c>
      <c r="K67" s="10">
        <f t="shared" ref="K67:K79" si="13">IF(J67&gt;=21,2,IF(J67&gt;=14,1.5,IF(J67&gt;=7,1,IF(J67&gt;=2,0.5,IF(J67=1,0.25,0)))))</f>
        <v>0</v>
      </c>
      <c r="L67" s="10">
        <v>2</v>
      </c>
      <c r="M67" s="10">
        <f t="shared" ref="M67:M79" si="14">IF(L67=4,3,IF(L67=3,2.5,IF(L67=2,2,IF(L67=1,1.5,0))))</f>
        <v>2</v>
      </c>
      <c r="N67" s="10">
        <v>0</v>
      </c>
      <c r="O67" s="10">
        <f t="shared" ref="O67:O79" si="15">IF(N67&gt;=21,2,IF(N67&gt;=14,1.5,IF(N67&gt;=7,1,IF(N67&gt;=2,0.5,IF(N67=1,0.25,0)))))</f>
        <v>0</v>
      </c>
      <c r="P67" s="10">
        <v>0</v>
      </c>
      <c r="Q67">
        <f t="shared" ref="Q67:Q79" si="16">IF(P67&gt;=21,2,IF(P67&gt;=14,1.5,IF(P67&gt;=7,1,IF(P67&gt;=2,0.5,IF(P67=1,0.25,0)))))</f>
        <v>0</v>
      </c>
      <c r="R67">
        <f t="shared" ref="R67:R79" si="17">G67+I67+K67+M67+O67+Q67</f>
        <v>2</v>
      </c>
      <c r="S67">
        <f t="shared" ref="S67:S79" si="18">IF(AND(E67="Малый-Малый", R67&gt;=1.75),5,IF(AND(E67="Малый-Малый", R67&gt;=1.5),4,IF(AND(E67="Малый-Малый", R67&gt;=1),3,IF(AND(E67="Малый-Малый", R67&gt;1),2,IF(AND(E67="Малый-Средний", R67&gt;=2),5,IF(AND(E67="Малый-Средний", R67&gt;=1.5),4,IF(AND(E67="Малый-Средний", R67&gt;=1),3,IF(AND(E67="Малый-Средний", R67&gt;1),2,IF(AND(E67="Малый-Крупный", R67&gt;=3),5,IF(AND(E67="Малый-Крупный", R67&gt;=2.5),4,IF(AND(E67="Малый-Крупный", R67&gt;=1.75),3,IF(AND(E67="Малый-Крупный", R67&gt;1.75),2,IF(AND(E67="Средний-Малый", R67&gt;=2),5,IF(AND(E67="Средний-Малый", R67&gt;=1.5),4,IF(AND(E67="Средний-Малый", R67&gt;=1),3,IF(AND(E67="Средний-Малый", R67&gt;1),2,IF(AND(E67="Средний-Крупный", R67&gt;=4),5,IF(AND(E67="Средний-Крупный", R67&gt;=3.25),4,IF(AND(E67="Средний-Крупный", R67&gt;=2.5),3,2)))))))))))))))))))</f>
        <v>5</v>
      </c>
      <c r="T67" t="str">
        <f t="shared" ref="T67:T79" si="19">IF(S67=5,"Отлично",IF(S67=4,"Хорошо",IF(S67=3,"Удовлетворительно","Неудовлетворительно")))</f>
        <v>Отлично</v>
      </c>
    </row>
    <row r="68" spans="1:20" x14ac:dyDescent="0.3">
      <c r="A68" t="s">
        <v>146</v>
      </c>
      <c r="B68" t="str">
        <f>'Города с численностью населения'!$C$9</f>
        <v>Малый</v>
      </c>
      <c r="C68" t="s">
        <v>150</v>
      </c>
      <c r="D68" t="str">
        <f>'Города с численностью населения'!$C$13</f>
        <v>Малый</v>
      </c>
      <c r="E68" t="str">
        <f t="shared" si="10"/>
        <v>Малый-Малый</v>
      </c>
      <c r="F68" s="10">
        <v>0</v>
      </c>
      <c r="G68" s="10">
        <f t="shared" si="11"/>
        <v>0</v>
      </c>
      <c r="H68" s="10">
        <v>0</v>
      </c>
      <c r="I68" s="10">
        <f t="shared" si="12"/>
        <v>0</v>
      </c>
      <c r="J68" s="10">
        <v>0</v>
      </c>
      <c r="K68" s="10">
        <f t="shared" si="13"/>
        <v>0</v>
      </c>
      <c r="L68" s="10">
        <v>2</v>
      </c>
      <c r="M68" s="10">
        <f t="shared" si="14"/>
        <v>2</v>
      </c>
      <c r="N68" s="10">
        <v>0</v>
      </c>
      <c r="O68" s="10">
        <f t="shared" si="15"/>
        <v>0</v>
      </c>
      <c r="P68" s="10">
        <v>0</v>
      </c>
      <c r="Q68">
        <f t="shared" si="16"/>
        <v>0</v>
      </c>
      <c r="R68">
        <f t="shared" si="17"/>
        <v>2</v>
      </c>
      <c r="S68">
        <f t="shared" si="18"/>
        <v>5</v>
      </c>
      <c r="T68" t="str">
        <f t="shared" si="19"/>
        <v>Отлично</v>
      </c>
    </row>
    <row r="69" spans="1:20" x14ac:dyDescent="0.3">
      <c r="A69" t="s">
        <v>146</v>
      </c>
      <c r="B69" t="str">
        <f>'Города с численностью населения'!$C$9</f>
        <v>Малый</v>
      </c>
      <c r="C69" t="s">
        <v>151</v>
      </c>
      <c r="D69" t="str">
        <f>'Города с численностью населения'!$C$14</f>
        <v>Крупный</v>
      </c>
      <c r="E69" t="str">
        <f t="shared" si="10"/>
        <v>Малый-Крупный</v>
      </c>
      <c r="F69" s="10">
        <v>0</v>
      </c>
      <c r="G69" s="10">
        <f t="shared" si="11"/>
        <v>0</v>
      </c>
      <c r="H69" s="10">
        <v>0</v>
      </c>
      <c r="I69" s="10">
        <f t="shared" si="12"/>
        <v>0</v>
      </c>
      <c r="J69" s="10">
        <v>0</v>
      </c>
      <c r="K69" s="10">
        <f t="shared" si="13"/>
        <v>0</v>
      </c>
      <c r="L69" s="10">
        <v>2</v>
      </c>
      <c r="M69" s="10">
        <f t="shared" si="14"/>
        <v>2</v>
      </c>
      <c r="N69" s="10">
        <v>5</v>
      </c>
      <c r="O69" s="10">
        <f t="shared" si="15"/>
        <v>0.5</v>
      </c>
      <c r="P69" s="10">
        <v>7</v>
      </c>
      <c r="Q69">
        <f t="shared" si="16"/>
        <v>1</v>
      </c>
      <c r="R69">
        <f t="shared" si="17"/>
        <v>3.5</v>
      </c>
      <c r="S69">
        <f t="shared" si="18"/>
        <v>5</v>
      </c>
      <c r="T69" t="str">
        <f t="shared" si="19"/>
        <v>Отлично</v>
      </c>
    </row>
    <row r="70" spans="1:20" x14ac:dyDescent="0.3">
      <c r="A70" t="s">
        <v>147</v>
      </c>
      <c r="B70" t="str">
        <f>'Города с численностью населения'!$C$10</f>
        <v>Малый</v>
      </c>
      <c r="C70" t="s">
        <v>148</v>
      </c>
      <c r="D70" t="str">
        <f>'Города с численностью населения'!$C$11</f>
        <v>Малый</v>
      </c>
      <c r="E70" t="str">
        <f t="shared" si="10"/>
        <v>Малый-Малый</v>
      </c>
      <c r="F70" s="10">
        <v>0</v>
      </c>
      <c r="G70" s="10">
        <f t="shared" si="11"/>
        <v>0</v>
      </c>
      <c r="H70" s="10">
        <v>0</v>
      </c>
      <c r="I70" s="10">
        <f t="shared" si="12"/>
        <v>0</v>
      </c>
      <c r="J70" s="10">
        <v>0</v>
      </c>
      <c r="K70" s="10">
        <f t="shared" si="13"/>
        <v>0</v>
      </c>
      <c r="L70" s="10">
        <v>0</v>
      </c>
      <c r="M70" s="10">
        <f t="shared" si="14"/>
        <v>0</v>
      </c>
      <c r="N70" s="10">
        <v>0</v>
      </c>
      <c r="O70" s="10">
        <f t="shared" si="15"/>
        <v>0</v>
      </c>
      <c r="P70" s="10">
        <v>0</v>
      </c>
      <c r="Q70">
        <f t="shared" si="16"/>
        <v>0</v>
      </c>
      <c r="R70">
        <f t="shared" si="17"/>
        <v>0</v>
      </c>
      <c r="S70">
        <f t="shared" si="18"/>
        <v>2</v>
      </c>
      <c r="T70" t="str">
        <f t="shared" si="19"/>
        <v>Неудовлетворительно</v>
      </c>
    </row>
    <row r="71" spans="1:20" x14ac:dyDescent="0.3">
      <c r="A71" t="s">
        <v>147</v>
      </c>
      <c r="B71" t="str">
        <f>'Города с численностью населения'!$C$10</f>
        <v>Малый</v>
      </c>
      <c r="C71" t="s">
        <v>149</v>
      </c>
      <c r="D71" t="str">
        <f>'Города с численностью населения'!$C$12</f>
        <v>Малый</v>
      </c>
      <c r="E71" t="str">
        <f t="shared" si="10"/>
        <v>Малый-Малый</v>
      </c>
      <c r="F71" s="10">
        <v>4</v>
      </c>
      <c r="G71" s="10">
        <f t="shared" si="11"/>
        <v>1.5</v>
      </c>
      <c r="H71" s="10">
        <v>0</v>
      </c>
      <c r="I71" s="10">
        <f t="shared" si="12"/>
        <v>0</v>
      </c>
      <c r="J71" s="10">
        <v>0</v>
      </c>
      <c r="K71" s="10">
        <f t="shared" si="13"/>
        <v>0</v>
      </c>
      <c r="L71" s="10">
        <v>0</v>
      </c>
      <c r="M71" s="10">
        <f t="shared" si="14"/>
        <v>0</v>
      </c>
      <c r="N71" s="10">
        <v>0</v>
      </c>
      <c r="O71" s="10">
        <f t="shared" si="15"/>
        <v>0</v>
      </c>
      <c r="P71" s="10">
        <v>0</v>
      </c>
      <c r="Q71">
        <f t="shared" si="16"/>
        <v>0</v>
      </c>
      <c r="R71">
        <f t="shared" si="17"/>
        <v>1.5</v>
      </c>
      <c r="S71">
        <f t="shared" si="18"/>
        <v>4</v>
      </c>
      <c r="T71" t="str">
        <f t="shared" si="19"/>
        <v>Хорошо</v>
      </c>
    </row>
    <row r="72" spans="1:20" x14ac:dyDescent="0.3">
      <c r="A72" t="s">
        <v>147</v>
      </c>
      <c r="B72" t="str">
        <f>'Города с численностью населения'!$C$10</f>
        <v>Малый</v>
      </c>
      <c r="C72" t="s">
        <v>150</v>
      </c>
      <c r="D72" t="str">
        <f>'Города с численностью населения'!$C$13</f>
        <v>Малый</v>
      </c>
      <c r="E72" t="str">
        <f t="shared" si="10"/>
        <v>Малый-Малый</v>
      </c>
      <c r="F72" s="10">
        <v>0</v>
      </c>
      <c r="G72" s="10">
        <f t="shared" si="11"/>
        <v>0</v>
      </c>
      <c r="H72" s="10">
        <v>0</v>
      </c>
      <c r="I72" s="10">
        <f t="shared" si="12"/>
        <v>0</v>
      </c>
      <c r="J72" s="10">
        <v>0</v>
      </c>
      <c r="K72" s="10">
        <f t="shared" si="13"/>
        <v>0</v>
      </c>
      <c r="L72" s="10">
        <v>0</v>
      </c>
      <c r="M72" s="10">
        <f t="shared" si="14"/>
        <v>0</v>
      </c>
      <c r="N72" s="10">
        <v>0</v>
      </c>
      <c r="O72" s="10">
        <f t="shared" si="15"/>
        <v>0</v>
      </c>
      <c r="P72" s="10">
        <v>0</v>
      </c>
      <c r="Q72">
        <f t="shared" si="16"/>
        <v>0</v>
      </c>
      <c r="R72">
        <f t="shared" si="17"/>
        <v>0</v>
      </c>
      <c r="S72">
        <f t="shared" si="18"/>
        <v>2</v>
      </c>
      <c r="T72" t="str">
        <f t="shared" si="19"/>
        <v>Неудовлетворительно</v>
      </c>
    </row>
    <row r="73" spans="1:20" x14ac:dyDescent="0.3">
      <c r="A73" t="s">
        <v>147</v>
      </c>
      <c r="B73" t="str">
        <f>'Города с численностью населения'!$C$10</f>
        <v>Малый</v>
      </c>
      <c r="C73" t="s">
        <v>151</v>
      </c>
      <c r="D73" t="str">
        <f>'Города с численностью населения'!$C$14</f>
        <v>Крупный</v>
      </c>
      <c r="E73" t="str">
        <f t="shared" si="10"/>
        <v>Малый-Крупный</v>
      </c>
      <c r="F73" s="10">
        <v>4</v>
      </c>
      <c r="G73" s="10">
        <f t="shared" si="11"/>
        <v>1.5</v>
      </c>
      <c r="H73" s="10">
        <v>35</v>
      </c>
      <c r="I73" s="10">
        <f t="shared" si="12"/>
        <v>2</v>
      </c>
      <c r="J73" s="10">
        <v>0</v>
      </c>
      <c r="K73" s="10">
        <f t="shared" si="13"/>
        <v>0</v>
      </c>
      <c r="L73" s="10">
        <v>0</v>
      </c>
      <c r="M73" s="10">
        <f t="shared" si="14"/>
        <v>0</v>
      </c>
      <c r="N73" s="10">
        <v>0</v>
      </c>
      <c r="O73" s="10">
        <f t="shared" si="15"/>
        <v>0</v>
      </c>
      <c r="P73" s="10">
        <v>0</v>
      </c>
      <c r="Q73">
        <f t="shared" si="16"/>
        <v>0</v>
      </c>
      <c r="R73">
        <f t="shared" si="17"/>
        <v>3.5</v>
      </c>
      <c r="S73">
        <f t="shared" si="18"/>
        <v>5</v>
      </c>
      <c r="T73" t="str">
        <f t="shared" si="19"/>
        <v>Отлично</v>
      </c>
    </row>
    <row r="74" spans="1:20" x14ac:dyDescent="0.3">
      <c r="A74" t="s">
        <v>148</v>
      </c>
      <c r="B74" t="str">
        <f>'Города с численностью населения'!$C$11</f>
        <v>Малый</v>
      </c>
      <c r="C74" t="s">
        <v>149</v>
      </c>
      <c r="D74" t="str">
        <f>'Города с численностью населения'!$C$12</f>
        <v>Малый</v>
      </c>
      <c r="E74" t="str">
        <f t="shared" si="10"/>
        <v>Малый-Малый</v>
      </c>
      <c r="F74" s="10">
        <v>0</v>
      </c>
      <c r="G74" s="10">
        <f t="shared" si="11"/>
        <v>0</v>
      </c>
      <c r="H74" s="10">
        <v>0</v>
      </c>
      <c r="I74" s="10">
        <f t="shared" si="12"/>
        <v>0</v>
      </c>
      <c r="J74" s="10">
        <v>0</v>
      </c>
      <c r="K74" s="10">
        <f t="shared" si="13"/>
        <v>0</v>
      </c>
      <c r="L74" s="10">
        <v>0</v>
      </c>
      <c r="M74" s="10">
        <f t="shared" si="14"/>
        <v>0</v>
      </c>
      <c r="N74" s="10">
        <v>0</v>
      </c>
      <c r="O74" s="10">
        <f t="shared" si="15"/>
        <v>0</v>
      </c>
      <c r="P74" s="10">
        <v>0</v>
      </c>
      <c r="Q74">
        <f t="shared" si="16"/>
        <v>0</v>
      </c>
      <c r="R74">
        <f t="shared" si="17"/>
        <v>0</v>
      </c>
      <c r="S74">
        <f t="shared" si="18"/>
        <v>2</v>
      </c>
      <c r="T74" t="str">
        <f t="shared" si="19"/>
        <v>Неудовлетворительно</v>
      </c>
    </row>
    <row r="75" spans="1:20" x14ac:dyDescent="0.3">
      <c r="A75" t="s">
        <v>148</v>
      </c>
      <c r="B75" t="str">
        <f>'Города с численностью населения'!$C$11</f>
        <v>Малый</v>
      </c>
      <c r="C75" t="s">
        <v>150</v>
      </c>
      <c r="D75" t="str">
        <f>'Города с численностью населения'!$C$13</f>
        <v>Малый</v>
      </c>
      <c r="E75" t="str">
        <f t="shared" si="10"/>
        <v>Малый-Малый</v>
      </c>
      <c r="F75" s="10">
        <v>0</v>
      </c>
      <c r="G75" s="10">
        <f t="shared" si="11"/>
        <v>0</v>
      </c>
      <c r="H75" s="10">
        <v>0</v>
      </c>
      <c r="I75" s="10">
        <f t="shared" si="12"/>
        <v>0</v>
      </c>
      <c r="J75" s="10">
        <v>0</v>
      </c>
      <c r="K75" s="10">
        <f t="shared" si="13"/>
        <v>0</v>
      </c>
      <c r="L75" s="10">
        <v>0</v>
      </c>
      <c r="M75" s="10">
        <f t="shared" si="14"/>
        <v>0</v>
      </c>
      <c r="N75" s="10">
        <v>0</v>
      </c>
      <c r="O75" s="10">
        <f t="shared" si="15"/>
        <v>0</v>
      </c>
      <c r="P75" s="10">
        <v>0</v>
      </c>
      <c r="Q75">
        <f t="shared" si="16"/>
        <v>0</v>
      </c>
      <c r="R75">
        <f t="shared" si="17"/>
        <v>0</v>
      </c>
      <c r="S75">
        <f t="shared" si="18"/>
        <v>2</v>
      </c>
      <c r="T75" t="str">
        <f t="shared" si="19"/>
        <v>Неудовлетворительно</v>
      </c>
    </row>
    <row r="76" spans="1:20" x14ac:dyDescent="0.3">
      <c r="A76" t="s">
        <v>148</v>
      </c>
      <c r="B76" t="str">
        <f>'Города с численностью населения'!$C$11</f>
        <v>Малый</v>
      </c>
      <c r="C76" t="s">
        <v>151</v>
      </c>
      <c r="D76" t="str">
        <f>'Города с численностью населения'!$C$14</f>
        <v>Крупный</v>
      </c>
      <c r="E76" t="str">
        <f t="shared" si="10"/>
        <v>Малый-Крупный</v>
      </c>
      <c r="F76" s="10">
        <v>0</v>
      </c>
      <c r="G76" s="10">
        <f t="shared" si="11"/>
        <v>0</v>
      </c>
      <c r="H76" s="10">
        <v>0</v>
      </c>
      <c r="I76" s="10">
        <f t="shared" si="12"/>
        <v>0</v>
      </c>
      <c r="J76" s="10">
        <v>0</v>
      </c>
      <c r="K76" s="10">
        <f t="shared" si="13"/>
        <v>0</v>
      </c>
      <c r="L76" s="10">
        <v>2</v>
      </c>
      <c r="M76" s="10">
        <f t="shared" si="14"/>
        <v>2</v>
      </c>
      <c r="N76" s="10">
        <v>4</v>
      </c>
      <c r="O76" s="10">
        <f t="shared" si="15"/>
        <v>0.5</v>
      </c>
      <c r="P76" s="10">
        <v>0</v>
      </c>
      <c r="Q76">
        <f t="shared" si="16"/>
        <v>0</v>
      </c>
      <c r="R76">
        <f t="shared" si="17"/>
        <v>2.5</v>
      </c>
      <c r="S76">
        <f t="shared" si="18"/>
        <v>4</v>
      </c>
      <c r="T76" t="str">
        <f t="shared" si="19"/>
        <v>Хорошо</v>
      </c>
    </row>
    <row r="77" spans="1:20" x14ac:dyDescent="0.3">
      <c r="A77" t="s">
        <v>149</v>
      </c>
      <c r="B77" t="str">
        <f>'Города с численностью населения'!$C$12</f>
        <v>Малый</v>
      </c>
      <c r="C77" t="s">
        <v>150</v>
      </c>
      <c r="D77" t="str">
        <f>'Города с численностью населения'!$C$13</f>
        <v>Малый</v>
      </c>
      <c r="E77" t="str">
        <f t="shared" si="10"/>
        <v>Малый-Малый</v>
      </c>
      <c r="F77" s="10">
        <v>0</v>
      </c>
      <c r="G77" s="10">
        <f t="shared" si="11"/>
        <v>0</v>
      </c>
      <c r="H77" s="10">
        <v>0</v>
      </c>
      <c r="I77" s="10">
        <f t="shared" si="12"/>
        <v>0</v>
      </c>
      <c r="J77" s="10">
        <v>0</v>
      </c>
      <c r="K77" s="10">
        <f t="shared" si="13"/>
        <v>0</v>
      </c>
      <c r="L77" s="10">
        <v>0</v>
      </c>
      <c r="M77" s="10">
        <f t="shared" si="14"/>
        <v>0</v>
      </c>
      <c r="N77" s="10">
        <v>0</v>
      </c>
      <c r="O77" s="10">
        <f t="shared" si="15"/>
        <v>0</v>
      </c>
      <c r="P77" s="10">
        <v>0</v>
      </c>
      <c r="Q77">
        <f t="shared" si="16"/>
        <v>0</v>
      </c>
      <c r="R77">
        <f t="shared" si="17"/>
        <v>0</v>
      </c>
      <c r="S77">
        <f t="shared" si="18"/>
        <v>2</v>
      </c>
      <c r="T77" t="str">
        <f t="shared" si="19"/>
        <v>Неудовлетворительно</v>
      </c>
    </row>
    <row r="78" spans="1:20" x14ac:dyDescent="0.3">
      <c r="A78" t="s">
        <v>149</v>
      </c>
      <c r="B78" t="str">
        <f>'Города с численностью населения'!$C$12</f>
        <v>Малый</v>
      </c>
      <c r="C78" t="s">
        <v>151</v>
      </c>
      <c r="D78" t="str">
        <f>'Города с численностью населения'!$C$14</f>
        <v>Крупный</v>
      </c>
      <c r="E78" t="str">
        <f t="shared" si="10"/>
        <v>Малый-Крупный</v>
      </c>
      <c r="F78" s="10">
        <v>5</v>
      </c>
      <c r="G78" s="10">
        <f t="shared" si="11"/>
        <v>2</v>
      </c>
      <c r="H78" s="10">
        <v>0</v>
      </c>
      <c r="I78" s="10">
        <f t="shared" si="12"/>
        <v>0</v>
      </c>
      <c r="J78" s="10">
        <v>7</v>
      </c>
      <c r="K78" s="10">
        <f t="shared" si="13"/>
        <v>1</v>
      </c>
      <c r="L78" s="10">
        <v>0</v>
      </c>
      <c r="M78" s="10">
        <f t="shared" si="14"/>
        <v>0</v>
      </c>
      <c r="N78" s="10">
        <v>0</v>
      </c>
      <c r="O78" s="10">
        <f t="shared" si="15"/>
        <v>0</v>
      </c>
      <c r="P78" s="10">
        <v>0</v>
      </c>
      <c r="Q78">
        <f t="shared" si="16"/>
        <v>0</v>
      </c>
      <c r="R78">
        <f t="shared" si="17"/>
        <v>3</v>
      </c>
      <c r="S78">
        <f t="shared" si="18"/>
        <v>5</v>
      </c>
      <c r="T78" t="str">
        <f t="shared" si="19"/>
        <v>Отлично</v>
      </c>
    </row>
    <row r="79" spans="1:20" x14ac:dyDescent="0.3">
      <c r="A79" t="s">
        <v>150</v>
      </c>
      <c r="B79" t="str">
        <f>'Города с численностью населения'!$C$13</f>
        <v>Малый</v>
      </c>
      <c r="C79" t="s">
        <v>151</v>
      </c>
      <c r="D79" t="str">
        <f>'Города с численностью населения'!$C$14</f>
        <v>Крупный</v>
      </c>
      <c r="E79" t="str">
        <f t="shared" si="10"/>
        <v>Малый-Крупный</v>
      </c>
      <c r="F79" s="10">
        <v>0</v>
      </c>
      <c r="G79" s="10">
        <f t="shared" si="11"/>
        <v>0</v>
      </c>
      <c r="H79" s="10">
        <v>0</v>
      </c>
      <c r="I79" s="10">
        <f t="shared" si="12"/>
        <v>0</v>
      </c>
      <c r="J79" s="10">
        <v>0</v>
      </c>
      <c r="K79" s="10">
        <f t="shared" si="13"/>
        <v>0</v>
      </c>
      <c r="L79" s="10">
        <v>3</v>
      </c>
      <c r="M79" s="10">
        <f t="shared" si="14"/>
        <v>2.5</v>
      </c>
      <c r="N79" s="10">
        <v>1</v>
      </c>
      <c r="O79" s="10">
        <f t="shared" si="15"/>
        <v>0.25</v>
      </c>
      <c r="P79" s="10">
        <v>0</v>
      </c>
      <c r="Q79">
        <f t="shared" si="16"/>
        <v>0</v>
      </c>
      <c r="R79">
        <f t="shared" si="17"/>
        <v>2.75</v>
      </c>
      <c r="S79">
        <f t="shared" si="18"/>
        <v>4</v>
      </c>
      <c r="T79" t="str">
        <f t="shared" si="19"/>
        <v>Хорошо</v>
      </c>
    </row>
  </sheetData>
  <conditionalFormatting sqref="T2:T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94C8-8DA1-402F-A7C8-497546B62CC4}">
  <dimension ref="B2:D80"/>
  <sheetViews>
    <sheetView tabSelected="1" workbookViewId="0">
      <selection activeCell="H63" sqref="H63"/>
    </sheetView>
  </sheetViews>
  <sheetFormatPr defaultRowHeight="14.4" x14ac:dyDescent="0.3"/>
  <cols>
    <col min="2" max="3" width="14.88671875" bestFit="1" customWidth="1"/>
  </cols>
  <sheetData>
    <row r="2" spans="2:4" x14ac:dyDescent="0.3">
      <c r="B2" t="s">
        <v>4</v>
      </c>
      <c r="C2" t="s">
        <v>5</v>
      </c>
      <c r="D2" t="s">
        <v>9</v>
      </c>
    </row>
    <row r="3" spans="2:4" x14ac:dyDescent="0.3">
      <c r="B3" t="str">
        <f>'Синтезировнная таблица'!A2</f>
        <v>Алдан</v>
      </c>
      <c r="C3" t="str">
        <f>'Синтезировнная таблица'!C2</f>
        <v>Верхоянск</v>
      </c>
      <c r="D3">
        <f>'Синтезировнная таблица'!S2</f>
        <v>2</v>
      </c>
    </row>
    <row r="4" spans="2:4" x14ac:dyDescent="0.3">
      <c r="B4" t="str">
        <f>'Синтезировнная таблица'!A3</f>
        <v>Алдан</v>
      </c>
      <c r="C4" t="str">
        <f>'Синтезировнная таблица'!C3</f>
        <v>Вилюйск</v>
      </c>
      <c r="D4">
        <f>'Синтезировнная таблица'!S3</f>
        <v>4</v>
      </c>
    </row>
    <row r="5" spans="2:4" x14ac:dyDescent="0.3">
      <c r="B5" t="str">
        <f>'Синтезировнная таблица'!A4</f>
        <v>Алдан</v>
      </c>
      <c r="C5" t="str">
        <f>'Синтезировнная таблица'!C4</f>
        <v>Ленск</v>
      </c>
      <c r="D5">
        <f>'Синтезировнная таблица'!S4</f>
        <v>4</v>
      </c>
    </row>
    <row r="6" spans="2:4" x14ac:dyDescent="0.3">
      <c r="B6" t="str">
        <f>'Синтезировнная таблица'!A5</f>
        <v>Алдан</v>
      </c>
      <c r="C6" t="str">
        <f>'Синтезировнная таблица'!C5</f>
        <v>Мирный</v>
      </c>
      <c r="D6">
        <f>'Синтезировнная таблица'!S5</f>
        <v>4</v>
      </c>
    </row>
    <row r="7" spans="2:4" x14ac:dyDescent="0.3">
      <c r="B7" t="str">
        <f>'Синтезировнная таблица'!A6</f>
        <v>Алдан</v>
      </c>
      <c r="C7" t="str">
        <f>'Синтезировнная таблица'!C6</f>
        <v>Нерюнгри</v>
      </c>
      <c r="D7">
        <f>'Синтезировнная таблица'!S6</f>
        <v>5</v>
      </c>
    </row>
    <row r="8" spans="2:4" x14ac:dyDescent="0.3">
      <c r="B8" t="str">
        <f>'Синтезировнная таблица'!A7</f>
        <v>Алдан</v>
      </c>
      <c r="C8" t="str">
        <f>'Синтезировнная таблица'!C7</f>
        <v>Нюрба</v>
      </c>
      <c r="D8">
        <f>'Синтезировнная таблица'!S7</f>
        <v>4</v>
      </c>
    </row>
    <row r="9" spans="2:4" x14ac:dyDescent="0.3">
      <c r="B9" t="str">
        <f>'Синтезировнная таблица'!A8</f>
        <v>Алдан</v>
      </c>
      <c r="C9" t="str">
        <f>'Синтезировнная таблица'!C8</f>
        <v>Олёкминск</v>
      </c>
      <c r="D9">
        <f>'Синтезировнная таблица'!S8</f>
        <v>4</v>
      </c>
    </row>
    <row r="10" spans="2:4" x14ac:dyDescent="0.3">
      <c r="B10" t="str">
        <f>'Синтезировнная таблица'!A9</f>
        <v>Алдан</v>
      </c>
      <c r="C10" t="str">
        <f>'Синтезировнная таблица'!C9</f>
        <v>Покровск</v>
      </c>
      <c r="D10">
        <f>'Синтезировнная таблица'!S9</f>
        <v>4</v>
      </c>
    </row>
    <row r="11" spans="2:4" x14ac:dyDescent="0.3">
      <c r="B11" t="str">
        <f>'Синтезировнная таблица'!A10</f>
        <v>Алдан</v>
      </c>
      <c r="C11" t="str">
        <f>'Синтезировнная таблица'!C10</f>
        <v>Среднеколымск</v>
      </c>
      <c r="D11">
        <f>'Синтезировнная таблица'!S10</f>
        <v>2</v>
      </c>
    </row>
    <row r="12" spans="2:4" x14ac:dyDescent="0.3">
      <c r="B12" t="str">
        <f>'Синтезировнная таблица'!A11</f>
        <v>Алдан</v>
      </c>
      <c r="C12" t="str">
        <f>'Синтезировнная таблица'!C11</f>
        <v>Томмот</v>
      </c>
      <c r="D12">
        <f>'Синтезировнная таблица'!S11</f>
        <v>5</v>
      </c>
    </row>
    <row r="13" spans="2:4" x14ac:dyDescent="0.3">
      <c r="B13" t="str">
        <f>'Синтезировнная таблица'!A12</f>
        <v>Алдан</v>
      </c>
      <c r="C13" t="str">
        <f>'Синтезировнная таблица'!C12</f>
        <v>Удачный</v>
      </c>
      <c r="D13">
        <f>'Синтезировнная таблица'!S12</f>
        <v>4</v>
      </c>
    </row>
    <row r="14" spans="2:4" x14ac:dyDescent="0.3">
      <c r="B14" t="str">
        <f>'Синтезировнная таблица'!A13</f>
        <v>Алдан</v>
      </c>
      <c r="C14" t="str">
        <f>'Синтезировнная таблица'!C13</f>
        <v>Якутск</v>
      </c>
      <c r="D14">
        <f>'Синтезировнная таблица'!S13</f>
        <v>5</v>
      </c>
    </row>
    <row r="15" spans="2:4" x14ac:dyDescent="0.3">
      <c r="B15" t="str">
        <f>'Синтезировнная таблица'!A14</f>
        <v>Верхоянск</v>
      </c>
      <c r="C15" t="str">
        <f>'Синтезировнная таблица'!C14</f>
        <v>Вилюйск</v>
      </c>
      <c r="D15">
        <f>'Синтезировнная таблица'!S14</f>
        <v>2</v>
      </c>
    </row>
    <row r="16" spans="2:4" x14ac:dyDescent="0.3">
      <c r="B16" t="str">
        <f>'Синтезировнная таблица'!A15</f>
        <v>Верхоянск</v>
      </c>
      <c r="C16" t="str">
        <f>'Синтезировнная таблица'!C15</f>
        <v>Ленск</v>
      </c>
      <c r="D16">
        <f>'Синтезировнная таблица'!S15</f>
        <v>2</v>
      </c>
    </row>
    <row r="17" spans="2:4" x14ac:dyDescent="0.3">
      <c r="B17" t="str">
        <f>'Синтезировнная таблица'!A16</f>
        <v>Верхоянск</v>
      </c>
      <c r="C17" t="str">
        <f>'Синтезировнная таблица'!C16</f>
        <v>Мирный</v>
      </c>
      <c r="D17">
        <f>'Синтезировнная таблица'!S16</f>
        <v>2</v>
      </c>
    </row>
    <row r="18" spans="2:4" x14ac:dyDescent="0.3">
      <c r="B18" t="str">
        <f>'Синтезировнная таблица'!A17</f>
        <v>Верхоянск</v>
      </c>
      <c r="C18" t="str">
        <f>'Синтезировнная таблица'!C17</f>
        <v>Нерюнгри</v>
      </c>
      <c r="D18">
        <f>'Синтезировнная таблица'!S17</f>
        <v>2</v>
      </c>
    </row>
    <row r="19" spans="2:4" x14ac:dyDescent="0.3">
      <c r="B19" t="str">
        <f>'Синтезировнная таблица'!A18</f>
        <v>Верхоянск</v>
      </c>
      <c r="C19" t="str">
        <f>'Синтезировнная таблица'!C18</f>
        <v>Нюрба</v>
      </c>
      <c r="D19">
        <f>'Синтезировнная таблица'!S18</f>
        <v>2</v>
      </c>
    </row>
    <row r="20" spans="2:4" x14ac:dyDescent="0.3">
      <c r="B20" t="str">
        <f>'Синтезировнная таблица'!A19</f>
        <v>Верхоянск</v>
      </c>
      <c r="C20" t="str">
        <f>'Синтезировнная таблица'!C19</f>
        <v>Олёкминск</v>
      </c>
      <c r="D20">
        <f>'Синтезировнная таблица'!S19</f>
        <v>2</v>
      </c>
    </row>
    <row r="21" spans="2:4" x14ac:dyDescent="0.3">
      <c r="B21" t="str">
        <f>'Синтезировнная таблица'!A20</f>
        <v>Верхоянск</v>
      </c>
      <c r="C21" t="str">
        <f>'Синтезировнная таблица'!C20</f>
        <v>Покровск</v>
      </c>
      <c r="D21">
        <f>'Синтезировнная таблица'!S20</f>
        <v>2</v>
      </c>
    </row>
    <row r="22" spans="2:4" x14ac:dyDescent="0.3">
      <c r="B22" t="str">
        <f>'Синтезировнная таблица'!A21</f>
        <v>Верхоянск</v>
      </c>
      <c r="C22" t="str">
        <f>'Синтезировнная таблица'!C21</f>
        <v>Среднеколымск</v>
      </c>
      <c r="D22">
        <f>'Синтезировнная таблица'!S21</f>
        <v>2</v>
      </c>
    </row>
    <row r="23" spans="2:4" x14ac:dyDescent="0.3">
      <c r="B23" t="str">
        <f>'Синтезировнная таблица'!A22</f>
        <v>Верхоянск</v>
      </c>
      <c r="C23" t="str">
        <f>'Синтезировнная таблица'!C22</f>
        <v>Томмот</v>
      </c>
      <c r="D23">
        <f>'Синтезировнная таблица'!S22</f>
        <v>2</v>
      </c>
    </row>
    <row r="24" spans="2:4" x14ac:dyDescent="0.3">
      <c r="B24" t="str">
        <f>'Синтезировнная таблица'!A23</f>
        <v>Верхоянск</v>
      </c>
      <c r="C24" t="str">
        <f>'Синтезировнная таблица'!C23</f>
        <v>Удачный</v>
      </c>
      <c r="D24">
        <f>'Синтезировнная таблица'!S23</f>
        <v>2</v>
      </c>
    </row>
    <row r="25" spans="2:4" x14ac:dyDescent="0.3">
      <c r="B25" t="str">
        <f>'Синтезировнная таблица'!A24</f>
        <v>Верхоянск</v>
      </c>
      <c r="C25" t="str">
        <f>'Синтезировнная таблица'!C24</f>
        <v>Якутск</v>
      </c>
      <c r="D25">
        <f>'Синтезировнная таблица'!S24</f>
        <v>2</v>
      </c>
    </row>
    <row r="26" spans="2:4" x14ac:dyDescent="0.3">
      <c r="B26" t="str">
        <f>'Синтезировнная таблица'!A25</f>
        <v>Вилюйск</v>
      </c>
      <c r="C26" t="str">
        <f>'Синтезировнная таблица'!C25</f>
        <v>Ленск</v>
      </c>
      <c r="D26">
        <f>'Синтезировнная таблица'!S25</f>
        <v>5</v>
      </c>
    </row>
    <row r="27" spans="2:4" x14ac:dyDescent="0.3">
      <c r="B27" t="str">
        <f>'Синтезировнная таблица'!A26</f>
        <v>Вилюйск</v>
      </c>
      <c r="C27" t="str">
        <f>'Синтезировнная таблица'!C26</f>
        <v>Мирный</v>
      </c>
      <c r="D27">
        <f>'Синтезировнная таблица'!S26</f>
        <v>5</v>
      </c>
    </row>
    <row r="28" spans="2:4" x14ac:dyDescent="0.3">
      <c r="B28" t="str">
        <f>'Синтезировнная таблица'!A27</f>
        <v>Вилюйск</v>
      </c>
      <c r="C28" t="str">
        <f>'Синтезировнная таблица'!C27</f>
        <v>Нерюнгри</v>
      </c>
      <c r="D28">
        <f>'Синтезировнная таблица'!S27</f>
        <v>5</v>
      </c>
    </row>
    <row r="29" spans="2:4" x14ac:dyDescent="0.3">
      <c r="B29" t="str">
        <f>'Синтезировнная таблица'!A28</f>
        <v>Вилюйск</v>
      </c>
      <c r="C29" t="str">
        <f>'Синтезировнная таблица'!C28</f>
        <v>Нюрба</v>
      </c>
      <c r="D29">
        <f>'Синтезировнная таблица'!S28</f>
        <v>4</v>
      </c>
    </row>
    <row r="30" spans="2:4" x14ac:dyDescent="0.3">
      <c r="B30" t="str">
        <f>'Синтезировнная таблица'!A29</f>
        <v>Вилюйск</v>
      </c>
      <c r="C30" t="str">
        <f>'Синтезировнная таблица'!C29</f>
        <v>Олёкминск</v>
      </c>
      <c r="D30">
        <f>'Синтезировнная таблица'!S29</f>
        <v>5</v>
      </c>
    </row>
    <row r="31" spans="2:4" x14ac:dyDescent="0.3">
      <c r="B31" t="str">
        <f>'Синтезировнная таблица'!A30</f>
        <v>Вилюйск</v>
      </c>
      <c r="C31" t="str">
        <f>'Синтезировнная таблица'!C30</f>
        <v>Покровск</v>
      </c>
      <c r="D31">
        <f>'Синтезировнная таблица'!S30</f>
        <v>2</v>
      </c>
    </row>
    <row r="32" spans="2:4" x14ac:dyDescent="0.3">
      <c r="B32" t="str">
        <f>'Синтезировнная таблица'!A31</f>
        <v>Вилюйск</v>
      </c>
      <c r="C32" t="str">
        <f>'Синтезировнная таблица'!C31</f>
        <v>Среднеколымск</v>
      </c>
      <c r="D32">
        <f>'Синтезировнная таблица'!S31</f>
        <v>2</v>
      </c>
    </row>
    <row r="33" spans="2:4" x14ac:dyDescent="0.3">
      <c r="B33" t="str">
        <f>'Синтезировнная таблица'!A32</f>
        <v>Вилюйск</v>
      </c>
      <c r="C33" t="str">
        <f>'Синтезировнная таблица'!C32</f>
        <v>Томмот</v>
      </c>
      <c r="D33">
        <f>'Синтезировнная таблица'!S32</f>
        <v>2</v>
      </c>
    </row>
    <row r="34" spans="2:4" x14ac:dyDescent="0.3">
      <c r="B34" t="str">
        <f>'Синтезировнная таблица'!A33</f>
        <v>Вилюйск</v>
      </c>
      <c r="C34" t="str">
        <f>'Синтезировнная таблица'!C33</f>
        <v>Удачный</v>
      </c>
      <c r="D34">
        <f>'Синтезировнная таблица'!S33</f>
        <v>5</v>
      </c>
    </row>
    <row r="35" spans="2:4" x14ac:dyDescent="0.3">
      <c r="B35" t="str">
        <f>'Синтезировнная таблица'!A34</f>
        <v>Вилюйск</v>
      </c>
      <c r="C35" t="str">
        <f>'Синтезировнная таблица'!C34</f>
        <v>Якутск</v>
      </c>
      <c r="D35">
        <f>'Синтезировнная таблица'!S34</f>
        <v>3</v>
      </c>
    </row>
    <row r="36" spans="2:4" x14ac:dyDescent="0.3">
      <c r="B36" t="str">
        <f>'Синтезировнная таблица'!A35</f>
        <v>Ленск</v>
      </c>
      <c r="C36" t="str">
        <f>'Синтезировнная таблица'!C35</f>
        <v>Мирный</v>
      </c>
      <c r="D36">
        <f>'Синтезировнная таблица'!S35</f>
        <v>5</v>
      </c>
    </row>
    <row r="37" spans="2:4" x14ac:dyDescent="0.3">
      <c r="B37" t="str">
        <f>'Синтезировнная таблица'!A36</f>
        <v>Ленск</v>
      </c>
      <c r="C37" t="str">
        <f>'Синтезировнная таблица'!C36</f>
        <v>Нерюнгри</v>
      </c>
      <c r="D37">
        <f>'Синтезировнная таблица'!S36</f>
        <v>5</v>
      </c>
    </row>
    <row r="38" spans="2:4" x14ac:dyDescent="0.3">
      <c r="B38" t="str">
        <f>'Синтезировнная таблица'!A37</f>
        <v>Ленск</v>
      </c>
      <c r="C38" t="str">
        <f>'Синтезировнная таблица'!C37</f>
        <v>Нюрба</v>
      </c>
      <c r="D38">
        <f>'Синтезировнная таблица'!S37</f>
        <v>4</v>
      </c>
    </row>
    <row r="39" spans="2:4" x14ac:dyDescent="0.3">
      <c r="B39" t="str">
        <f>'Синтезировнная таблица'!A38</f>
        <v>Ленск</v>
      </c>
      <c r="C39" t="str">
        <f>'Синтезировнная таблица'!C38</f>
        <v>Олёкминск</v>
      </c>
      <c r="D39">
        <f>'Синтезировнная таблица'!S38</f>
        <v>5</v>
      </c>
    </row>
    <row r="40" spans="2:4" x14ac:dyDescent="0.3">
      <c r="B40" t="str">
        <f>'Синтезировнная таблица'!A39</f>
        <v>Ленск</v>
      </c>
      <c r="C40" t="str">
        <f>'Синтезировнная таблица'!C39</f>
        <v>Покровск</v>
      </c>
      <c r="D40">
        <f>'Синтезировнная таблица'!S39</f>
        <v>2</v>
      </c>
    </row>
    <row r="41" spans="2:4" x14ac:dyDescent="0.3">
      <c r="B41" t="str">
        <f>'Синтезировнная таблица'!A40</f>
        <v>Ленск</v>
      </c>
      <c r="C41" t="str">
        <f>'Синтезировнная таблица'!C40</f>
        <v>Среднеколымск</v>
      </c>
      <c r="D41">
        <f>'Синтезировнная таблица'!S40</f>
        <v>2</v>
      </c>
    </row>
    <row r="42" spans="2:4" x14ac:dyDescent="0.3">
      <c r="B42" t="str">
        <f>'Синтезировнная таблица'!A41</f>
        <v>Ленск</v>
      </c>
      <c r="C42" t="str">
        <f>'Синтезировнная таблица'!C41</f>
        <v>Томмот</v>
      </c>
      <c r="D42">
        <f>'Синтезировнная таблица'!S41</f>
        <v>2</v>
      </c>
    </row>
    <row r="43" spans="2:4" x14ac:dyDescent="0.3">
      <c r="B43" t="str">
        <f>'Синтезировнная таблица'!A42</f>
        <v>Ленск</v>
      </c>
      <c r="C43" t="str">
        <f>'Синтезировнная таблица'!C42</f>
        <v>Удачный</v>
      </c>
      <c r="D43">
        <f>'Синтезировнная таблица'!S42</f>
        <v>5</v>
      </c>
    </row>
    <row r="44" spans="2:4" x14ac:dyDescent="0.3">
      <c r="B44" t="str">
        <f>'Синтезировнная таблица'!A43</f>
        <v>Ленск</v>
      </c>
      <c r="C44" t="str">
        <f>'Синтезировнная таблица'!C43</f>
        <v>Якутск</v>
      </c>
      <c r="D44">
        <f>'Синтезировнная таблица'!S43</f>
        <v>4</v>
      </c>
    </row>
    <row r="45" spans="2:4" x14ac:dyDescent="0.3">
      <c r="B45" t="str">
        <f>'Синтезировнная таблица'!A44</f>
        <v>Мирный</v>
      </c>
      <c r="C45" t="str">
        <f>'Синтезировнная таблица'!C44</f>
        <v>Нерюнгри</v>
      </c>
      <c r="D45">
        <f>'Синтезировнная таблица'!S44</f>
        <v>5</v>
      </c>
    </row>
    <row r="46" spans="2:4" x14ac:dyDescent="0.3">
      <c r="B46" t="str">
        <f>'Синтезировнная таблица'!A45</f>
        <v>Мирный</v>
      </c>
      <c r="C46" t="str">
        <f>'Синтезировнная таблица'!C45</f>
        <v>Нюрба</v>
      </c>
      <c r="D46">
        <f>'Синтезировнная таблица'!S45</f>
        <v>4</v>
      </c>
    </row>
    <row r="47" spans="2:4" x14ac:dyDescent="0.3">
      <c r="B47" t="str">
        <f>'Синтезировнная таблица'!A46</f>
        <v>Мирный</v>
      </c>
      <c r="C47" t="str">
        <f>'Синтезировнная таблица'!C46</f>
        <v>Олёкминск</v>
      </c>
      <c r="D47">
        <f>'Синтезировнная таблица'!S46</f>
        <v>5</v>
      </c>
    </row>
    <row r="48" spans="2:4" x14ac:dyDescent="0.3">
      <c r="B48" t="str">
        <f>'Синтезировнная таблица'!A47</f>
        <v>Мирный</v>
      </c>
      <c r="C48" t="str">
        <f>'Синтезировнная таблица'!C47</f>
        <v>Покровск</v>
      </c>
      <c r="D48">
        <f>'Синтезировнная таблица'!S47</f>
        <v>2</v>
      </c>
    </row>
    <row r="49" spans="2:4" x14ac:dyDescent="0.3">
      <c r="B49" t="str">
        <f>'Синтезировнная таблица'!A48</f>
        <v>Мирный</v>
      </c>
      <c r="C49" t="str">
        <f>'Синтезировнная таблица'!C48</f>
        <v>Среднеколымск</v>
      </c>
      <c r="D49">
        <f>'Синтезировнная таблица'!S48</f>
        <v>2</v>
      </c>
    </row>
    <row r="50" spans="2:4" x14ac:dyDescent="0.3">
      <c r="B50" t="str">
        <f>'Синтезировнная таблица'!A49</f>
        <v>Мирный</v>
      </c>
      <c r="C50" t="str">
        <f>'Синтезировнная таблица'!C49</f>
        <v>Томмот</v>
      </c>
      <c r="D50">
        <f>'Синтезировнная таблица'!S49</f>
        <v>2</v>
      </c>
    </row>
    <row r="51" spans="2:4" x14ac:dyDescent="0.3">
      <c r="B51" t="str">
        <f>'Синтезировнная таблица'!A50</f>
        <v>Мирный</v>
      </c>
      <c r="C51" t="str">
        <f>'Синтезировнная таблица'!C50</f>
        <v>Удачный</v>
      </c>
      <c r="D51">
        <f>'Синтезировнная таблица'!S50</f>
        <v>5</v>
      </c>
    </row>
    <row r="52" spans="2:4" x14ac:dyDescent="0.3">
      <c r="B52" t="str">
        <f>'Синтезировнная таблица'!A51</f>
        <v>Мирный</v>
      </c>
      <c r="C52" t="str">
        <f>'Синтезировнная таблица'!C51</f>
        <v>Якутск</v>
      </c>
      <c r="D52">
        <f>'Синтезировнная таблица'!S51</f>
        <v>5</v>
      </c>
    </row>
    <row r="53" spans="2:4" x14ac:dyDescent="0.3">
      <c r="B53" t="str">
        <f>'Синтезировнная таблица'!A52</f>
        <v>Нерюнгри</v>
      </c>
      <c r="C53" t="str">
        <f>'Синтезировнная таблица'!C52</f>
        <v>Нюрба</v>
      </c>
      <c r="D53">
        <f>'Синтезировнная таблица'!S52</f>
        <v>4</v>
      </c>
    </row>
    <row r="54" spans="2:4" x14ac:dyDescent="0.3">
      <c r="B54" t="str">
        <f>'Синтезировнная таблица'!A53</f>
        <v>Нерюнгри</v>
      </c>
      <c r="C54" t="str">
        <f>'Синтезировнная таблица'!C53</f>
        <v>Олёкминск</v>
      </c>
      <c r="D54">
        <f>'Синтезировнная таблица'!S53</f>
        <v>5</v>
      </c>
    </row>
    <row r="55" spans="2:4" x14ac:dyDescent="0.3">
      <c r="B55" t="str">
        <f>'Синтезировнная таблица'!A54</f>
        <v>Нерюнгри</v>
      </c>
      <c r="C55" t="str">
        <f>'Синтезировнная таблица'!C54</f>
        <v>Покровск</v>
      </c>
      <c r="D55">
        <f>'Синтезировнная таблица'!S54</f>
        <v>4</v>
      </c>
    </row>
    <row r="56" spans="2:4" x14ac:dyDescent="0.3">
      <c r="B56" t="str">
        <f>'Синтезировнная таблица'!A55</f>
        <v>Нерюнгри</v>
      </c>
      <c r="C56" t="str">
        <f>'Синтезировнная таблица'!C55</f>
        <v>Среднеколымск</v>
      </c>
      <c r="D56">
        <f>'Синтезировнная таблица'!S55</f>
        <v>2</v>
      </c>
    </row>
    <row r="57" spans="2:4" x14ac:dyDescent="0.3">
      <c r="B57" t="str">
        <f>'Синтезировнная таблица'!A56</f>
        <v>Нерюнгри</v>
      </c>
      <c r="C57" t="str">
        <f>'Синтезировнная таблица'!C56</f>
        <v>Томмот</v>
      </c>
      <c r="D57">
        <f>'Синтезировнная таблица'!S56</f>
        <v>5</v>
      </c>
    </row>
    <row r="58" spans="2:4" x14ac:dyDescent="0.3">
      <c r="B58" t="str">
        <f>'Синтезировнная таблица'!A57</f>
        <v>Нерюнгри</v>
      </c>
      <c r="C58" t="str">
        <f>'Синтезировнная таблица'!C57</f>
        <v>Удачный</v>
      </c>
      <c r="D58">
        <f>'Синтезировнная таблица'!S57</f>
        <v>5</v>
      </c>
    </row>
    <row r="59" spans="2:4" x14ac:dyDescent="0.3">
      <c r="B59" t="str">
        <f>'Синтезировнная таблица'!A58</f>
        <v>Нерюнгри</v>
      </c>
      <c r="C59" t="str">
        <f>'Синтезировнная таблица'!C58</f>
        <v>Якутск</v>
      </c>
      <c r="D59">
        <f>'Синтезировнная таблица'!S58</f>
        <v>5</v>
      </c>
    </row>
    <row r="60" spans="2:4" x14ac:dyDescent="0.3">
      <c r="B60" t="str">
        <f>'Синтезировнная таблица'!A59</f>
        <v>Нюрба</v>
      </c>
      <c r="C60" t="str">
        <f>'Синтезировнная таблица'!C59</f>
        <v>Олёкминск</v>
      </c>
      <c r="D60">
        <f>'Синтезировнная таблица'!S59</f>
        <v>4</v>
      </c>
    </row>
    <row r="61" spans="2:4" x14ac:dyDescent="0.3">
      <c r="B61" t="str">
        <f>'Синтезировнная таблица'!A60</f>
        <v>Нюрба</v>
      </c>
      <c r="C61" t="str">
        <f>'Синтезировнная таблица'!C60</f>
        <v>Покровск</v>
      </c>
      <c r="D61">
        <f>'Синтезировнная таблица'!S60</f>
        <v>4</v>
      </c>
    </row>
    <row r="62" spans="2:4" x14ac:dyDescent="0.3">
      <c r="B62" t="str">
        <f>'Синтезировнная таблица'!A61</f>
        <v>Нюрба</v>
      </c>
      <c r="C62" t="str">
        <f>'Синтезировнная таблица'!C61</f>
        <v>Среднеколымск</v>
      </c>
      <c r="D62">
        <f>'Синтезировнная таблица'!S61</f>
        <v>4</v>
      </c>
    </row>
    <row r="63" spans="2:4" x14ac:dyDescent="0.3">
      <c r="B63" t="str">
        <f>'Синтезировнная таблица'!A62</f>
        <v>Нюрба</v>
      </c>
      <c r="C63" t="str">
        <f>'Синтезировнная таблица'!C62</f>
        <v>Томмот</v>
      </c>
      <c r="D63">
        <f>'Синтезировнная таблица'!S62</f>
        <v>4</v>
      </c>
    </row>
    <row r="64" spans="2:4" x14ac:dyDescent="0.3">
      <c r="B64" t="str">
        <f>'Синтезировнная таблица'!A63</f>
        <v>Нюрба</v>
      </c>
      <c r="C64" t="str">
        <f>'Синтезировнная таблица'!C63</f>
        <v>Удачный</v>
      </c>
      <c r="D64">
        <f>'Синтезировнная таблица'!S63</f>
        <v>4</v>
      </c>
    </row>
    <row r="65" spans="2:4" x14ac:dyDescent="0.3">
      <c r="B65" t="str">
        <f>'Синтезировнная таблица'!A64</f>
        <v>Нюрба</v>
      </c>
      <c r="C65" t="str">
        <f>'Синтезировнная таблица'!C64</f>
        <v>Якутск</v>
      </c>
      <c r="D65">
        <f>'Синтезировнная таблица'!S64</f>
        <v>3</v>
      </c>
    </row>
    <row r="66" spans="2:4" x14ac:dyDescent="0.3">
      <c r="B66" t="str">
        <f>'Синтезировнная таблица'!A65</f>
        <v>Олёкминск</v>
      </c>
      <c r="C66" t="str">
        <f>'Синтезировнная таблица'!C65</f>
        <v>Покровск</v>
      </c>
      <c r="D66">
        <f>'Синтезировнная таблица'!S65</f>
        <v>5</v>
      </c>
    </row>
    <row r="67" spans="2:4" x14ac:dyDescent="0.3">
      <c r="B67" t="str">
        <f>'Синтезировнная таблица'!A66</f>
        <v>Олёкминск</v>
      </c>
      <c r="C67" t="str">
        <f>'Синтезировнная таблица'!C66</f>
        <v>Среднеколымск</v>
      </c>
      <c r="D67">
        <f>'Синтезировнная таблица'!S66</f>
        <v>5</v>
      </c>
    </row>
    <row r="68" spans="2:4" x14ac:dyDescent="0.3">
      <c r="B68" t="str">
        <f>'Синтезировнная таблица'!A67</f>
        <v>Олёкминск</v>
      </c>
      <c r="C68" t="str">
        <f>'Синтезировнная таблица'!C67</f>
        <v>Томмот</v>
      </c>
      <c r="D68">
        <f>'Синтезировнная таблица'!S67</f>
        <v>5</v>
      </c>
    </row>
    <row r="69" spans="2:4" x14ac:dyDescent="0.3">
      <c r="B69" t="str">
        <f>'Синтезировнная таблица'!A68</f>
        <v>Олёкминск</v>
      </c>
      <c r="C69" t="str">
        <f>'Синтезировнная таблица'!C68</f>
        <v>Удачный</v>
      </c>
      <c r="D69">
        <f>'Синтезировнная таблица'!S68</f>
        <v>5</v>
      </c>
    </row>
    <row r="70" spans="2:4" x14ac:dyDescent="0.3">
      <c r="B70" t="str">
        <f>'Синтезировнная таблица'!A69</f>
        <v>Олёкминск</v>
      </c>
      <c r="C70" t="str">
        <f>'Синтезировнная таблица'!C69</f>
        <v>Якутск</v>
      </c>
      <c r="D70">
        <f>'Синтезировнная таблица'!S69</f>
        <v>5</v>
      </c>
    </row>
    <row r="71" spans="2:4" x14ac:dyDescent="0.3">
      <c r="B71" t="str">
        <f>'Синтезировнная таблица'!A70</f>
        <v>Покровск</v>
      </c>
      <c r="C71" t="str">
        <f>'Синтезировнная таблица'!C70</f>
        <v>Среднеколымск</v>
      </c>
      <c r="D71">
        <f>'Синтезировнная таблица'!S70</f>
        <v>2</v>
      </c>
    </row>
    <row r="72" spans="2:4" x14ac:dyDescent="0.3">
      <c r="B72" t="str">
        <f>'Синтезировнная таблица'!A71</f>
        <v>Покровск</v>
      </c>
      <c r="C72" t="str">
        <f>'Синтезировнная таблица'!C71</f>
        <v>Томмот</v>
      </c>
      <c r="D72">
        <f>'Синтезировнная таблица'!S71</f>
        <v>4</v>
      </c>
    </row>
    <row r="73" spans="2:4" x14ac:dyDescent="0.3">
      <c r="B73" t="str">
        <f>'Синтезировнная таблица'!A72</f>
        <v>Покровск</v>
      </c>
      <c r="C73" t="str">
        <f>'Синтезировнная таблица'!C72</f>
        <v>Удачный</v>
      </c>
      <c r="D73">
        <f>'Синтезировнная таблица'!S72</f>
        <v>2</v>
      </c>
    </row>
    <row r="74" spans="2:4" x14ac:dyDescent="0.3">
      <c r="B74" t="str">
        <f>'Синтезировнная таблица'!A73</f>
        <v>Покровск</v>
      </c>
      <c r="C74" t="str">
        <f>'Синтезировнная таблица'!C73</f>
        <v>Якутск</v>
      </c>
      <c r="D74">
        <f>'Синтезировнная таблица'!S73</f>
        <v>5</v>
      </c>
    </row>
    <row r="75" spans="2:4" x14ac:dyDescent="0.3">
      <c r="B75" t="str">
        <f>'Синтезировнная таблица'!A74</f>
        <v>Среднеколымск</v>
      </c>
      <c r="C75" t="str">
        <f>'Синтезировнная таблица'!C74</f>
        <v>Томмот</v>
      </c>
      <c r="D75">
        <f>'Синтезировнная таблица'!S74</f>
        <v>2</v>
      </c>
    </row>
    <row r="76" spans="2:4" x14ac:dyDescent="0.3">
      <c r="B76" t="str">
        <f>'Синтезировнная таблица'!A75</f>
        <v>Среднеколымск</v>
      </c>
      <c r="C76" t="str">
        <f>'Синтезировнная таблица'!C75</f>
        <v>Удачный</v>
      </c>
      <c r="D76">
        <f>'Синтезировнная таблица'!S75</f>
        <v>2</v>
      </c>
    </row>
    <row r="77" spans="2:4" x14ac:dyDescent="0.3">
      <c r="B77" t="str">
        <f>'Синтезировнная таблица'!A76</f>
        <v>Среднеколымск</v>
      </c>
      <c r="C77" t="str">
        <f>'Синтезировнная таблица'!C76</f>
        <v>Якутск</v>
      </c>
      <c r="D77">
        <f>'Синтезировнная таблица'!S76</f>
        <v>4</v>
      </c>
    </row>
    <row r="78" spans="2:4" x14ac:dyDescent="0.3">
      <c r="B78" t="str">
        <f>'Синтезировнная таблица'!A77</f>
        <v>Томмот</v>
      </c>
      <c r="C78" t="str">
        <f>'Синтезировнная таблица'!C77</f>
        <v>Удачный</v>
      </c>
      <c r="D78">
        <f>'Синтезировнная таблица'!S77</f>
        <v>2</v>
      </c>
    </row>
    <row r="79" spans="2:4" x14ac:dyDescent="0.3">
      <c r="B79" t="str">
        <f>'Синтезировнная таблица'!A78</f>
        <v>Томмот</v>
      </c>
      <c r="C79" t="str">
        <f>'Синтезировнная таблица'!C78</f>
        <v>Якутск</v>
      </c>
      <c r="D79">
        <f>'Синтезировнная таблица'!S78</f>
        <v>5</v>
      </c>
    </row>
    <row r="80" spans="2:4" x14ac:dyDescent="0.3">
      <c r="B80" t="str">
        <f>'Синтезировнная таблица'!A79</f>
        <v>Удачный</v>
      </c>
      <c r="C80" t="str">
        <f>'Синтезировнная таблица'!C79</f>
        <v>Якутск</v>
      </c>
      <c r="D80">
        <f>'Синтезировнная таблица'!S79</f>
        <v>4</v>
      </c>
    </row>
  </sheetData>
  <conditionalFormatting sqref="D3:D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DBCD-9E22-449C-A176-74CB97C98D40}">
  <dimension ref="A1:C14"/>
  <sheetViews>
    <sheetView workbookViewId="0">
      <selection activeCell="C22" sqref="C22"/>
    </sheetView>
  </sheetViews>
  <sheetFormatPr defaultRowHeight="14.4" x14ac:dyDescent="0.3"/>
  <cols>
    <col min="1" max="1" width="14.88671875" bestFit="1" customWidth="1"/>
    <col min="2" max="2" width="10.33203125" bestFit="1" customWidth="1"/>
    <col min="3" max="3" width="14.5546875" bestFit="1" customWidth="1"/>
  </cols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 t="s">
        <v>139</v>
      </c>
      <c r="B2">
        <v>21443</v>
      </c>
      <c r="C2" t="str">
        <f>IF(B2&gt;=1000000,"Крупнейший",IF(B2&gt;=250000,"Крупный",IF(B2&gt;=100000,"Большой",IF(B2&gt;=50000,"Средний","Малый"))))</f>
        <v>Малый</v>
      </c>
    </row>
    <row r="3" spans="1:3" x14ac:dyDescent="0.3">
      <c r="A3" t="s">
        <v>140</v>
      </c>
      <c r="B3">
        <v>761</v>
      </c>
      <c r="C3" t="str">
        <f t="shared" ref="C3:C14" si="0">IF(B3&gt;=1000000,"Крупнейший",IF(B3&gt;=250000,"Крупный",IF(B3&gt;=100000,"Большой",IF(B3&gt;=50000,"Средний","Малый"))))</f>
        <v>Малый</v>
      </c>
    </row>
    <row r="4" spans="1:3" x14ac:dyDescent="0.3">
      <c r="A4" t="s">
        <v>141</v>
      </c>
      <c r="B4">
        <v>10113</v>
      </c>
      <c r="C4" t="str">
        <f t="shared" si="0"/>
        <v>Малый</v>
      </c>
    </row>
    <row r="5" spans="1:3" x14ac:dyDescent="0.3">
      <c r="A5" t="s">
        <v>142</v>
      </c>
      <c r="B5">
        <v>21119</v>
      </c>
      <c r="C5" t="str">
        <f t="shared" si="0"/>
        <v>Малый</v>
      </c>
    </row>
    <row r="6" spans="1:3" x14ac:dyDescent="0.3">
      <c r="A6" t="s">
        <v>143</v>
      </c>
      <c r="B6">
        <v>34063</v>
      </c>
      <c r="C6" t="str">
        <f t="shared" si="0"/>
        <v>Малый</v>
      </c>
    </row>
    <row r="7" spans="1:3" x14ac:dyDescent="0.3">
      <c r="A7" t="s">
        <v>144</v>
      </c>
      <c r="B7">
        <v>53334</v>
      </c>
      <c r="C7" t="str">
        <f t="shared" si="0"/>
        <v>Средний</v>
      </c>
    </row>
    <row r="8" spans="1:3" x14ac:dyDescent="0.3">
      <c r="A8" t="s">
        <v>145</v>
      </c>
      <c r="B8">
        <v>10047</v>
      </c>
      <c r="C8" t="str">
        <f t="shared" si="0"/>
        <v>Малый</v>
      </c>
    </row>
    <row r="9" spans="1:3" x14ac:dyDescent="0.3">
      <c r="A9" t="s">
        <v>146</v>
      </c>
      <c r="B9">
        <v>8500</v>
      </c>
      <c r="C9" t="str">
        <f t="shared" si="0"/>
        <v>Малый</v>
      </c>
    </row>
    <row r="10" spans="1:3" x14ac:dyDescent="0.3">
      <c r="A10" t="s">
        <v>147</v>
      </c>
      <c r="B10">
        <v>12020</v>
      </c>
      <c r="C10" t="str">
        <f t="shared" si="0"/>
        <v>Малый</v>
      </c>
    </row>
    <row r="11" spans="1:3" x14ac:dyDescent="0.3">
      <c r="A11" t="s">
        <v>148</v>
      </c>
      <c r="B11">
        <v>3119</v>
      </c>
      <c r="C11" t="str">
        <f t="shared" si="0"/>
        <v>Малый</v>
      </c>
    </row>
    <row r="12" spans="1:3" x14ac:dyDescent="0.3">
      <c r="A12" t="s">
        <v>149</v>
      </c>
      <c r="B12">
        <v>6270</v>
      </c>
      <c r="C12" t="str">
        <f>IF(B12&gt;=1000000,"Крупнейший",IF(B12&gt;=250000,"Крупный",IF(B12&gt;=100000,"Большой",IF(B12&gt;=50000,"Средний","Малый"))))</f>
        <v>Малый</v>
      </c>
    </row>
    <row r="13" spans="1:3" x14ac:dyDescent="0.3">
      <c r="A13" t="s">
        <v>150</v>
      </c>
      <c r="B13">
        <v>13548</v>
      </c>
      <c r="C13" t="str">
        <f>IF(B12&gt;=1000000,"Крупнейший",IF(B12&gt;=250000,"Крупный",IF(B12&gt;=100000,"Большой",IF(B12&gt;=50000,"Средний","Малый"))))</f>
        <v>Малый</v>
      </c>
    </row>
    <row r="14" spans="1:3" x14ac:dyDescent="0.3">
      <c r="A14" t="s">
        <v>151</v>
      </c>
      <c r="B14">
        <v>364411</v>
      </c>
      <c r="C14" t="str">
        <f t="shared" si="0"/>
        <v>Крупный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0FD5-A0A6-40D3-BFF7-78B8229E29F5}">
  <dimension ref="A1:B17"/>
  <sheetViews>
    <sheetView workbookViewId="0">
      <selection activeCell="C22" sqref="C22"/>
    </sheetView>
  </sheetViews>
  <sheetFormatPr defaultRowHeight="14.4" x14ac:dyDescent="0.3"/>
  <cols>
    <col min="1" max="1" width="19.33203125" bestFit="1" customWidth="1"/>
    <col min="2" max="2" width="14.109375" bestFit="1" customWidth="1"/>
  </cols>
  <sheetData>
    <row r="1" spans="1:2" x14ac:dyDescent="0.3">
      <c r="A1" t="s">
        <v>24</v>
      </c>
    </row>
    <row r="2" spans="1:2" x14ac:dyDescent="0.3">
      <c r="A2">
        <v>0</v>
      </c>
      <c r="B2" t="s">
        <v>34</v>
      </c>
    </row>
    <row r="3" spans="1:2" x14ac:dyDescent="0.3">
      <c r="A3">
        <v>1</v>
      </c>
      <c r="B3" t="s">
        <v>33</v>
      </c>
    </row>
    <row r="4" spans="1:2" x14ac:dyDescent="0.3">
      <c r="A4">
        <v>2</v>
      </c>
      <c r="B4" t="s">
        <v>3</v>
      </c>
    </row>
    <row r="5" spans="1:2" x14ac:dyDescent="0.3">
      <c r="A5">
        <v>3</v>
      </c>
      <c r="B5" t="s">
        <v>2</v>
      </c>
    </row>
    <row r="6" spans="1:2" x14ac:dyDescent="0.3">
      <c r="A6">
        <v>4</v>
      </c>
      <c r="B6" t="s">
        <v>32</v>
      </c>
    </row>
    <row r="8" spans="1:2" x14ac:dyDescent="0.3">
      <c r="A8" t="s">
        <v>139</v>
      </c>
      <c r="B8" t="s">
        <v>152</v>
      </c>
    </row>
    <row r="9" spans="1:2" x14ac:dyDescent="0.3">
      <c r="A9" t="s">
        <v>141</v>
      </c>
      <c r="B9" t="s">
        <v>3</v>
      </c>
    </row>
    <row r="10" spans="1:2" x14ac:dyDescent="0.3">
      <c r="A10" t="s">
        <v>142</v>
      </c>
      <c r="B10" t="s">
        <v>3</v>
      </c>
    </row>
    <row r="11" spans="1:2" x14ac:dyDescent="0.3">
      <c r="A11" t="s">
        <v>143</v>
      </c>
      <c r="B11" t="s">
        <v>2</v>
      </c>
    </row>
    <row r="12" spans="1:2" x14ac:dyDescent="0.3">
      <c r="A12" t="s">
        <v>144</v>
      </c>
      <c r="B12" t="s">
        <v>2</v>
      </c>
    </row>
    <row r="13" spans="1:2" x14ac:dyDescent="0.3">
      <c r="A13" t="s">
        <v>145</v>
      </c>
      <c r="B13" t="s">
        <v>152</v>
      </c>
    </row>
    <row r="14" spans="1:2" x14ac:dyDescent="0.3">
      <c r="A14" t="s">
        <v>153</v>
      </c>
      <c r="B14" t="s">
        <v>3</v>
      </c>
    </row>
    <row r="15" spans="1:2" x14ac:dyDescent="0.3">
      <c r="A15" t="s">
        <v>155</v>
      </c>
      <c r="B15" t="s">
        <v>2</v>
      </c>
    </row>
    <row r="16" spans="1:2" x14ac:dyDescent="0.3">
      <c r="A16" t="s">
        <v>151</v>
      </c>
      <c r="B16" t="s">
        <v>154</v>
      </c>
    </row>
    <row r="17" spans="1:2" x14ac:dyDescent="0.3">
      <c r="A17" t="s">
        <v>148</v>
      </c>
      <c r="B17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F7C-2F68-4F0D-8661-9CF8DEB0EBC1}">
  <dimension ref="A1:B7"/>
  <sheetViews>
    <sheetView workbookViewId="0">
      <selection activeCell="B13" sqref="B13"/>
    </sheetView>
  </sheetViews>
  <sheetFormatPr defaultRowHeight="14.4" x14ac:dyDescent="0.3"/>
  <cols>
    <col min="2" max="2" width="37.77734375" bestFit="1" customWidth="1"/>
  </cols>
  <sheetData>
    <row r="1" spans="1:2" x14ac:dyDescent="0.3">
      <c r="A1" t="s">
        <v>24</v>
      </c>
      <c r="B1" t="s">
        <v>25</v>
      </c>
    </row>
    <row r="2" spans="1:2" x14ac:dyDescent="0.3">
      <c r="A2">
        <v>0</v>
      </c>
      <c r="B2" t="s">
        <v>26</v>
      </c>
    </row>
    <row r="3" spans="1:2" x14ac:dyDescent="0.3">
      <c r="A3">
        <v>1</v>
      </c>
      <c r="B3" t="s">
        <v>27</v>
      </c>
    </row>
    <row r="4" spans="1:2" x14ac:dyDescent="0.3">
      <c r="A4">
        <v>2</v>
      </c>
      <c r="B4" t="s">
        <v>28</v>
      </c>
    </row>
    <row r="5" spans="1:2" x14ac:dyDescent="0.3">
      <c r="A5">
        <v>3</v>
      </c>
      <c r="B5" t="s">
        <v>29</v>
      </c>
    </row>
    <row r="6" spans="1:2" x14ac:dyDescent="0.3">
      <c r="A6">
        <v>4</v>
      </c>
      <c r="B6" t="s">
        <v>30</v>
      </c>
    </row>
    <row r="7" spans="1:2" x14ac:dyDescent="0.3">
      <c r="A7">
        <v>5</v>
      </c>
      <c r="B7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D361-D976-44A1-84C0-A567E2C5D83C}">
  <dimension ref="B1:H32"/>
  <sheetViews>
    <sheetView topLeftCell="A16" workbookViewId="0">
      <selection activeCell="J11" sqref="J11"/>
    </sheetView>
  </sheetViews>
  <sheetFormatPr defaultRowHeight="14.4" x14ac:dyDescent="0.3"/>
  <cols>
    <col min="2" max="2" width="22.88671875" bestFit="1" customWidth="1"/>
    <col min="3" max="3" width="24.5546875" customWidth="1"/>
    <col min="4" max="4" width="23.21875" bestFit="1" customWidth="1"/>
    <col min="5" max="5" width="9.5546875" bestFit="1" customWidth="1"/>
    <col min="6" max="6" width="10" bestFit="1" customWidth="1"/>
    <col min="7" max="7" width="11" bestFit="1" customWidth="1"/>
    <col min="8" max="8" width="9.44140625" bestFit="1" customWidth="1"/>
  </cols>
  <sheetData>
    <row r="1" spans="2:8" ht="15" thickBot="1" x14ac:dyDescent="0.35"/>
    <row r="2" spans="2:8" ht="30.6" thickBot="1" x14ac:dyDescent="0.35">
      <c r="B2" s="1" t="s">
        <v>35</v>
      </c>
      <c r="C2" s="2" t="s">
        <v>36</v>
      </c>
      <c r="D2" s="3" t="s">
        <v>37</v>
      </c>
      <c r="E2" s="4" t="s">
        <v>38</v>
      </c>
      <c r="F2" s="4" t="s">
        <v>39</v>
      </c>
      <c r="G2" s="4" t="s">
        <v>40</v>
      </c>
      <c r="H2" s="5" t="s">
        <v>41</v>
      </c>
    </row>
    <row r="3" spans="2:8" ht="45" x14ac:dyDescent="0.3">
      <c r="B3" s="13" t="s">
        <v>42</v>
      </c>
      <c r="C3" s="6" t="s">
        <v>43</v>
      </c>
      <c r="D3" s="15" t="s">
        <v>44</v>
      </c>
      <c r="E3" s="17" t="s">
        <v>45</v>
      </c>
      <c r="F3" s="17" t="s">
        <v>46</v>
      </c>
      <c r="G3" s="17" t="s">
        <v>47</v>
      </c>
      <c r="H3" s="11" t="s">
        <v>48</v>
      </c>
    </row>
    <row r="4" spans="2:8" ht="45" x14ac:dyDescent="0.3">
      <c r="B4" s="14"/>
      <c r="C4" s="7" t="s">
        <v>49</v>
      </c>
      <c r="D4" s="16"/>
      <c r="E4" s="18"/>
      <c r="F4" s="18"/>
      <c r="G4" s="18"/>
      <c r="H4" s="12"/>
    </row>
    <row r="5" spans="2:8" ht="105" x14ac:dyDescent="0.3">
      <c r="B5" s="14" t="s">
        <v>50</v>
      </c>
      <c r="C5" s="8" t="s">
        <v>51</v>
      </c>
      <c r="D5" s="16" t="s">
        <v>52</v>
      </c>
      <c r="E5" s="18" t="s">
        <v>53</v>
      </c>
      <c r="F5" s="18" t="s">
        <v>54</v>
      </c>
      <c r="G5" s="18" t="s">
        <v>47</v>
      </c>
      <c r="H5" s="12" t="s">
        <v>48</v>
      </c>
    </row>
    <row r="6" spans="2:8" ht="45" x14ac:dyDescent="0.3">
      <c r="B6" s="14"/>
      <c r="C6" s="7" t="s">
        <v>55</v>
      </c>
      <c r="D6" s="16"/>
      <c r="E6" s="18"/>
      <c r="F6" s="18"/>
      <c r="G6" s="18"/>
      <c r="H6" s="12"/>
    </row>
    <row r="7" spans="2:8" ht="105" x14ac:dyDescent="0.3">
      <c r="B7" s="14" t="s">
        <v>56</v>
      </c>
      <c r="C7" s="8" t="s">
        <v>51</v>
      </c>
      <c r="D7" s="16" t="s">
        <v>57</v>
      </c>
      <c r="E7" s="18" t="s">
        <v>58</v>
      </c>
      <c r="F7" s="18" t="s">
        <v>59</v>
      </c>
      <c r="G7" s="18" t="s">
        <v>54</v>
      </c>
      <c r="H7" s="12" t="s">
        <v>60</v>
      </c>
    </row>
    <row r="8" spans="2:8" ht="60" x14ac:dyDescent="0.3">
      <c r="B8" s="14"/>
      <c r="C8" s="7" t="s">
        <v>61</v>
      </c>
      <c r="D8" s="16"/>
      <c r="E8" s="18"/>
      <c r="F8" s="18"/>
      <c r="G8" s="18"/>
      <c r="H8" s="12"/>
    </row>
    <row r="9" spans="2:8" ht="105" x14ac:dyDescent="0.3">
      <c r="B9" s="14" t="s">
        <v>62</v>
      </c>
      <c r="C9" s="8" t="s">
        <v>51</v>
      </c>
      <c r="D9" s="16" t="s">
        <v>63</v>
      </c>
      <c r="E9" s="18" t="s">
        <v>64</v>
      </c>
      <c r="F9" s="18" t="s">
        <v>65</v>
      </c>
      <c r="G9" s="18" t="s">
        <v>66</v>
      </c>
      <c r="H9" s="12" t="s">
        <v>67</v>
      </c>
    </row>
    <row r="10" spans="2:8" ht="60" x14ac:dyDescent="0.3">
      <c r="B10" s="14"/>
      <c r="C10" s="7" t="s">
        <v>68</v>
      </c>
      <c r="D10" s="16"/>
      <c r="E10" s="18"/>
      <c r="F10" s="18"/>
      <c r="G10" s="18"/>
      <c r="H10" s="12"/>
    </row>
    <row r="11" spans="2:8" ht="135" x14ac:dyDescent="0.3">
      <c r="B11" s="14" t="s">
        <v>69</v>
      </c>
      <c r="C11" s="8" t="s">
        <v>70</v>
      </c>
      <c r="D11" s="16" t="s">
        <v>71</v>
      </c>
      <c r="E11" s="18" t="s">
        <v>72</v>
      </c>
      <c r="F11" s="18" t="s">
        <v>73</v>
      </c>
      <c r="G11" s="18" t="s">
        <v>74</v>
      </c>
      <c r="H11" s="12" t="s">
        <v>75</v>
      </c>
    </row>
    <row r="12" spans="2:8" ht="90" x14ac:dyDescent="0.3">
      <c r="B12" s="14"/>
      <c r="C12" s="7" t="s">
        <v>76</v>
      </c>
      <c r="D12" s="16"/>
      <c r="E12" s="18"/>
      <c r="F12" s="18"/>
      <c r="G12" s="18"/>
      <c r="H12" s="12"/>
    </row>
    <row r="13" spans="2:8" ht="105" x14ac:dyDescent="0.3">
      <c r="B13" s="14" t="s">
        <v>77</v>
      </c>
      <c r="C13" s="8" t="s">
        <v>51</v>
      </c>
      <c r="D13" s="16" t="s">
        <v>57</v>
      </c>
      <c r="E13" s="18" t="s">
        <v>58</v>
      </c>
      <c r="F13" s="18" t="s">
        <v>59</v>
      </c>
      <c r="G13" s="18" t="s">
        <v>54</v>
      </c>
      <c r="H13" s="12" t="s">
        <v>60</v>
      </c>
    </row>
    <row r="14" spans="2:8" ht="60" x14ac:dyDescent="0.3">
      <c r="B14" s="14"/>
      <c r="C14" s="7" t="s">
        <v>78</v>
      </c>
      <c r="D14" s="16"/>
      <c r="E14" s="18"/>
      <c r="F14" s="18"/>
      <c r="G14" s="18"/>
      <c r="H14" s="12"/>
    </row>
    <row r="15" spans="2:8" ht="105" x14ac:dyDescent="0.3">
      <c r="B15" s="14" t="s">
        <v>79</v>
      </c>
      <c r="C15" s="8" t="s">
        <v>51</v>
      </c>
      <c r="D15" s="16" t="s">
        <v>63</v>
      </c>
      <c r="E15" s="18" t="s">
        <v>64</v>
      </c>
      <c r="F15" s="18" t="s">
        <v>65</v>
      </c>
      <c r="G15" s="18" t="s">
        <v>66</v>
      </c>
      <c r="H15" s="12" t="s">
        <v>67</v>
      </c>
    </row>
    <row r="16" spans="2:8" ht="60" x14ac:dyDescent="0.3">
      <c r="B16" s="14"/>
      <c r="C16" s="7" t="s">
        <v>68</v>
      </c>
      <c r="D16" s="16"/>
      <c r="E16" s="18"/>
      <c r="F16" s="18"/>
      <c r="G16" s="18"/>
      <c r="H16" s="12"/>
    </row>
    <row r="17" spans="2:8" ht="105" x14ac:dyDescent="0.3">
      <c r="B17" s="14" t="s">
        <v>80</v>
      </c>
      <c r="C17" s="8" t="s">
        <v>81</v>
      </c>
      <c r="D17" s="16" t="s">
        <v>82</v>
      </c>
      <c r="E17" s="18" t="s">
        <v>83</v>
      </c>
      <c r="F17" s="18" t="s">
        <v>84</v>
      </c>
      <c r="G17" s="18" t="s">
        <v>85</v>
      </c>
      <c r="H17" s="12" t="s">
        <v>86</v>
      </c>
    </row>
    <row r="18" spans="2:8" ht="90" x14ac:dyDescent="0.3">
      <c r="B18" s="14"/>
      <c r="C18" s="7" t="s">
        <v>76</v>
      </c>
      <c r="D18" s="16"/>
      <c r="E18" s="18"/>
      <c r="F18" s="18"/>
      <c r="G18" s="18"/>
      <c r="H18" s="12"/>
    </row>
    <row r="19" spans="2:8" ht="105" x14ac:dyDescent="0.3">
      <c r="B19" s="14" t="s">
        <v>87</v>
      </c>
      <c r="C19" s="8" t="s">
        <v>81</v>
      </c>
      <c r="D19" s="16" t="s">
        <v>88</v>
      </c>
      <c r="E19" s="18" t="s">
        <v>89</v>
      </c>
      <c r="F19" s="18" t="s">
        <v>90</v>
      </c>
      <c r="G19" s="18" t="s">
        <v>91</v>
      </c>
      <c r="H19" s="12" t="s">
        <v>92</v>
      </c>
    </row>
    <row r="20" spans="2:8" ht="75" x14ac:dyDescent="0.3">
      <c r="B20" s="14"/>
      <c r="C20" s="7" t="s">
        <v>93</v>
      </c>
      <c r="D20" s="16"/>
      <c r="E20" s="18"/>
      <c r="F20" s="18"/>
      <c r="G20" s="18"/>
      <c r="H20" s="12"/>
    </row>
    <row r="21" spans="2:8" ht="105" x14ac:dyDescent="0.3">
      <c r="B21" s="14" t="s">
        <v>94</v>
      </c>
      <c r="C21" s="8" t="s">
        <v>95</v>
      </c>
      <c r="D21" s="16" t="s">
        <v>96</v>
      </c>
      <c r="E21" s="18" t="s">
        <v>97</v>
      </c>
      <c r="F21" s="18" t="s">
        <v>98</v>
      </c>
      <c r="G21" s="18" t="s">
        <v>99</v>
      </c>
      <c r="H21" s="12" t="s">
        <v>100</v>
      </c>
    </row>
    <row r="22" spans="2:8" ht="75" x14ac:dyDescent="0.3">
      <c r="B22" s="14"/>
      <c r="C22" s="7" t="s">
        <v>101</v>
      </c>
      <c r="D22" s="16"/>
      <c r="E22" s="18"/>
      <c r="F22" s="18"/>
      <c r="G22" s="18"/>
      <c r="H22" s="12"/>
    </row>
    <row r="23" spans="2:8" ht="105" x14ac:dyDescent="0.3">
      <c r="B23" s="14" t="s">
        <v>102</v>
      </c>
      <c r="C23" s="8" t="s">
        <v>95</v>
      </c>
      <c r="D23" s="16" t="s">
        <v>103</v>
      </c>
      <c r="E23" s="18" t="s">
        <v>104</v>
      </c>
      <c r="F23" s="18" t="s">
        <v>105</v>
      </c>
      <c r="G23" s="18" t="s">
        <v>106</v>
      </c>
      <c r="H23" s="12" t="s">
        <v>107</v>
      </c>
    </row>
    <row r="24" spans="2:8" ht="45" x14ac:dyDescent="0.3">
      <c r="B24" s="14"/>
      <c r="C24" s="7" t="s">
        <v>108</v>
      </c>
      <c r="D24" s="16"/>
      <c r="E24" s="18"/>
      <c r="F24" s="18"/>
      <c r="G24" s="18"/>
      <c r="H24" s="12"/>
    </row>
    <row r="25" spans="2:8" ht="105" x14ac:dyDescent="0.3">
      <c r="B25" s="14" t="s">
        <v>109</v>
      </c>
      <c r="C25" s="8" t="s">
        <v>110</v>
      </c>
      <c r="D25" s="16" t="s">
        <v>111</v>
      </c>
      <c r="E25" s="18" t="s">
        <v>112</v>
      </c>
      <c r="F25" s="18" t="s">
        <v>113</v>
      </c>
      <c r="G25" s="18" t="s">
        <v>114</v>
      </c>
      <c r="H25" s="12" t="s">
        <v>107</v>
      </c>
    </row>
    <row r="26" spans="2:8" ht="60" x14ac:dyDescent="0.3">
      <c r="B26" s="14"/>
      <c r="C26" s="7" t="s">
        <v>115</v>
      </c>
      <c r="D26" s="16"/>
      <c r="E26" s="18"/>
      <c r="F26" s="18"/>
      <c r="G26" s="18"/>
      <c r="H26" s="12"/>
    </row>
    <row r="27" spans="2:8" ht="120" x14ac:dyDescent="0.3">
      <c r="B27" s="14" t="s">
        <v>116</v>
      </c>
      <c r="C27" s="8" t="s">
        <v>117</v>
      </c>
      <c r="D27" s="16" t="s">
        <v>118</v>
      </c>
      <c r="E27" s="18" t="s">
        <v>119</v>
      </c>
      <c r="F27" s="18" t="s">
        <v>120</v>
      </c>
      <c r="G27" s="18" t="s">
        <v>121</v>
      </c>
      <c r="H27" s="12" t="s">
        <v>122</v>
      </c>
    </row>
    <row r="28" spans="2:8" ht="120" x14ac:dyDescent="0.3">
      <c r="B28" s="14"/>
      <c r="C28" s="7" t="s">
        <v>123</v>
      </c>
      <c r="D28" s="16"/>
      <c r="E28" s="18"/>
      <c r="F28" s="18"/>
      <c r="G28" s="18"/>
      <c r="H28" s="12"/>
    </row>
    <row r="29" spans="2:8" ht="120" x14ac:dyDescent="0.3">
      <c r="B29" s="14" t="s">
        <v>124</v>
      </c>
      <c r="C29" s="8" t="s">
        <v>125</v>
      </c>
      <c r="D29" s="16" t="s">
        <v>126</v>
      </c>
      <c r="E29" s="18" t="s">
        <v>127</v>
      </c>
      <c r="F29" s="18" t="s">
        <v>128</v>
      </c>
      <c r="G29" s="18" t="s">
        <v>129</v>
      </c>
      <c r="H29" s="12" t="s">
        <v>130</v>
      </c>
    </row>
    <row r="30" spans="2:8" ht="105" x14ac:dyDescent="0.3">
      <c r="B30" s="14"/>
      <c r="C30" s="7" t="s">
        <v>131</v>
      </c>
      <c r="D30" s="16"/>
      <c r="E30" s="18"/>
      <c r="F30" s="18"/>
      <c r="G30" s="18"/>
      <c r="H30" s="12"/>
    </row>
    <row r="31" spans="2:8" ht="120" x14ac:dyDescent="0.3">
      <c r="B31" s="14" t="s">
        <v>132</v>
      </c>
      <c r="C31" s="8" t="s">
        <v>125</v>
      </c>
      <c r="D31" s="16" t="s">
        <v>133</v>
      </c>
      <c r="E31" s="18" t="s">
        <v>134</v>
      </c>
      <c r="F31" s="18" t="s">
        <v>135</v>
      </c>
      <c r="G31" s="18" t="s">
        <v>136</v>
      </c>
      <c r="H31" s="12" t="s">
        <v>137</v>
      </c>
    </row>
    <row r="32" spans="2:8" ht="105.6" thickBot="1" x14ac:dyDescent="0.35">
      <c r="B32" s="20"/>
      <c r="C32" s="9" t="s">
        <v>138</v>
      </c>
      <c r="D32" s="21"/>
      <c r="E32" s="22"/>
      <c r="F32" s="22"/>
      <c r="G32" s="22"/>
      <c r="H32" s="19"/>
    </row>
  </sheetData>
  <mergeCells count="90">
    <mergeCell ref="H31:H32"/>
    <mergeCell ref="B29:B30"/>
    <mergeCell ref="D29:D30"/>
    <mergeCell ref="E29:E30"/>
    <mergeCell ref="F29:F30"/>
    <mergeCell ref="G29:G30"/>
    <mergeCell ref="H29:H30"/>
    <mergeCell ref="B31:B32"/>
    <mergeCell ref="D31:D32"/>
    <mergeCell ref="E31:E32"/>
    <mergeCell ref="F31:F32"/>
    <mergeCell ref="G31:G32"/>
    <mergeCell ref="H27:H28"/>
    <mergeCell ref="B25:B26"/>
    <mergeCell ref="D25:D26"/>
    <mergeCell ref="E25:E26"/>
    <mergeCell ref="F25:F26"/>
    <mergeCell ref="G25:G26"/>
    <mergeCell ref="H25:H26"/>
    <mergeCell ref="B27:B28"/>
    <mergeCell ref="D27:D28"/>
    <mergeCell ref="E27:E28"/>
    <mergeCell ref="F27:F28"/>
    <mergeCell ref="G27:G28"/>
    <mergeCell ref="H23:H24"/>
    <mergeCell ref="B21:B22"/>
    <mergeCell ref="D21:D22"/>
    <mergeCell ref="E21:E22"/>
    <mergeCell ref="F21:F22"/>
    <mergeCell ref="G21:G22"/>
    <mergeCell ref="H21:H22"/>
    <mergeCell ref="B23:B24"/>
    <mergeCell ref="D23:D24"/>
    <mergeCell ref="E23:E24"/>
    <mergeCell ref="F23:F24"/>
    <mergeCell ref="G23:G24"/>
    <mergeCell ref="H19:H20"/>
    <mergeCell ref="B17:B18"/>
    <mergeCell ref="D17:D18"/>
    <mergeCell ref="E17:E18"/>
    <mergeCell ref="F17:F18"/>
    <mergeCell ref="G17:G18"/>
    <mergeCell ref="H17:H18"/>
    <mergeCell ref="B19:B20"/>
    <mergeCell ref="D19:D20"/>
    <mergeCell ref="E19:E20"/>
    <mergeCell ref="F19:F20"/>
    <mergeCell ref="G19:G20"/>
    <mergeCell ref="H15:H16"/>
    <mergeCell ref="B13:B14"/>
    <mergeCell ref="D13:D14"/>
    <mergeCell ref="E13:E14"/>
    <mergeCell ref="F13:F14"/>
    <mergeCell ref="G13:G14"/>
    <mergeCell ref="H13:H14"/>
    <mergeCell ref="B15:B16"/>
    <mergeCell ref="D15:D16"/>
    <mergeCell ref="E15:E16"/>
    <mergeCell ref="F15:F16"/>
    <mergeCell ref="G15:G16"/>
    <mergeCell ref="H11:H12"/>
    <mergeCell ref="B9:B10"/>
    <mergeCell ref="D9:D10"/>
    <mergeCell ref="E9:E10"/>
    <mergeCell ref="F9:F10"/>
    <mergeCell ref="G9:G10"/>
    <mergeCell ref="H9:H10"/>
    <mergeCell ref="B11:B12"/>
    <mergeCell ref="D11:D12"/>
    <mergeCell ref="E11:E12"/>
    <mergeCell ref="F11:F12"/>
    <mergeCell ref="G11:G12"/>
    <mergeCell ref="H7:H8"/>
    <mergeCell ref="B5:B6"/>
    <mergeCell ref="D5:D6"/>
    <mergeCell ref="E5:E6"/>
    <mergeCell ref="F5:F6"/>
    <mergeCell ref="G5:G6"/>
    <mergeCell ref="H5:H6"/>
    <mergeCell ref="B7:B8"/>
    <mergeCell ref="D7:D8"/>
    <mergeCell ref="E7:E8"/>
    <mergeCell ref="F7:F8"/>
    <mergeCell ref="G7:G8"/>
    <mergeCell ref="H3:H4"/>
    <mergeCell ref="B3:B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Синтезировнная таблица</vt:lpstr>
      <vt:lpstr>Карта результатов</vt:lpstr>
      <vt:lpstr>Города с численностью населения</vt:lpstr>
      <vt:lpstr>Разновидность аэродромов</vt:lpstr>
      <vt:lpstr>Разновидность трасс</vt:lpstr>
      <vt:lpstr>Общая 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2024-09-16T09:04:53Z</dcterms:created>
  <dcterms:modified xsi:type="dcterms:W3CDTF">2024-10-10T12:53:47Z</dcterms:modified>
</cp:coreProperties>
</file>