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ИТМО\Научная исследовательская работа\"/>
    </mc:Choice>
  </mc:AlternateContent>
  <xr:revisionPtr revIDLastSave="0" documentId="13_ncr:1_{A2C045D3-7292-433A-B93C-910ABA7D32B6}" xr6:coauthVersionLast="45" xr6:coauthVersionMax="45" xr10:uidLastSave="{00000000-0000-0000-0000-000000000000}"/>
  <bookViews>
    <workbookView xWindow="-108" yWindow="-108" windowWidth="23256" windowHeight="12576" tabRatio="797" xr2:uid="{284F01C0-4E05-4CE9-8315-6FDB75455A11}"/>
  </bookViews>
  <sheets>
    <sheet name="Синтезировнная таблица" sheetId="3" r:id="rId1"/>
    <sheet name="Аэродромы" sheetId="7" r:id="rId2"/>
    <sheet name="Результат для карты" sheetId="6" r:id="rId3"/>
    <sheet name="Города с численностью населения" sheetId="1" r:id="rId4"/>
    <sheet name="Разновидность аэродромов" sheetId="2" r:id="rId5"/>
    <sheet name="Разновидность трасс" sheetId="4" r:id="rId6"/>
    <sheet name="Общая оценка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9" i="3" l="1"/>
  <c r="K79" i="3"/>
  <c r="R2" i="3" l="1"/>
  <c r="Q5" i="3"/>
  <c r="O9" i="3"/>
  <c r="K8" i="3"/>
  <c r="I5" i="3"/>
  <c r="G6" i="3"/>
  <c r="E3" i="3"/>
  <c r="D8" i="6" l="1"/>
  <c r="D11" i="6"/>
  <c r="D13" i="6"/>
  <c r="D14" i="6"/>
  <c r="D15" i="6"/>
  <c r="D16" i="6"/>
  <c r="D17" i="6"/>
  <c r="D18" i="6"/>
  <c r="D20" i="6"/>
  <c r="D21" i="6"/>
  <c r="D22" i="6"/>
  <c r="D23" i="6"/>
  <c r="D24" i="6"/>
  <c r="D25" i="6"/>
  <c r="D27" i="6"/>
  <c r="D28" i="6"/>
  <c r="D30" i="6"/>
  <c r="D31" i="6"/>
  <c r="D33" i="6"/>
  <c r="D34" i="6"/>
  <c r="D35" i="6"/>
  <c r="D36" i="6"/>
  <c r="D37" i="6"/>
  <c r="D38" i="6"/>
  <c r="D40" i="6"/>
  <c r="D42" i="6"/>
  <c r="D43" i="6"/>
  <c r="D44" i="6"/>
  <c r="D45" i="6"/>
  <c r="D46" i="6"/>
  <c r="D47" i="6"/>
  <c r="D48" i="6"/>
  <c r="D50" i="6"/>
  <c r="D51" i="6"/>
  <c r="D52" i="6"/>
  <c r="D53" i="6"/>
  <c r="D55" i="6"/>
  <c r="D56" i="6"/>
  <c r="D57" i="6"/>
  <c r="D58" i="6"/>
  <c r="D59" i="6"/>
  <c r="D60" i="6"/>
  <c r="D61" i="6"/>
  <c r="D62" i="6"/>
  <c r="D63" i="6"/>
  <c r="D64" i="6"/>
  <c r="D66" i="6"/>
  <c r="D67" i="6"/>
  <c r="D68" i="6"/>
  <c r="D69" i="6"/>
  <c r="D71" i="6"/>
  <c r="D72" i="6"/>
  <c r="D73" i="6"/>
  <c r="D74" i="6"/>
  <c r="D75" i="6"/>
  <c r="D76" i="6"/>
  <c r="D77" i="6"/>
  <c r="D78" i="6"/>
  <c r="D81" i="6"/>
  <c r="D82" i="6"/>
  <c r="D83" i="6"/>
  <c r="D84" i="6"/>
  <c r="D85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3" i="6"/>
  <c r="S3" i="3" l="1"/>
  <c r="D4" i="6" s="1"/>
  <c r="S7" i="3"/>
  <c r="S10" i="3"/>
  <c r="S12" i="3"/>
  <c r="S13" i="3"/>
  <c r="S14" i="3"/>
  <c r="S15" i="3"/>
  <c r="S16" i="3"/>
  <c r="S17" i="3"/>
  <c r="S19" i="3"/>
  <c r="S20" i="3"/>
  <c r="S21" i="3"/>
  <c r="S22" i="3"/>
  <c r="S23" i="3"/>
  <c r="S24" i="3"/>
  <c r="S26" i="3"/>
  <c r="S27" i="3"/>
  <c r="S29" i="3"/>
  <c r="S30" i="3"/>
  <c r="S32" i="3"/>
  <c r="S33" i="3"/>
  <c r="S34" i="3"/>
  <c r="S35" i="3"/>
  <c r="S36" i="3"/>
  <c r="S37" i="3"/>
  <c r="S39" i="3"/>
  <c r="S41" i="3"/>
  <c r="S42" i="3"/>
  <c r="S43" i="3"/>
  <c r="S44" i="3"/>
  <c r="S45" i="3"/>
  <c r="S46" i="3"/>
  <c r="S47" i="3"/>
  <c r="S49" i="3"/>
  <c r="S50" i="3"/>
  <c r="S51" i="3"/>
  <c r="S52" i="3"/>
  <c r="S54" i="3"/>
  <c r="S55" i="3"/>
  <c r="S56" i="3"/>
  <c r="S57" i="3"/>
  <c r="S58" i="3"/>
  <c r="S59" i="3"/>
  <c r="S60" i="3"/>
  <c r="S61" i="3"/>
  <c r="S62" i="3"/>
  <c r="S63" i="3"/>
  <c r="S65" i="3"/>
  <c r="S66" i="3"/>
  <c r="S67" i="3"/>
  <c r="S68" i="3"/>
  <c r="S70" i="3"/>
  <c r="S71" i="3"/>
  <c r="S72" i="3"/>
  <c r="S73" i="3"/>
  <c r="S74" i="3"/>
  <c r="S75" i="3"/>
  <c r="S76" i="3"/>
  <c r="S77" i="3"/>
  <c r="S80" i="3"/>
  <c r="S81" i="3"/>
  <c r="S82" i="3"/>
  <c r="S83" i="3"/>
  <c r="S84" i="3"/>
  <c r="S2" i="3"/>
  <c r="O46" i="3" l="1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Q79" i="3" l="1"/>
  <c r="Q80" i="3"/>
  <c r="Q81" i="3"/>
  <c r="Q82" i="3"/>
  <c r="Q83" i="3"/>
  <c r="Q84" i="3"/>
  <c r="K80" i="3"/>
  <c r="K81" i="3"/>
  <c r="K82" i="3"/>
  <c r="K83" i="3"/>
  <c r="K84" i="3"/>
  <c r="M80" i="3"/>
  <c r="M81" i="3"/>
  <c r="M82" i="3"/>
  <c r="M83" i="3"/>
  <c r="M84" i="3"/>
  <c r="I79" i="3"/>
  <c r="I80" i="3"/>
  <c r="I81" i="3"/>
  <c r="I82" i="3"/>
  <c r="I83" i="3"/>
  <c r="I84" i="3"/>
  <c r="G79" i="3"/>
  <c r="G80" i="3"/>
  <c r="G81" i="3"/>
  <c r="G82" i="3"/>
  <c r="G83" i="3"/>
  <c r="G84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2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R80" i="3" l="1"/>
  <c r="T80" i="3" s="1"/>
  <c r="R79" i="3"/>
  <c r="S79" i="3" s="1"/>
  <c r="D80" i="6" s="1"/>
  <c r="R82" i="3"/>
  <c r="T82" i="3" s="1"/>
  <c r="R83" i="3"/>
  <c r="T83" i="3" s="1"/>
  <c r="R84" i="3"/>
  <c r="T84" i="3" s="1"/>
  <c r="R81" i="3"/>
  <c r="T81" i="3" s="1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2" i="3"/>
  <c r="T79" i="3" l="1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R50" i="3" l="1"/>
  <c r="R47" i="3"/>
  <c r="R46" i="3"/>
  <c r="R66" i="3"/>
  <c r="R63" i="3"/>
  <c r="R78" i="3"/>
  <c r="R62" i="3"/>
  <c r="R55" i="3"/>
  <c r="R64" i="3"/>
  <c r="S64" i="3" s="1"/>
  <c r="D65" i="6" s="1"/>
  <c r="R48" i="3"/>
  <c r="S48" i="3" s="1"/>
  <c r="D49" i="6" s="1"/>
  <c r="R74" i="3"/>
  <c r="R69" i="3"/>
  <c r="S69" i="3" s="1"/>
  <c r="D70" i="6" s="1"/>
  <c r="R53" i="3"/>
  <c r="S53" i="3" s="1"/>
  <c r="D54" i="6" s="1"/>
  <c r="R71" i="3"/>
  <c r="R77" i="3"/>
  <c r="T77" i="3" s="1"/>
  <c r="R61" i="3"/>
  <c r="R72" i="3"/>
  <c r="R56" i="3"/>
  <c r="R60" i="3"/>
  <c r="R76" i="3"/>
  <c r="T76" i="3" s="1"/>
  <c r="R68" i="3"/>
  <c r="R52" i="3"/>
  <c r="R58" i="3"/>
  <c r="R70" i="3"/>
  <c r="R54" i="3"/>
  <c r="R75" i="3"/>
  <c r="R67" i="3"/>
  <c r="R59" i="3"/>
  <c r="R51" i="3"/>
  <c r="R73" i="3"/>
  <c r="R65" i="3"/>
  <c r="R57" i="3"/>
  <c r="R49" i="3"/>
  <c r="S78" i="3" l="1"/>
  <c r="D79" i="6" s="1"/>
  <c r="T49" i="3"/>
  <c r="T48" i="3"/>
  <c r="T47" i="3"/>
  <c r="T50" i="3"/>
  <c r="T51" i="3"/>
  <c r="T55" i="3"/>
  <c r="T56" i="3"/>
  <c r="T57" i="3"/>
  <c r="T58" i="3"/>
  <c r="T61" i="3"/>
  <c r="T68" i="3"/>
  <c r="T65" i="3"/>
  <c r="T66" i="3"/>
  <c r="T67" i="3"/>
  <c r="T73" i="3"/>
  <c r="T75" i="3"/>
  <c r="T74" i="3"/>
  <c r="T72" i="3"/>
  <c r="T70" i="3"/>
  <c r="T71" i="3"/>
  <c r="T69" i="3"/>
  <c r="T60" i="3"/>
  <c r="T62" i="3"/>
  <c r="T63" i="3"/>
  <c r="T52" i="3"/>
  <c r="T53" i="3"/>
  <c r="T54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4" i="3"/>
  <c r="Q3" i="3"/>
  <c r="Q2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N28" i="3"/>
  <c r="O28" i="3" s="1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8" i="3"/>
  <c r="O7" i="3"/>
  <c r="O6" i="3"/>
  <c r="O5" i="3"/>
  <c r="O4" i="3"/>
  <c r="O3" i="3"/>
  <c r="O2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7" i="3"/>
  <c r="K6" i="3"/>
  <c r="K5" i="3"/>
  <c r="K4" i="3"/>
  <c r="K3" i="3"/>
  <c r="K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2" i="3"/>
  <c r="G3" i="3"/>
  <c r="G4" i="3"/>
  <c r="G5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T78" i="3" l="1"/>
  <c r="T59" i="3"/>
  <c r="T64" i="3"/>
  <c r="T46" i="3"/>
  <c r="R39" i="3"/>
  <c r="R31" i="3"/>
  <c r="S31" i="3" s="1"/>
  <c r="D32" i="6" s="1"/>
  <c r="R23" i="3"/>
  <c r="R15" i="3"/>
  <c r="R44" i="3"/>
  <c r="R37" i="3"/>
  <c r="R29" i="3"/>
  <c r="R21" i="3"/>
  <c r="R13" i="3"/>
  <c r="R5" i="3"/>
  <c r="S5" i="3" s="1"/>
  <c r="D6" i="6" s="1"/>
  <c r="R45" i="3"/>
  <c r="R38" i="3"/>
  <c r="S38" i="3" s="1"/>
  <c r="D39" i="6" s="1"/>
  <c r="R30" i="3"/>
  <c r="R22" i="3"/>
  <c r="R14" i="3"/>
  <c r="R6" i="3"/>
  <c r="S6" i="3" s="1"/>
  <c r="D7" i="6" s="1"/>
  <c r="R41" i="3"/>
  <c r="R33" i="3"/>
  <c r="R25" i="3"/>
  <c r="S25" i="3" s="1"/>
  <c r="D26" i="6" s="1"/>
  <c r="R17" i="3"/>
  <c r="R9" i="3"/>
  <c r="S9" i="3" s="1"/>
  <c r="D10" i="6" s="1"/>
  <c r="R7" i="3"/>
  <c r="R43" i="3"/>
  <c r="R36" i="3"/>
  <c r="R28" i="3"/>
  <c r="R20" i="3"/>
  <c r="R12" i="3"/>
  <c r="R4" i="3"/>
  <c r="S4" i="3" s="1"/>
  <c r="D5" i="6" s="1"/>
  <c r="R42" i="3"/>
  <c r="R35" i="3"/>
  <c r="R27" i="3"/>
  <c r="R19" i="3"/>
  <c r="R11" i="3"/>
  <c r="S11" i="3" s="1"/>
  <c r="D12" i="6" s="1"/>
  <c r="R3" i="3"/>
  <c r="R40" i="3"/>
  <c r="S40" i="3" s="1"/>
  <c r="D41" i="6" s="1"/>
  <c r="R32" i="3"/>
  <c r="R24" i="3"/>
  <c r="R16" i="3"/>
  <c r="R8" i="3"/>
  <c r="S8" i="3" s="1"/>
  <c r="D9" i="6" s="1"/>
  <c r="R34" i="3"/>
  <c r="R26" i="3"/>
  <c r="R18" i="3"/>
  <c r="S18" i="3" s="1"/>
  <c r="D19" i="6" s="1"/>
  <c r="R10" i="3"/>
  <c r="E2" i="3"/>
  <c r="S28" i="3" l="1"/>
  <c r="D29" i="6" s="1"/>
  <c r="T45" i="3"/>
  <c r="T43" i="3"/>
  <c r="T37" i="3"/>
  <c r="T18" i="3"/>
  <c r="T20" i="3"/>
  <c r="T7" i="3"/>
  <c r="T6" i="3"/>
  <c r="T2" i="3"/>
  <c r="T21" i="3"/>
  <c r="T9" i="3"/>
  <c r="T15" i="3"/>
  <c r="T11" i="3"/>
  <c r="T8" i="3"/>
  <c r="T32" i="3"/>
  <c r="T19" i="3"/>
  <c r="T26" i="3"/>
  <c r="T42" i="3" l="1"/>
  <c r="T34" i="3"/>
  <c r="T14" i="3"/>
  <c r="T12" i="3"/>
  <c r="T38" i="3"/>
  <c r="T5" i="3"/>
  <c r="T3" i="3"/>
  <c r="T31" i="3"/>
  <c r="T39" i="3"/>
  <c r="T27" i="3"/>
  <c r="T25" i="3"/>
  <c r="T30" i="3"/>
  <c r="T44" i="3"/>
  <c r="T23" i="3"/>
  <c r="T4" i="3"/>
  <c r="T29" i="3"/>
  <c r="T36" i="3"/>
  <c r="T17" i="3"/>
  <c r="T10" i="3"/>
  <c r="T41" i="3"/>
  <c r="T22" i="3"/>
  <c r="T24" i="3"/>
  <c r="T40" i="3"/>
  <c r="T13" i="3"/>
  <c r="T35" i="3"/>
  <c r="T33" i="3"/>
  <c r="T28" i="3"/>
  <c r="T16" i="3"/>
</calcChain>
</file>

<file path=xl/sharedStrings.xml><?xml version="1.0" encoding="utf-8"?>
<sst xmlns="http://schemas.openxmlformats.org/spreadsheetml/2006/main" count="889" uniqueCount="516">
  <si>
    <t>Город</t>
  </si>
  <si>
    <t>Население</t>
  </si>
  <si>
    <t>В</t>
  </si>
  <si>
    <t>Г</t>
  </si>
  <si>
    <t>Город 1</t>
  </si>
  <si>
    <t>Город 2</t>
  </si>
  <si>
    <t>Тип связанности</t>
  </si>
  <si>
    <t>Тип города 1</t>
  </si>
  <si>
    <t>Тип города 2</t>
  </si>
  <si>
    <t>Оценка</t>
  </si>
  <si>
    <t>Балл дороги</t>
  </si>
  <si>
    <t>Наихудший участок дороги по классу</t>
  </si>
  <si>
    <t>Количество рейсов автобусов</t>
  </si>
  <si>
    <t>Наихудший тип аэродрома</t>
  </si>
  <si>
    <t>Балл за рейсы ЖД</t>
  </si>
  <si>
    <t>Балл за рейсы авто</t>
  </si>
  <si>
    <t>Балл за рейсы авиа</t>
  </si>
  <si>
    <t>Классификация</t>
  </si>
  <si>
    <t>Количество рейсов авиа</t>
  </si>
  <si>
    <t>Количество рейсов ЖД</t>
  </si>
  <si>
    <t>Балл за аэродром</t>
  </si>
  <si>
    <t>Количество водных рейсов</t>
  </si>
  <si>
    <t>Балл за рейсы вода</t>
  </si>
  <si>
    <t>Сумма баллов</t>
  </si>
  <si>
    <t>Номер</t>
  </si>
  <si>
    <t>Название трассы</t>
  </si>
  <si>
    <t>Прочая дорога с бетонным покрытием</t>
  </si>
  <si>
    <t>Прочая дорога с асфальтовым покрытием</t>
  </si>
  <si>
    <t>Местного значения</t>
  </si>
  <si>
    <t>Регионального значения</t>
  </si>
  <si>
    <t>Федерального значения</t>
  </si>
  <si>
    <t>А и Б</t>
  </si>
  <si>
    <t>Д и Е</t>
  </si>
  <si>
    <t>Нет аэродрома</t>
  </si>
  <si>
    <t>Тип связи</t>
  </si>
  <si>
    <t>Критерий</t>
  </si>
  <si>
    <t>Минимальное количество баллов</t>
  </si>
  <si>
    <t>Отлично</t>
  </si>
  <si>
    <t>Хорошо</t>
  </si>
  <si>
    <t>Уд-но</t>
  </si>
  <si>
    <t>Неуд-но</t>
  </si>
  <si>
    <t>малый-малый</t>
  </si>
  <si>
    <t>- наличие прочей дороги с бетонным полотном</t>
  </si>
  <si>
    <t>1,75</t>
  </si>
  <si>
    <t>[1,75;+∞)</t>
  </si>
  <si>
    <t>[1,5;1,75)</t>
  </si>
  <si>
    <t>[1;1,5)</t>
  </si>
  <si>
    <t>(-∞;1)</t>
  </si>
  <si>
    <t>- регулярность рейсов: не менее 1 раза в день</t>
  </si>
  <si>
    <t>малый-средний</t>
  </si>
  <si>
    <t>- наличие автомобильной трассы местного значения или прочей дороги с асфальтовым полотном</t>
  </si>
  <si>
    <t>2</t>
  </si>
  <si>
    <t>[2;+∞)</t>
  </si>
  <si>
    <t>[1,5;2)</t>
  </si>
  <si>
    <t>- регулярность рейсов: не менее 1 раз в день</t>
  </si>
  <si>
    <t>малый-большой</t>
  </si>
  <si>
    <t>2,5</t>
  </si>
  <si>
    <t>[2,5;+∞)</t>
  </si>
  <si>
    <t>[2;2,5)</t>
  </si>
  <si>
    <t>(-∞;1,5)</t>
  </si>
  <si>
    <t xml:space="preserve">- регулярность рейсов: не менее 2 раз в день на автобусе </t>
  </si>
  <si>
    <t>малый-крупный</t>
  </si>
  <si>
    <t>3</t>
  </si>
  <si>
    <t>[3;+∞)</t>
  </si>
  <si>
    <t>[2,5;3)</t>
  </si>
  <si>
    <t>[1,75;2,5)</t>
  </si>
  <si>
    <t>(-∞;1,75)</t>
  </si>
  <si>
    <t>- регулярность рейсов: не менее 3 раз в день на автобусе</t>
  </si>
  <si>
    <t>малый-крупнейший</t>
  </si>
  <si>
    <t>- наличие автомобильной трассы местного значения или прочей дороги с асфальтовым полотном и железнодорожного сообщения</t>
  </si>
  <si>
    <t>3,5</t>
  </si>
  <si>
    <t>[3,5;+∞)</t>
  </si>
  <si>
    <t>[3;3,5)</t>
  </si>
  <si>
    <t>[2;3)</t>
  </si>
  <si>
    <t>(-∞;2)</t>
  </si>
  <si>
    <t>- регулярность рейсов: не менее 3 раз в день на автобусе и от 2 до 6 раз в неделю на поезде</t>
  </si>
  <si>
    <t>средний-средний</t>
  </si>
  <si>
    <t>- регулярность рейсов: не менее 2 раз в день на автобусе</t>
  </si>
  <si>
    <t>средний-большой</t>
  </si>
  <si>
    <t>средний-крупный</t>
  </si>
  <si>
    <t>- наличие автомобильной трассы регионального значения и наличие железнодорожного сообщения</t>
  </si>
  <si>
    <t>4</t>
  </si>
  <si>
    <t>[4;+∞)</t>
  </si>
  <si>
    <t>[4;3,25)</t>
  </si>
  <si>
    <t>[3,25;2,5)</t>
  </si>
  <si>
    <t>(-∞;2,5)</t>
  </si>
  <si>
    <t>средний-крупнейший</t>
  </si>
  <si>
    <t>4,5</t>
  </si>
  <si>
    <t>[4,5;+∞)</t>
  </si>
  <si>
    <t>[3,75;4,5)</t>
  </si>
  <si>
    <t>[2,75;3,75)</t>
  </si>
  <si>
    <t>(-∞;2,75)</t>
  </si>
  <si>
    <t>- регулярность рейсов: не менее 3 раз в день на автобусе 1 раз в день на поезде</t>
  </si>
  <si>
    <t>большой-большой</t>
  </si>
  <si>
    <t>- наличие автомобильной трассы регионального значения и железнодорожного сообщения</t>
  </si>
  <si>
    <t>5</t>
  </si>
  <si>
    <t>[5;+∞)</t>
  </si>
  <si>
    <t>[4;5)</t>
  </si>
  <si>
    <t>[3;4)</t>
  </si>
  <si>
    <t>(-∞;3)</t>
  </si>
  <si>
    <t>- регулярность рейсов: не менее 3 раз в день на автобусе и 2 раза в день на поезде</t>
  </si>
  <si>
    <t>большой-крупный</t>
  </si>
  <si>
    <t>5,5</t>
  </si>
  <si>
    <t>[5,5;+∞)</t>
  </si>
  <si>
    <t>[4,5;5,5)</t>
  </si>
  <si>
    <t>[3,5;4,5)</t>
  </si>
  <si>
    <t>(-∞;3,5)</t>
  </si>
  <si>
    <t>- регулярность рейсов: не менее 3 раз в день</t>
  </si>
  <si>
    <t>большой-крупнейший</t>
  </si>
  <si>
    <t>- наличие автомобильной трассы федерального значения и железнодорожного сообщения</t>
  </si>
  <si>
    <t>6</t>
  </si>
  <si>
    <t>[6;+∞)</t>
  </si>
  <si>
    <t>[5;6)</t>
  </si>
  <si>
    <t>[3,5;5)</t>
  </si>
  <si>
    <t>- регулярность рейсов: не менее 3 раз в день (для всех типов транспорта)</t>
  </si>
  <si>
    <t>крупный-крупный</t>
  </si>
  <si>
    <t>- наличие автомобильной трассы федерального значения, железнодорожного сообщения и класс аэропорта не ниже Г</t>
  </si>
  <si>
    <t>8</t>
  </si>
  <si>
    <t>[8;+∞)</t>
  </si>
  <si>
    <t>[6,5;8)</t>
  </si>
  <si>
    <t>[5;6,5)</t>
  </si>
  <si>
    <t>(-∞;5)</t>
  </si>
  <si>
    <t>- регулярность рейсов: не менее 3 раз в день на автобусе, не менее 2 раз в день на поезде, и от 2 до 7 раз в неделю на самолёте</t>
  </si>
  <si>
    <t>крупный-крупнейший</t>
  </si>
  <si>
    <t>- наличие автомобильной трассы федерального значения, железнодорожного сообщения и класс аэропорта не ниже В</t>
  </si>
  <si>
    <t>9,5</t>
  </si>
  <si>
    <t>[9,5;+∞)</t>
  </si>
  <si>
    <t>[7,75;9,5)</t>
  </si>
  <si>
    <t>[5,75;7,75)</t>
  </si>
  <si>
    <t>(-∞;5,75)</t>
  </si>
  <si>
    <t>- регулярность рейсов: не менее 3 раз в день (для автобусов и поездов) и не менее 1 раза в день на самолёте</t>
  </si>
  <si>
    <t>крупнейший-крупнейший</t>
  </si>
  <si>
    <t>10</t>
  </si>
  <si>
    <t>[10;+∞)</t>
  </si>
  <si>
    <t>[8;10)</t>
  </si>
  <si>
    <t>[6;8)</t>
  </si>
  <si>
    <t>(-∞;6)</t>
  </si>
  <si>
    <t>- регулярность рейсов: не менее 3 раз в день (для автобусов и поездов) и не менее 2 раз в день на самолёте</t>
  </si>
  <si>
    <t>Алдан</t>
  </si>
  <si>
    <t>Вилюйск</t>
  </si>
  <si>
    <t>Ленск</t>
  </si>
  <si>
    <t>Мирный</t>
  </si>
  <si>
    <t>Нерюнгри</t>
  </si>
  <si>
    <t>Нюрба</t>
  </si>
  <si>
    <t>Якутск</t>
  </si>
  <si>
    <t>Олекминск</t>
  </si>
  <si>
    <t>Великий Новгород</t>
  </si>
  <si>
    <t>Абакан</t>
  </si>
  <si>
    <t>Анадырь</t>
  </si>
  <si>
    <t>Архангельск</t>
  </si>
  <si>
    <t>Астрахань</t>
  </si>
  <si>
    <t>Барнаул</t>
  </si>
  <si>
    <t>Белгород</t>
  </si>
  <si>
    <t>Биробиджан</t>
  </si>
  <si>
    <t>Благовещенск</t>
  </si>
  <si>
    <t>Брянск</t>
  </si>
  <si>
    <t>Владивосток</t>
  </si>
  <si>
    <t>Владикавказ</t>
  </si>
  <si>
    <t>Владимир</t>
  </si>
  <si>
    <t>Волгоград</t>
  </si>
  <si>
    <t>Вологда</t>
  </si>
  <si>
    <t>Воронеж</t>
  </si>
  <si>
    <t>Гатчина</t>
  </si>
  <si>
    <t>Горно-Алтайск</t>
  </si>
  <si>
    <t>Грозный</t>
  </si>
  <si>
    <t>Екатеринбург</t>
  </si>
  <si>
    <t>Иваново</t>
  </si>
  <si>
    <t>Ижевск</t>
  </si>
  <si>
    <t>Иркутск</t>
  </si>
  <si>
    <t>Йошкар-Ола</t>
  </si>
  <si>
    <t>Казань</t>
  </si>
  <si>
    <t>Калининград</t>
  </si>
  <si>
    <t>Калуга</t>
  </si>
  <si>
    <t>Кемерово</t>
  </si>
  <si>
    <t>Киров</t>
  </si>
  <si>
    <t>Кострома</t>
  </si>
  <si>
    <t>Краснодар</t>
  </si>
  <si>
    <t>Красноярск</t>
  </si>
  <si>
    <t>Курган</t>
  </si>
  <si>
    <t>Курск</t>
  </si>
  <si>
    <t>Кызыл</t>
  </si>
  <si>
    <t>Липецк</t>
  </si>
  <si>
    <t>Магадан</t>
  </si>
  <si>
    <t>Магас</t>
  </si>
  <si>
    <t>Майкоп</t>
  </si>
  <si>
    <t>Махачкала</t>
  </si>
  <si>
    <t>Москва</t>
  </si>
  <si>
    <t>Мурманск</t>
  </si>
  <si>
    <t>Нальчик</t>
  </si>
  <si>
    <t>Нарьян-Мар</t>
  </si>
  <si>
    <t>Нижний Новгород</t>
  </si>
  <si>
    <t>Новосибирск</t>
  </si>
  <si>
    <t>Омск</t>
  </si>
  <si>
    <t>Орёл</t>
  </si>
  <si>
    <t>Оренбург</t>
  </si>
  <si>
    <t>Пенза</t>
  </si>
  <si>
    <t>Пермь</t>
  </si>
  <si>
    <t>Петрозаводск</t>
  </si>
  <si>
    <t>Петропавловск-Камчатский</t>
  </si>
  <si>
    <t>Псков</t>
  </si>
  <si>
    <t>Ростов-на-Дону</t>
  </si>
  <si>
    <t>Рязань</t>
  </si>
  <si>
    <t>Салехард</t>
  </si>
  <si>
    <t>Самара</t>
  </si>
  <si>
    <t>Санкт-Петербург</t>
  </si>
  <si>
    <t>Саранск</t>
  </si>
  <si>
    <t>Саратов</t>
  </si>
  <si>
    <t>Севастополь</t>
  </si>
  <si>
    <t>Симферополь</t>
  </si>
  <si>
    <t>Смоленск</t>
  </si>
  <si>
    <t>Ставрополь</t>
  </si>
  <si>
    <t>Сыктывкар</t>
  </si>
  <si>
    <t>Тамбов</t>
  </si>
  <si>
    <t>Тверь</t>
  </si>
  <si>
    <t>Томск</t>
  </si>
  <si>
    <t>Тула</t>
  </si>
  <si>
    <t>Тюмень</t>
  </si>
  <si>
    <t>Улан-Удэ</t>
  </si>
  <si>
    <t>Ульяновск</t>
  </si>
  <si>
    <t>Уфа</t>
  </si>
  <si>
    <t>Хабаровск</t>
  </si>
  <si>
    <t>Ханты-Мансийск</t>
  </si>
  <si>
    <t>Чебоксары</t>
  </si>
  <si>
    <t>Челябинск</t>
  </si>
  <si>
    <t>Черкесск</t>
  </si>
  <si>
    <t>Чита</t>
  </si>
  <si>
    <t>Элиста</t>
  </si>
  <si>
    <t>Южно-Сахалинск</t>
  </si>
  <si>
    <t>Ярославль</t>
  </si>
  <si>
    <t>Прочая грунтовая дорога, либо дороги нет</t>
  </si>
  <si>
    <t>Аэродром</t>
  </si>
  <si>
    <t>Класс</t>
  </si>
  <si>
    <t xml:space="preserve">Новосибирск </t>
  </si>
  <si>
    <t xml:space="preserve">Грозный (Северный) </t>
  </si>
  <si>
    <t xml:space="preserve">Минеральные Воды </t>
  </si>
  <si>
    <t xml:space="preserve">Ростов-на-Дону </t>
  </si>
  <si>
    <t xml:space="preserve">Комсомольск-на-Амуре </t>
  </si>
  <si>
    <t xml:space="preserve">Николаевск-на-Амуре </t>
  </si>
  <si>
    <t xml:space="preserve">Г </t>
  </si>
  <si>
    <t xml:space="preserve">А </t>
  </si>
  <si>
    <t xml:space="preserve">Б </t>
  </si>
  <si>
    <t xml:space="preserve">Архангельск (Талаги) </t>
  </si>
  <si>
    <t xml:space="preserve">В </t>
  </si>
  <si>
    <t xml:space="preserve">Нарьян-Мар </t>
  </si>
  <si>
    <t xml:space="preserve">Апатиты (Хибины) </t>
  </si>
  <si>
    <t xml:space="preserve">Великий Устюг </t>
  </si>
  <si>
    <t xml:space="preserve">Вологда </t>
  </si>
  <si>
    <t xml:space="preserve">Калининград (Храброво) </t>
  </si>
  <si>
    <t xml:space="preserve">Мурманск </t>
  </si>
  <si>
    <t xml:space="preserve">Петрозаводск (Бесовец) </t>
  </si>
  <si>
    <t xml:space="preserve">Псков  </t>
  </si>
  <si>
    <t xml:space="preserve">Череповец </t>
  </si>
  <si>
    <t xml:space="preserve">Воркута </t>
  </si>
  <si>
    <t xml:space="preserve">Сыктывкар </t>
  </si>
  <si>
    <t xml:space="preserve">Усинск </t>
  </si>
  <si>
    <t xml:space="preserve">Ухта </t>
  </si>
  <si>
    <t xml:space="preserve">Бодайбо </t>
  </si>
  <si>
    <t xml:space="preserve">Братск </t>
  </si>
  <si>
    <t xml:space="preserve">Д </t>
  </si>
  <si>
    <t xml:space="preserve">Иркутск </t>
  </si>
  <si>
    <t xml:space="preserve">Киренск </t>
  </si>
  <si>
    <t xml:space="preserve">Мама </t>
  </si>
  <si>
    <t xml:space="preserve">Нижнеангарск </t>
  </si>
  <si>
    <t xml:space="preserve">Усть-Илимск </t>
  </si>
  <si>
    <t xml:space="preserve">Усть-Кут </t>
  </si>
  <si>
    <t xml:space="preserve">Чита (Кадала) </t>
  </si>
  <si>
    <t xml:space="preserve">Абакан </t>
  </si>
  <si>
    <t xml:space="preserve">Енисейск </t>
  </si>
  <si>
    <t xml:space="preserve">Игарка </t>
  </si>
  <si>
    <t xml:space="preserve">Кодинск </t>
  </si>
  <si>
    <t xml:space="preserve">Красноярск (Емельяново) </t>
  </si>
  <si>
    <t xml:space="preserve">Кызыл </t>
  </si>
  <si>
    <t xml:space="preserve">Норильск (Алыкель) </t>
  </si>
  <si>
    <t xml:space="preserve">Е </t>
  </si>
  <si>
    <t xml:space="preserve">Барнаул (Михайловка) </t>
  </si>
  <si>
    <t xml:space="preserve">Горно-Алтайск </t>
  </si>
  <si>
    <t xml:space="preserve">Кемерово </t>
  </si>
  <si>
    <t xml:space="preserve">Новокузнецк (Спиченково) </t>
  </si>
  <si>
    <t xml:space="preserve">Омск (Центральный) </t>
  </si>
  <si>
    <t xml:space="preserve">Стрежевой </t>
  </si>
  <si>
    <t xml:space="preserve">Томск (Богашёво) </t>
  </si>
  <si>
    <t xml:space="preserve">Белоярский </t>
  </si>
  <si>
    <t xml:space="preserve">Когалым </t>
  </si>
  <si>
    <t xml:space="preserve">Надым </t>
  </si>
  <si>
    <t xml:space="preserve">Нижневартовск </t>
  </si>
  <si>
    <t xml:space="preserve">Новый Уренгой </t>
  </si>
  <si>
    <t xml:space="preserve">Ноябрьск </t>
  </si>
  <si>
    <t xml:space="preserve">Нягань </t>
  </si>
  <si>
    <t xml:space="preserve">Салехард </t>
  </si>
  <si>
    <t xml:space="preserve">Советский </t>
  </si>
  <si>
    <t xml:space="preserve">Сургут </t>
  </si>
  <si>
    <t xml:space="preserve">Тобольск (Ремезов) </t>
  </si>
  <si>
    <t xml:space="preserve">Тюмень (Рощино) </t>
  </si>
  <si>
    <t xml:space="preserve">Урай </t>
  </si>
  <si>
    <t xml:space="preserve">Ханты – Мансийск </t>
  </si>
  <si>
    <t xml:space="preserve">Алдан </t>
  </si>
  <si>
    <t xml:space="preserve">Вилюйск </t>
  </si>
  <si>
    <t xml:space="preserve">Ленск </t>
  </si>
  <si>
    <t xml:space="preserve">Маган </t>
  </si>
  <si>
    <t xml:space="preserve">Мирный </t>
  </si>
  <si>
    <t xml:space="preserve">Нерюнгри </t>
  </si>
  <si>
    <t xml:space="preserve">Нюрба </t>
  </si>
  <si>
    <t xml:space="preserve">Олекминск </t>
  </si>
  <si>
    <t xml:space="preserve">Полярный </t>
  </si>
  <si>
    <t xml:space="preserve">Среднеколымск </t>
  </si>
  <si>
    <t xml:space="preserve">Якутск </t>
  </si>
  <si>
    <t xml:space="preserve">Бугульма </t>
  </si>
  <si>
    <t xml:space="preserve">Ижевск </t>
  </si>
  <si>
    <t xml:space="preserve">Йошкар-Ола </t>
  </si>
  <si>
    <t xml:space="preserve">Казань </t>
  </si>
  <si>
    <t xml:space="preserve">Киров (Победилово) </t>
  </si>
  <si>
    <t xml:space="preserve">Нижнекамск (Бегишево) </t>
  </si>
  <si>
    <t xml:space="preserve">Оренбург </t>
  </si>
  <si>
    <t xml:space="preserve">Орск </t>
  </si>
  <si>
    <t xml:space="preserve">Пенза </t>
  </si>
  <si>
    <t xml:space="preserve">Пермь (Большое Савино) </t>
  </si>
  <si>
    <t xml:space="preserve">Самара (Курумоч) </t>
  </si>
  <si>
    <t xml:space="preserve">Саранск </t>
  </si>
  <si>
    <t xml:space="preserve">Саратов (Гагарин) </t>
  </si>
  <si>
    <t xml:space="preserve">Ульяновск (Баратаевка) </t>
  </si>
  <si>
    <t xml:space="preserve">Ульяновск (Восточный) </t>
  </si>
  <si>
    <t xml:space="preserve">Уфа </t>
  </si>
  <si>
    <t xml:space="preserve">Чебоксары </t>
  </si>
  <si>
    <t xml:space="preserve">Белгород </t>
  </si>
  <si>
    <t xml:space="preserve">Брянск </t>
  </si>
  <si>
    <t xml:space="preserve">Владимир (Семязино) </t>
  </si>
  <si>
    <t xml:space="preserve">Воронеж (Чертовицкое) </t>
  </si>
  <si>
    <t xml:space="preserve">Иваново (Южный) </t>
  </si>
  <si>
    <t xml:space="preserve">Калуга (Грабцево) </t>
  </si>
  <si>
    <t xml:space="preserve">Кострома (Секеркино) </t>
  </si>
  <si>
    <t xml:space="preserve">Курск (Восточный) </t>
  </si>
  <si>
    <t xml:space="preserve">Липецк </t>
  </si>
  <si>
    <t xml:space="preserve">Остафьево </t>
  </si>
  <si>
    <t xml:space="preserve">Раменское </t>
  </si>
  <si>
    <t xml:space="preserve">Старый Оскол </t>
  </si>
  <si>
    <t xml:space="preserve">Тамбов (Донское) </t>
  </si>
  <si>
    <t xml:space="preserve">Тверь (Мигалово) </t>
  </si>
  <si>
    <t xml:space="preserve">Ярославль (Туношна) </t>
  </si>
  <si>
    <t xml:space="preserve">Анадырь (Угольный) </t>
  </si>
  <si>
    <t xml:space="preserve">Беринговский </t>
  </si>
  <si>
    <t xml:space="preserve">Залив Креста </t>
  </si>
  <si>
    <t xml:space="preserve">Кепервеем </t>
  </si>
  <si>
    <t xml:space="preserve">Лаврентия, залив </t>
  </si>
  <si>
    <t xml:space="preserve">Магадан (Сокол) </t>
  </si>
  <si>
    <t xml:space="preserve">Марково </t>
  </si>
  <si>
    <t xml:space="preserve">Омолон </t>
  </si>
  <si>
    <t xml:space="preserve">Омсукчан </t>
  </si>
  <si>
    <t xml:space="preserve">Певек </t>
  </si>
  <si>
    <t xml:space="preserve">Провидения, бухта </t>
  </si>
  <si>
    <t xml:space="preserve">Северо-Эвенск </t>
  </si>
  <si>
    <t xml:space="preserve">Сеймчан </t>
  </si>
  <si>
    <t xml:space="preserve">Екатеринбург (Кольцово) </t>
  </si>
  <si>
    <t xml:space="preserve">Курган </t>
  </si>
  <si>
    <t xml:space="preserve">Магнитогорск </t>
  </si>
  <si>
    <t xml:space="preserve">Челябинск (Баландино) </t>
  </si>
  <si>
    <t xml:space="preserve">Анапа (Витязево) </t>
  </si>
  <si>
    <t xml:space="preserve">Астрахань (Нариманово) </t>
  </si>
  <si>
    <t xml:space="preserve">Владикавказ (Беслан) </t>
  </si>
  <si>
    <t xml:space="preserve">Волгоград (Гумрак) </t>
  </si>
  <si>
    <t xml:space="preserve">Геленджик </t>
  </si>
  <si>
    <t xml:space="preserve">Краснодар (Пашковский) </t>
  </si>
  <si>
    <t xml:space="preserve">Махачкала (Уйташ) </t>
  </si>
  <si>
    <t xml:space="preserve">Нальчик </t>
  </si>
  <si>
    <t xml:space="preserve">Севастополь (Бельбек) </t>
  </si>
  <si>
    <t xml:space="preserve">Симферополь </t>
  </si>
  <si>
    <t xml:space="preserve">Сочи </t>
  </si>
  <si>
    <t xml:space="preserve">Ставрополь (Шпаковское) </t>
  </si>
  <si>
    <t xml:space="preserve">B </t>
  </si>
  <si>
    <t xml:space="preserve">Элиста </t>
  </si>
  <si>
    <t xml:space="preserve">Аян (Мунук) </t>
  </si>
  <si>
    <t xml:space="preserve">Благовещенск (Игнатьево) </t>
  </si>
  <si>
    <t xml:space="preserve">Богородское </t>
  </si>
  <si>
    <t xml:space="preserve">Владивосток (Кневичи) </t>
  </si>
  <si>
    <t xml:space="preserve">Зея </t>
  </si>
  <si>
    <t xml:space="preserve">Ноглики </t>
  </si>
  <si>
    <t xml:space="preserve">Оха (Новостройка) </t>
  </si>
  <si>
    <t xml:space="preserve">Охотск </t>
  </si>
  <si>
    <t xml:space="preserve">Тында </t>
  </si>
  <si>
    <t xml:space="preserve">Хабаровск (Новый) </t>
  </si>
  <si>
    <t xml:space="preserve">Херпучи </t>
  </si>
  <si>
    <t xml:space="preserve">Чумикан </t>
  </si>
  <si>
    <t xml:space="preserve">Шахтерск </t>
  </si>
  <si>
    <t xml:space="preserve">Экимчан </t>
  </si>
  <si>
    <t xml:space="preserve">Южно-Курильск (Менделеево) </t>
  </si>
  <si>
    <t xml:space="preserve">Южно-Сахалинск (Хомутово) </t>
  </si>
  <si>
    <t xml:space="preserve">Москва (Внуково) </t>
  </si>
  <si>
    <t xml:space="preserve">Москва (Домодедово) </t>
  </si>
  <si>
    <t xml:space="preserve">Москва (Шереметьево) </t>
  </si>
  <si>
    <t>Архангельск, Северодвинск, Новодвинск</t>
  </si>
  <si>
    <t>Архангельск (Васьково)</t>
  </si>
  <si>
    <t>Нарьян-Мар, пос. Искателей</t>
  </si>
  <si>
    <t>Апатиты, Кировск</t>
  </si>
  <si>
    <t>Великий Устюг, Красавино</t>
  </si>
  <si>
    <t>Вологда, Кадников, Сокол</t>
  </si>
  <si>
    <t>Калининград, Пионерский, Зеленоградск, Гурьевск, Светлый, Ладушкин</t>
  </si>
  <si>
    <t>Города (ключевые поселения) на расстоянии 50 км (или 1 ч. езды)</t>
  </si>
  <si>
    <t>Мурманск, Кола</t>
  </si>
  <si>
    <t>Петрозаводск, Кондопога</t>
  </si>
  <si>
    <t>Псков, Остров</t>
  </si>
  <si>
    <t>Санкт-Петербург (Пулково)</t>
  </si>
  <si>
    <t>Череповец</t>
  </si>
  <si>
    <t>Воркута</t>
  </si>
  <si>
    <t>Усинск</t>
  </si>
  <si>
    <t>Бодайбо</t>
  </si>
  <si>
    <t>Братск</t>
  </si>
  <si>
    <t>Киренск</t>
  </si>
  <si>
    <t>Мама</t>
  </si>
  <si>
    <t>Ухта, Сосногорск</t>
  </si>
  <si>
    <t>Петропавловск-Камчатский (Елизово)</t>
  </si>
  <si>
    <t>Усть-Илимск</t>
  </si>
  <si>
    <t>Усть-Кут</t>
  </si>
  <si>
    <t>Игарка</t>
  </si>
  <si>
    <t>Иркутск, Ангарск</t>
  </si>
  <si>
    <t>пос. Нижнеангарск, Северобайкальск</t>
  </si>
  <si>
    <t xml:space="preserve">Улан-Удэ (Байкал) </t>
  </si>
  <si>
    <t>агломерация Санкт-Петербург, Гатчина</t>
  </si>
  <si>
    <t xml:space="preserve">Абакан, Черногорск, Минусинск, </t>
  </si>
  <si>
    <t>Енисейск, Лесосибирск</t>
  </si>
  <si>
    <t>Кодинск</t>
  </si>
  <si>
    <t>Норильск, Дудинка</t>
  </si>
  <si>
    <t>Барнаул, Новоалтайск</t>
  </si>
  <si>
    <t>Кемерово, Березовский, Топки</t>
  </si>
  <si>
    <t>Новокузнецк, Прокопьевск, Осинники, Киселевск</t>
  </si>
  <si>
    <t>Стрежевой</t>
  </si>
  <si>
    <t>Томск, Северск</t>
  </si>
  <si>
    <t>Белоярский</t>
  </si>
  <si>
    <t>Когалым</t>
  </si>
  <si>
    <t>Надым</t>
  </si>
  <si>
    <t>Нижневартовск, Мегион</t>
  </si>
  <si>
    <t>Новый Уренгой</t>
  </si>
  <si>
    <t>Ноябрьск</t>
  </si>
  <si>
    <t>Нягань</t>
  </si>
  <si>
    <t>Салехард, Лабытнанги</t>
  </si>
  <si>
    <t>Советский, Югорск</t>
  </si>
  <si>
    <t>Сургут</t>
  </si>
  <si>
    <t>Тобольск</t>
  </si>
  <si>
    <t>Урай</t>
  </si>
  <si>
    <t>Екатеринбург, Верхняя Пышма, Берёзовский, Сысерть, Полевской, Среднеуральск, Арамиль</t>
  </si>
  <si>
    <t>Магнитогорск</t>
  </si>
  <si>
    <t>Ейск</t>
  </si>
  <si>
    <t>Челябинск, Копейск</t>
  </si>
  <si>
    <t>Певек</t>
  </si>
  <si>
    <t>Билибино</t>
  </si>
  <si>
    <t>агломерация "Город Москва"</t>
  </si>
  <si>
    <t>Южно-Сахалинск, Анива, Корсаков</t>
  </si>
  <si>
    <t>пос. Южно-Сахалинск</t>
  </si>
  <si>
    <t>пос. Экимчан</t>
  </si>
  <si>
    <t>пос. Шахтерск, Углегорск</t>
  </si>
  <si>
    <t>пос. Чумикан</t>
  </si>
  <si>
    <t>село Херпучи</t>
  </si>
  <si>
    <t>Тында</t>
  </si>
  <si>
    <t>пос. Охотск</t>
  </si>
  <si>
    <t>Оха</t>
  </si>
  <si>
    <t>Ноглики</t>
  </si>
  <si>
    <t>Николаевск-на-Амуре</t>
  </si>
  <si>
    <t>Комсомольск-на-Амуре, Амурск</t>
  </si>
  <si>
    <t>Курильск</t>
  </si>
  <si>
    <t>Итуруп (Ясный)</t>
  </si>
  <si>
    <t>Зея</t>
  </si>
  <si>
    <t>Владивосток, Артем, Большой Камень</t>
  </si>
  <si>
    <t>село Богородское</t>
  </si>
  <si>
    <t>село Аян</t>
  </si>
  <si>
    <t>Анапа</t>
  </si>
  <si>
    <t>Таганрог</t>
  </si>
  <si>
    <t>Астрахань, Камызяк</t>
  </si>
  <si>
    <t>Волгоград, Волжский, Дубовка</t>
  </si>
  <si>
    <t>Геленджик, Новороссийск</t>
  </si>
  <si>
    <t>Грозный, Шали, Урус-Мартан, Аргун, Гудермес</t>
  </si>
  <si>
    <t>Краснодар, Адыгейск, Горячий Ключ, Усть-Лабинск, Кореновск</t>
  </si>
  <si>
    <t>Владикавказ, Беслан, Назрань, Магас, Ардон, Малгобек, Карабулак</t>
  </si>
  <si>
    <t>Магас (Сунжа)</t>
  </si>
  <si>
    <t>Владикавказ, Беслан, Назрань, Магас, Карабулак, Грозный, Ачхой-Мартан, Урус-Мартан, Сунжа, Серноводское</t>
  </si>
  <si>
    <t>Минеральные Воды, Пятигорск, Георгиевск, Ессентуки, Кисловодск, Железноводск, Лермонтов</t>
  </si>
  <si>
    <t>Буйнакск, Махачкала, Избербаш, Каспийск</t>
  </si>
  <si>
    <t>Нальчик, Чегем, Нарткала, Терек, Майский, Баксан, Прохладный</t>
  </si>
  <si>
    <t>Ростов-на-Дону, Батайск, Аксай, Новочеркасск, Новошахтинск, Шахты, Красный Сулин, Зверево</t>
  </si>
  <si>
    <t>Севастополь, Бахчисарай</t>
  </si>
  <si>
    <t>Саки, Симферополь, Бахчисарай, Белогорск, Евпатория</t>
  </si>
  <si>
    <t>Агломерация "Город Сочи"</t>
  </si>
  <si>
    <t>Ставрополь, Михайловск, Изобильный</t>
  </si>
  <si>
    <t>пос. Беринговский</t>
  </si>
  <si>
    <t>пос. Омсукчан</t>
  </si>
  <si>
    <t>пос. Сеймчан</t>
  </si>
  <si>
    <t>пос. Эгвекинот</t>
  </si>
  <si>
    <t>село Лаврентия</t>
  </si>
  <si>
    <t>село Марково</t>
  </si>
  <si>
    <t>село Омолон</t>
  </si>
  <si>
    <t>пос. Провидения</t>
  </si>
  <si>
    <t>пос. Эвенск</t>
  </si>
  <si>
    <t>Петропавловск-Камчатский, Елизово, Вилючинск</t>
  </si>
  <si>
    <t>Среднеколымск</t>
  </si>
  <si>
    <t>Удачный</t>
  </si>
  <si>
    <t>Бугульма, Альметьевск, Азнакаево, Бавлы, Лениногорск</t>
  </si>
  <si>
    <t>Ижевск, Воткинск, Сарапул</t>
  </si>
  <si>
    <t>Казань, Лаишево, Иннополис</t>
  </si>
  <si>
    <t>Нижнекамск, Набережные Челны, Елабуга, Заинск, Менделеевск</t>
  </si>
  <si>
    <t xml:space="preserve">Нижний Новгород (Стригино/Чкалов) </t>
  </si>
  <si>
    <t>Нижний Новгород, Дзержинск, Балахна, Бор, Кстово, Богородск, Ворсма, Володарск</t>
  </si>
  <si>
    <t>Орск, Новотроицк</t>
  </si>
  <si>
    <t>Пенза, Заречный</t>
  </si>
  <si>
    <t>Пермь, Краснокамск</t>
  </si>
  <si>
    <t>Самара, Тольятти, Кинель, Жигулёвск</t>
  </si>
  <si>
    <t>Саранск, Рузаевка</t>
  </si>
  <si>
    <t>Саратов, Энгельс</t>
  </si>
  <si>
    <t>Ульяновск, Новоульяновск</t>
  </si>
  <si>
    <t>Чебоксары, Новочебоксары, Мариинский посад, Цивильск</t>
  </si>
  <si>
    <t>Белгород, Строитель, Короча, Шебекино</t>
  </si>
  <si>
    <t>Сельцо, Жуковка, Фокин, Карачев, Брянск, Дятьково</t>
  </si>
  <si>
    <t>Владимир, Суздаль, Судогда, Радужный, Собинка, Лакинск</t>
  </si>
  <si>
    <t>Ярославль, Кострома, Нерехта, Гаврилов-Ям</t>
  </si>
  <si>
    <t>Тамбов, Котовск, Рассказово</t>
  </si>
  <si>
    <t>Старый Оскол, Губкин</t>
  </si>
  <si>
    <t>Липецк, Грязи</t>
  </si>
  <si>
    <t>Кострома, Нерехта, Междуреченск</t>
  </si>
  <si>
    <t>Воронеж, Семилуки</t>
  </si>
  <si>
    <t>Иваново, Тейково, Кохма, Шуя, Родники, Фурманов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</si>
</sst>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Golos Text"/>
      <family val="2"/>
      <charset val="204"/>
    </font>
    <font>
      <b/>
      <sz val="11"/>
      <color theme="1"/>
      <name val="Golos Text"/>
      <family val="2"/>
      <charset val="204"/>
    </font>
    <font>
      <sz val="12"/>
      <color rgb="FF000000"/>
      <name val="Golos Text"/>
      <family val="2"/>
      <charset val="204"/>
    </font>
    <font>
      <sz val="11"/>
      <color theme="1"/>
      <name val="Golos Text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justify" vertical="center" wrapText="1"/>
    </xf>
    <xf numFmtId="49" fontId="3" fillId="2" borderId="7" xfId="0" applyNumberFormat="1" applyFont="1" applyFill="1" applyBorder="1" applyAlignment="1">
      <alignment horizontal="justify" vertical="center" wrapText="1"/>
    </xf>
    <xf numFmtId="49" fontId="3" fillId="2" borderId="13" xfId="0" applyNumberFormat="1" applyFont="1" applyFill="1" applyBorder="1" applyAlignment="1">
      <alignment horizontal="justify" vertical="center" wrapText="1"/>
    </xf>
    <xf numFmtId="49" fontId="3" fillId="2" borderId="15" xfId="0" applyNumberFormat="1" applyFont="1" applyFill="1" applyBorder="1" applyAlignment="1">
      <alignment horizontal="justify" vertical="center" wrapText="1"/>
    </xf>
    <xf numFmtId="0" fontId="0" fillId="0" borderId="0" xfId="0" applyFont="1"/>
    <xf numFmtId="0" fontId="0" fillId="0" borderId="0" xfId="0" applyNumberFormat="1" applyFont="1"/>
    <xf numFmtId="0" fontId="0" fillId="0" borderId="0" xfId="0" applyFill="1"/>
    <xf numFmtId="0" fontId="0" fillId="0" borderId="11" xfId="0" applyBorder="1"/>
    <xf numFmtId="0" fontId="0" fillId="0" borderId="19" xfId="0" applyBorder="1"/>
    <xf numFmtId="0" fontId="0" fillId="0" borderId="12" xfId="0" applyBorder="1"/>
    <xf numFmtId="0" fontId="0" fillId="0" borderId="20" xfId="0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7" xfId="0" applyBorder="1"/>
    <xf numFmtId="0" fontId="0" fillId="0" borderId="8" xfId="0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/>
    </xf>
    <xf numFmtId="0" fontId="6" fillId="0" borderId="1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6" fillId="0" borderId="20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8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/>
    </xf>
    <xf numFmtId="49" fontId="4" fillId="2" borderId="1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C8C5-1FE3-4463-A192-AD64763D1275}">
  <dimension ref="A1:T84"/>
  <sheetViews>
    <sheetView tabSelected="1" topLeftCell="B1" zoomScale="60" zoomScaleNormal="60" workbookViewId="0">
      <selection activeCell="N11" sqref="N11"/>
    </sheetView>
  </sheetViews>
  <sheetFormatPr defaultRowHeight="14.4" x14ac:dyDescent="0.3"/>
  <cols>
    <col min="1" max="1" width="14.88671875" bestFit="1" customWidth="1"/>
    <col min="2" max="2" width="12" bestFit="1" customWidth="1"/>
    <col min="3" max="3" width="25.109375" bestFit="1" customWidth="1"/>
    <col min="4" max="4" width="12" bestFit="1" customWidth="1"/>
    <col min="5" max="5" width="23.77734375" bestFit="1" customWidth="1"/>
    <col min="6" max="6" width="33.44140625" bestFit="1" customWidth="1"/>
    <col min="7" max="7" width="11.6640625" bestFit="1" customWidth="1"/>
    <col min="8" max="8" width="27.33203125" bestFit="1" customWidth="1"/>
    <col min="9" max="9" width="17.77734375" bestFit="1" customWidth="1"/>
    <col min="10" max="10" width="21.109375" bestFit="1" customWidth="1"/>
    <col min="11" max="11" width="16.6640625" bestFit="1" customWidth="1"/>
    <col min="12" max="12" width="24.5546875" bestFit="1" customWidth="1"/>
    <col min="13" max="13" width="8.21875" customWidth="1"/>
    <col min="14" max="14" width="22.44140625" bestFit="1" customWidth="1"/>
    <col min="15" max="15" width="18" bestFit="1" customWidth="1"/>
    <col min="16" max="16" width="24.88671875" bestFit="1" customWidth="1"/>
    <col min="17" max="17" width="18.109375" bestFit="1" customWidth="1"/>
    <col min="18" max="18" width="13.44140625" bestFit="1" customWidth="1"/>
    <col min="19" max="19" width="7.44140625" bestFit="1" customWidth="1"/>
    <col min="20" max="20" width="23" customWidth="1"/>
  </cols>
  <sheetData>
    <row r="1" spans="1:20" x14ac:dyDescent="0.3">
      <c r="A1" t="s">
        <v>4</v>
      </c>
      <c r="B1" t="s">
        <v>7</v>
      </c>
      <c r="C1" t="s">
        <v>5</v>
      </c>
      <c r="D1" t="s">
        <v>8</v>
      </c>
      <c r="E1" t="s">
        <v>6</v>
      </c>
      <c r="F1" t="s">
        <v>11</v>
      </c>
      <c r="G1" t="s">
        <v>10</v>
      </c>
      <c r="H1" t="s">
        <v>12</v>
      </c>
      <c r="I1" t="s">
        <v>15</v>
      </c>
      <c r="J1" t="s">
        <v>19</v>
      </c>
      <c r="K1" t="s">
        <v>14</v>
      </c>
      <c r="L1" t="s">
        <v>13</v>
      </c>
      <c r="M1" t="s">
        <v>20</v>
      </c>
      <c r="N1" t="s">
        <v>18</v>
      </c>
      <c r="O1" t="s">
        <v>16</v>
      </c>
      <c r="P1" t="s">
        <v>21</v>
      </c>
      <c r="Q1" t="s">
        <v>22</v>
      </c>
      <c r="R1" t="s">
        <v>23</v>
      </c>
      <c r="S1" t="s">
        <v>9</v>
      </c>
    </row>
    <row r="2" spans="1:20" x14ac:dyDescent="0.3">
      <c r="A2" t="s">
        <v>186</v>
      </c>
      <c r="B2" t="str">
        <f>'Города с численностью населения'!$C$42</f>
        <v>Крупнейший</v>
      </c>
      <c r="C2" t="s">
        <v>147</v>
      </c>
      <c r="D2" t="str">
        <f>'Города с численностью населения'!$C2</f>
        <v>Большой</v>
      </c>
      <c r="E2" t="str">
        <f>_xlfn.CONCAT(B2,"-",D2)</f>
        <v>Крупнейший-Большой</v>
      </c>
      <c r="F2" s="12">
        <v>5</v>
      </c>
      <c r="G2" s="12">
        <f>IF(F2=5,2,IF(F2=4,1.5,IF(F2=3,1,IF(F2=2,0.5,IF(F2=1,0.25,0)))))</f>
        <v>2</v>
      </c>
      <c r="H2" s="12">
        <v>0</v>
      </c>
      <c r="I2" s="12">
        <f>IF(H2&gt;=21,2,IF(H2&gt;=14,1.5,IF(H2&gt;=7,1,IF(H2&gt;=2,0.5,IF(H2=1,0.25,0)))))</f>
        <v>0</v>
      </c>
      <c r="J2" s="12">
        <v>7</v>
      </c>
      <c r="K2" s="12">
        <f>IF(J2&gt;=21,2,IF(J2&gt;=14,1.5,IF(J2&gt;=7,1,IF(J2&gt;=2,0.5,IF(J2=1,0.25,0)))))</f>
        <v>1</v>
      </c>
      <c r="L2" s="12">
        <v>4</v>
      </c>
      <c r="M2" s="12">
        <f>IF(L2=4,3,IF(L2=3,2.5,IF(L2=2,2,IF(L2=1,1.5,0))))</f>
        <v>3</v>
      </c>
      <c r="N2" s="12">
        <v>10</v>
      </c>
      <c r="O2" s="12">
        <f>IF(N2&gt;=21,2,IF(N2&gt;=14,1.5,IF(N2&gt;=7,1,IF(N2&gt;=2,0.5,IF(N2=1,0.25,0)))))</f>
        <v>1</v>
      </c>
      <c r="P2" s="12">
        <v>0</v>
      </c>
      <c r="Q2">
        <f>IF(P2&gt;=21,2,IF(P2&gt;=14,1.5,IF(P2&gt;=7,1,IF(P2&gt;=2,0.5,IF(P2=1,0.25,0)))))</f>
        <v>0</v>
      </c>
      <c r="R2">
        <f>G2+I2+K2+M2+O2+Q2</f>
        <v>7</v>
      </c>
      <c r="S2">
        <f>IF(AND(E2="Крупнейший-Малый", R2&gt;=3.5),5,IF(AND(E2="Крупнейший-Малый", R2&gt;=3),4,IF(AND(E2="Крупнейший-Малый", R2&gt;=2),3,IF(AND(E2="Крупнейший-Малый", R2&lt;=2),2,IF(AND(E2="Крупнейший-Средний", R2&gt;=4.5),5,IF(AND(E2="Крупнейший-Средний", R2&gt;=3.75),4,IF(AND(E2="Крупнейший-Средний", R2&gt;=2.75),3,IF(AND(E2="Крупнейший-Средний", R2&lt;=2.75),2,IF(AND(E2="Крупнейший-Большой", R2&gt;=6),5,IF(AND(E2="Крупнейший-Большой", R2&gt;=5),4,IF(AND(E2="Крупнейший-Большой", R2&gt;=3.5),3,IF(AND(E2="Крупнейший-Большой", R2&lt;=3.5),2,IF(AND(E2="Крупнейший-Крупный", R2&gt;=9.5),5,IF(AND(E2="Крупнейший-Крупный", R2&gt;=7.75),4,IF(AND(E2="Крупнейший-Крупный", R2&gt;=5.75),3,IF(AND(E2="Крупнейший-Крупный", R2&gt;=5.75),2,IF(AND(E2="Крупнейший-Крупнейший", R2&gt;=10),5,IF(AND(E2="Крупнейший-Крупнейший", R2&gt;=8),4,IF(AND(E2="Крупнейший-Крупнейший", R2&gt;=6),3,2)))))))))))))))))))</f>
        <v>5</v>
      </c>
      <c r="T2" t="str">
        <f>IF(S2=5,"Отлично",IF(S2=4,"Хорошо",IF(S2=3,"Удовлетворительно","Неудовлетворительно")))</f>
        <v>Отлично</v>
      </c>
    </row>
    <row r="3" spans="1:20" x14ac:dyDescent="0.3">
      <c r="A3" t="s">
        <v>186</v>
      </c>
      <c r="B3" t="str">
        <f>'Города с численностью населения'!$C$42</f>
        <v>Крупнейший</v>
      </c>
      <c r="C3" t="s">
        <v>148</v>
      </c>
      <c r="D3" t="str">
        <f>'Города с численностью населения'!$C3</f>
        <v>Малый</v>
      </c>
      <c r="E3" t="str">
        <f>_xlfn.CONCAT(B3,"-",D3)</f>
        <v>Крупнейший-Малый</v>
      </c>
      <c r="F3" s="12">
        <v>0</v>
      </c>
      <c r="G3" s="12">
        <f t="shared" ref="G3:G65" si="0">IF(F3=5,2,IF(F3=4,1.5,IF(F3=3,1,IF(F3=2,0.5,IF(F3=1,0.25,0)))))</f>
        <v>0</v>
      </c>
      <c r="H3" s="12">
        <v>0</v>
      </c>
      <c r="I3" s="12">
        <f t="shared" ref="I3:I65" si="1">IF(H3&gt;=21,2,IF(H3&gt;=14,1.5,IF(H3&gt;=7,1,IF(H3&gt;=2,0.5,IF(H3=1,0.25,0)))))</f>
        <v>0</v>
      </c>
      <c r="J3" s="12">
        <v>0</v>
      </c>
      <c r="K3" s="12">
        <f t="shared" ref="K3:K65" si="2">IF(J3&gt;=21,2,IF(J3&gt;=14,1.5,IF(J3&gt;=7,1,IF(J3&gt;=2,0.5,IF(J3=1,0.25,0)))))</f>
        <v>0</v>
      </c>
      <c r="L3" s="12">
        <v>4</v>
      </c>
      <c r="M3" s="12">
        <f t="shared" ref="M3:M65" si="3">IF(L3=4,3,IF(L3=3,2.5,IF(L3=2,2,IF(L3=1,1.5,0))))</f>
        <v>3</v>
      </c>
      <c r="N3" s="12">
        <v>2</v>
      </c>
      <c r="O3" s="12">
        <f t="shared" ref="O3:O66" si="4">IF(N3&gt;=21,2,IF(N3&gt;=14,1.5,IF(N3&gt;=7,1,IF(N3&gt;=2,0.5,IF(N3=1,0.25,0)))))</f>
        <v>0.5</v>
      </c>
      <c r="P3" s="12">
        <v>0</v>
      </c>
      <c r="Q3">
        <f t="shared" ref="Q3:Q65" si="5">IF(P3&gt;=21,2,IF(P3&gt;=14,1.5,IF(P3&gt;=7,1,IF(P3&gt;=2,0.5,IF(P3=1,0.25,0)))))</f>
        <v>0</v>
      </c>
      <c r="R3">
        <f t="shared" ref="R3:R65" si="6">G3+I3+K3+M3+O3+Q3</f>
        <v>3.5</v>
      </c>
      <c r="S3">
        <f t="shared" ref="S3:S66" si="7">IF(AND(E3="Крупнейший-Малый", R3&gt;=3.5),5,IF(AND(E3="Крупнейший-Малый", R3&gt;=3),4,IF(AND(E3="Крупнейший-Малый", R3&gt;=2),3,IF(AND(E3="Крупнейший-Малый", R3&lt;=2),2,IF(AND(E3="Крупнейший-Средний", R3&gt;=4.5),5,IF(AND(E3="Крупнейший-Средний", R3&gt;=3.75),4,IF(AND(E3="Крупнейший-Средний", R3&gt;=2.75),3,IF(AND(E3="Крупнейший-Средний", R3&lt;=2.75),2,IF(AND(E3="Крупнейший-Большой", R3&gt;=6),5,IF(AND(E3="Крупнейший-Большой", R3&gt;=5),4,IF(AND(E3="Крупнейший-Большой", R3&gt;=3.5),3,IF(AND(E3="Крупнейший-Большой", R3&lt;=3.5),2,IF(AND(E3="Крупнейший-Крупный", R3&gt;=9.5),5,IF(AND(E3="Крупнейший-Крупный", R3&gt;=7.75),4,IF(AND(E3="Крупнейший-Крупный", R3&gt;=5.75),3,IF(AND(E3="Крупнейший-Крупный", R3&gt;=5.75),2,IF(AND(E3="Крупнейший-Крупнейший", R3&gt;=10),5,IF(AND(E3="Крупнейший-Крупнейший", R3&gt;=8),4,IF(AND(E3="Крупнейший-Крупнейший", R3&gt;=6),3,2)))))))))))))))))))</f>
        <v>5</v>
      </c>
      <c r="T3" t="str">
        <f t="shared" ref="T3:T65" si="8">IF(S3=5,"Отлично",IF(S3=4,"Хорошо",IF(S3=3,"Удовлетворительно","Неудовлетворительно")))</f>
        <v>Отлично</v>
      </c>
    </row>
    <row r="4" spans="1:20" x14ac:dyDescent="0.3">
      <c r="A4" t="s">
        <v>186</v>
      </c>
      <c r="B4" t="str">
        <f>'Города с численностью населения'!$C$42</f>
        <v>Крупнейший</v>
      </c>
      <c r="C4" t="s">
        <v>149</v>
      </c>
      <c r="D4" t="str">
        <f>'Города с численностью населения'!$C4</f>
        <v>Крупный</v>
      </c>
      <c r="E4" t="str">
        <f t="shared" ref="E4:E66" si="9">_xlfn.CONCAT(B4,"-",D4)</f>
        <v>Крупнейший-Крупный</v>
      </c>
      <c r="F4" s="12">
        <v>5</v>
      </c>
      <c r="G4" s="12">
        <f t="shared" si="0"/>
        <v>2</v>
      </c>
      <c r="H4" s="12">
        <v>0</v>
      </c>
      <c r="I4" s="12">
        <f t="shared" si="1"/>
        <v>0</v>
      </c>
      <c r="J4" s="12">
        <v>21</v>
      </c>
      <c r="K4" s="12">
        <f t="shared" si="2"/>
        <v>2</v>
      </c>
      <c r="L4" s="12">
        <v>3</v>
      </c>
      <c r="M4" s="12">
        <f t="shared" si="3"/>
        <v>2.5</v>
      </c>
      <c r="N4" s="12">
        <v>27</v>
      </c>
      <c r="O4" s="12">
        <f t="shared" si="4"/>
        <v>2</v>
      </c>
      <c r="P4" s="12">
        <v>0</v>
      </c>
      <c r="Q4">
        <f t="shared" si="5"/>
        <v>0</v>
      </c>
      <c r="R4">
        <f t="shared" si="6"/>
        <v>8.5</v>
      </c>
      <c r="S4">
        <f t="shared" si="7"/>
        <v>4</v>
      </c>
      <c r="T4" t="str">
        <f t="shared" si="8"/>
        <v>Хорошо</v>
      </c>
    </row>
    <row r="5" spans="1:20" x14ac:dyDescent="0.3">
      <c r="A5" t="s">
        <v>186</v>
      </c>
      <c r="B5" t="str">
        <f>'Города с численностью населения'!$C$42</f>
        <v>Крупнейший</v>
      </c>
      <c r="C5" t="s">
        <v>150</v>
      </c>
      <c r="D5" t="str">
        <f>'Города с численностью населения'!$C5</f>
        <v>Крупный</v>
      </c>
      <c r="E5" t="str">
        <f t="shared" si="9"/>
        <v>Крупнейший-Крупный</v>
      </c>
      <c r="F5" s="12">
        <v>5</v>
      </c>
      <c r="G5" s="12">
        <f t="shared" si="0"/>
        <v>2</v>
      </c>
      <c r="H5" s="12">
        <v>21</v>
      </c>
      <c r="I5" s="12">
        <f>IF(H5&gt;=21,2,IF(H5&gt;=14,1.5,IF(H5&gt;=7,1,IF(H5&gt;=2,0.5,IF(H5=1,0.25,0)))))</f>
        <v>2</v>
      </c>
      <c r="J5" s="12">
        <v>10</v>
      </c>
      <c r="K5" s="12">
        <f t="shared" si="2"/>
        <v>1</v>
      </c>
      <c r="L5" s="12">
        <v>4</v>
      </c>
      <c r="M5" s="12">
        <f t="shared" si="3"/>
        <v>3</v>
      </c>
      <c r="N5" s="12">
        <v>35</v>
      </c>
      <c r="O5" s="12">
        <f t="shared" si="4"/>
        <v>2</v>
      </c>
      <c r="P5" s="12">
        <v>0</v>
      </c>
      <c r="Q5">
        <f>IF(P5&gt;=21,2,IF(P5&gt;=14,1.5,IF(P5&gt;=7,1,IF(P5&gt;=2,0.5,IF(P5=1,0.25,0)))))</f>
        <v>0</v>
      </c>
      <c r="R5">
        <f t="shared" si="6"/>
        <v>10</v>
      </c>
      <c r="S5">
        <f t="shared" si="7"/>
        <v>5</v>
      </c>
      <c r="T5" t="str">
        <f t="shared" si="8"/>
        <v>Отлично</v>
      </c>
    </row>
    <row r="6" spans="1:20" x14ac:dyDescent="0.3">
      <c r="A6" t="s">
        <v>186</v>
      </c>
      <c r="B6" t="str">
        <f>'Города с численностью населения'!$C$42</f>
        <v>Крупнейший</v>
      </c>
      <c r="C6" t="s">
        <v>151</v>
      </c>
      <c r="D6" t="str">
        <f>'Города с численностью населения'!$C6</f>
        <v>Крупный</v>
      </c>
      <c r="E6" t="str">
        <f t="shared" si="9"/>
        <v>Крупнейший-Крупный</v>
      </c>
      <c r="F6" s="12">
        <v>5</v>
      </c>
      <c r="G6" s="12">
        <f>IF(F6=5,2,IF(F6=4,1.5,IF(F6=3,1,IF(F6=2,0.5,IF(F6=1,0.25,0)))))</f>
        <v>2</v>
      </c>
      <c r="H6" s="12">
        <v>0</v>
      </c>
      <c r="I6" s="12">
        <f t="shared" si="1"/>
        <v>0</v>
      </c>
      <c r="J6" s="12">
        <v>7</v>
      </c>
      <c r="K6" s="12">
        <f t="shared" si="2"/>
        <v>1</v>
      </c>
      <c r="L6" s="12">
        <v>3</v>
      </c>
      <c r="M6" s="12">
        <f t="shared" si="3"/>
        <v>2.5</v>
      </c>
      <c r="N6" s="12">
        <v>25</v>
      </c>
      <c r="O6" s="12">
        <f t="shared" si="4"/>
        <v>2</v>
      </c>
      <c r="P6" s="12">
        <v>0</v>
      </c>
      <c r="Q6">
        <f t="shared" si="5"/>
        <v>0</v>
      </c>
      <c r="R6">
        <f t="shared" si="6"/>
        <v>7.5</v>
      </c>
      <c r="S6">
        <f t="shared" si="7"/>
        <v>3</v>
      </c>
      <c r="T6" t="str">
        <f t="shared" si="8"/>
        <v>Удовлетворительно</v>
      </c>
    </row>
    <row r="7" spans="1:20" x14ac:dyDescent="0.3">
      <c r="A7" t="s">
        <v>186</v>
      </c>
      <c r="B7" t="str">
        <f>'Города с численностью населения'!$C$42</f>
        <v>Крупнейший</v>
      </c>
      <c r="C7" t="s">
        <v>152</v>
      </c>
      <c r="D7" t="str">
        <f>'Города с численностью населения'!$C7</f>
        <v>Крупный</v>
      </c>
      <c r="E7" t="str">
        <f t="shared" si="9"/>
        <v>Крупнейший-Крупный</v>
      </c>
      <c r="F7" s="12">
        <v>5</v>
      </c>
      <c r="G7" s="12">
        <f t="shared" si="0"/>
        <v>2</v>
      </c>
      <c r="H7" s="12">
        <v>24</v>
      </c>
      <c r="I7" s="12">
        <f t="shared" si="1"/>
        <v>2</v>
      </c>
      <c r="J7" s="12">
        <v>66</v>
      </c>
      <c r="K7" s="12">
        <f t="shared" si="2"/>
        <v>2</v>
      </c>
      <c r="L7" s="12">
        <v>3</v>
      </c>
      <c r="M7" s="12">
        <f t="shared" si="3"/>
        <v>2.5</v>
      </c>
      <c r="N7" s="12">
        <v>0</v>
      </c>
      <c r="O7" s="12">
        <f t="shared" si="4"/>
        <v>0</v>
      </c>
      <c r="P7" s="12">
        <v>0</v>
      </c>
      <c r="Q7">
        <f t="shared" si="5"/>
        <v>0</v>
      </c>
      <c r="R7">
        <f t="shared" si="6"/>
        <v>8.5</v>
      </c>
      <c r="S7">
        <f t="shared" si="7"/>
        <v>4</v>
      </c>
      <c r="T7" t="str">
        <f t="shared" si="8"/>
        <v>Хорошо</v>
      </c>
    </row>
    <row r="8" spans="1:20" x14ac:dyDescent="0.3">
      <c r="A8" t="s">
        <v>186</v>
      </c>
      <c r="B8" t="str">
        <f>'Города с численностью населения'!$C$42</f>
        <v>Крупнейший</v>
      </c>
      <c r="C8" t="s">
        <v>153</v>
      </c>
      <c r="D8" t="str">
        <f>'Города с численностью населения'!$C8</f>
        <v>Средний</v>
      </c>
      <c r="E8" t="str">
        <f t="shared" si="9"/>
        <v>Крупнейший-Средний</v>
      </c>
      <c r="F8" s="12">
        <v>5</v>
      </c>
      <c r="G8" s="12">
        <f t="shared" si="0"/>
        <v>2</v>
      </c>
      <c r="H8" s="12">
        <v>0</v>
      </c>
      <c r="I8" s="12">
        <f t="shared" si="1"/>
        <v>0</v>
      </c>
      <c r="J8" s="12">
        <v>14</v>
      </c>
      <c r="K8" s="12">
        <f>IF(J8&gt;=21,2,IF(J8&gt;=14,1.5,IF(J8&gt;=7,1,IF(J8&gt;=2,0.5,IF(J8=1,0.25,0)))))</f>
        <v>1.5</v>
      </c>
      <c r="L8" s="12">
        <v>0</v>
      </c>
      <c r="M8" s="12">
        <f t="shared" si="3"/>
        <v>0</v>
      </c>
      <c r="N8" s="12">
        <v>0</v>
      </c>
      <c r="O8" s="12">
        <f t="shared" si="4"/>
        <v>0</v>
      </c>
      <c r="P8" s="12">
        <v>0</v>
      </c>
      <c r="Q8">
        <f t="shared" si="5"/>
        <v>0</v>
      </c>
      <c r="R8">
        <f t="shared" si="6"/>
        <v>3.5</v>
      </c>
      <c r="S8">
        <f t="shared" si="7"/>
        <v>3</v>
      </c>
      <c r="T8" t="str">
        <f t="shared" si="8"/>
        <v>Удовлетворительно</v>
      </c>
    </row>
    <row r="9" spans="1:20" x14ac:dyDescent="0.3">
      <c r="A9" t="s">
        <v>186</v>
      </c>
      <c r="B9" t="str">
        <f>'Города с численностью населения'!$C$42</f>
        <v>Крупнейший</v>
      </c>
      <c r="C9" t="s">
        <v>154</v>
      </c>
      <c r="D9" t="str">
        <f>'Города с численностью населения'!$C9</f>
        <v>Большой</v>
      </c>
      <c r="E9" t="str">
        <f t="shared" si="9"/>
        <v>Крупнейший-Большой</v>
      </c>
      <c r="F9" s="12">
        <v>5</v>
      </c>
      <c r="G9" s="12">
        <f t="shared" si="0"/>
        <v>2</v>
      </c>
      <c r="H9" s="12">
        <v>0</v>
      </c>
      <c r="I9" s="12">
        <f t="shared" si="1"/>
        <v>0</v>
      </c>
      <c r="J9" s="12">
        <v>7</v>
      </c>
      <c r="K9" s="12">
        <f t="shared" si="2"/>
        <v>1</v>
      </c>
      <c r="L9" s="12">
        <v>3</v>
      </c>
      <c r="M9" s="12">
        <f t="shared" si="3"/>
        <v>2.5</v>
      </c>
      <c r="N9" s="12">
        <v>17</v>
      </c>
      <c r="O9" s="12">
        <f>IF(N9&gt;=21,2,IF(N9&gt;=14,1.5,IF(N9&gt;=7,1,IF(N9&gt;=2,0.5,IF(N9=1,0.25,0)))))</f>
        <v>1.5</v>
      </c>
      <c r="P9" s="12">
        <v>0</v>
      </c>
      <c r="Q9">
        <f t="shared" si="5"/>
        <v>0</v>
      </c>
      <c r="R9">
        <f t="shared" si="6"/>
        <v>7</v>
      </c>
      <c r="S9">
        <f t="shared" si="7"/>
        <v>5</v>
      </c>
      <c r="T9" t="str">
        <f t="shared" si="8"/>
        <v>Отлично</v>
      </c>
    </row>
    <row r="10" spans="1:20" x14ac:dyDescent="0.3">
      <c r="A10" t="s">
        <v>186</v>
      </c>
      <c r="B10" t="str">
        <f>'Города с численностью населения'!$C$42</f>
        <v>Крупнейший</v>
      </c>
      <c r="C10" t="s">
        <v>155</v>
      </c>
      <c r="D10" t="str">
        <f>'Города с численностью населения'!$C10</f>
        <v>Крупный</v>
      </c>
      <c r="E10" t="str">
        <f t="shared" si="9"/>
        <v>Крупнейший-Крупный</v>
      </c>
      <c r="F10" s="12">
        <v>5</v>
      </c>
      <c r="G10" s="12">
        <f t="shared" si="0"/>
        <v>2</v>
      </c>
      <c r="H10" s="12">
        <v>65</v>
      </c>
      <c r="I10" s="12">
        <f t="shared" si="1"/>
        <v>2</v>
      </c>
      <c r="J10" s="12">
        <v>22</v>
      </c>
      <c r="K10" s="12">
        <f t="shared" si="2"/>
        <v>2</v>
      </c>
      <c r="L10" s="12">
        <v>3</v>
      </c>
      <c r="M10" s="12">
        <f t="shared" si="3"/>
        <v>2.5</v>
      </c>
      <c r="N10" s="12">
        <v>0</v>
      </c>
      <c r="O10" s="12">
        <f t="shared" si="4"/>
        <v>0</v>
      </c>
      <c r="P10" s="12">
        <v>0</v>
      </c>
      <c r="Q10">
        <f t="shared" si="5"/>
        <v>0</v>
      </c>
      <c r="R10">
        <f t="shared" si="6"/>
        <v>8.5</v>
      </c>
      <c r="S10">
        <f t="shared" si="7"/>
        <v>4</v>
      </c>
      <c r="T10" t="str">
        <f t="shared" si="8"/>
        <v>Хорошо</v>
      </c>
    </row>
    <row r="11" spans="1:20" x14ac:dyDescent="0.3">
      <c r="A11" t="s">
        <v>186</v>
      </c>
      <c r="B11" t="str">
        <f>'Города с численностью населения'!$C$42</f>
        <v>Крупнейший</v>
      </c>
      <c r="C11" t="s">
        <v>146</v>
      </c>
      <c r="D11" t="str">
        <f>'Города с численностью населения'!$C11</f>
        <v>Большой</v>
      </c>
      <c r="E11" t="str">
        <f t="shared" si="9"/>
        <v>Крупнейший-Большой</v>
      </c>
      <c r="F11" s="12">
        <v>5</v>
      </c>
      <c r="G11" s="12">
        <f t="shared" si="0"/>
        <v>2</v>
      </c>
      <c r="H11" s="12">
        <v>0</v>
      </c>
      <c r="I11" s="12">
        <f t="shared" si="1"/>
        <v>0</v>
      </c>
      <c r="J11" s="12">
        <v>10</v>
      </c>
      <c r="K11" s="12">
        <f t="shared" si="2"/>
        <v>1</v>
      </c>
      <c r="L11" s="12">
        <v>2</v>
      </c>
      <c r="M11" s="12">
        <f t="shared" si="3"/>
        <v>2</v>
      </c>
      <c r="N11" s="12">
        <v>14</v>
      </c>
      <c r="O11" s="12">
        <f t="shared" si="4"/>
        <v>1.5</v>
      </c>
      <c r="P11" s="12">
        <v>0</v>
      </c>
      <c r="Q11">
        <f t="shared" si="5"/>
        <v>0</v>
      </c>
      <c r="R11">
        <f t="shared" si="6"/>
        <v>6.5</v>
      </c>
      <c r="S11">
        <f t="shared" si="7"/>
        <v>5</v>
      </c>
      <c r="T11" t="str">
        <f t="shared" si="8"/>
        <v>Отлично</v>
      </c>
    </row>
    <row r="12" spans="1:20" x14ac:dyDescent="0.3">
      <c r="A12" t="s">
        <v>186</v>
      </c>
      <c r="B12" t="str">
        <f>'Города с численностью населения'!$C$42</f>
        <v>Крупнейший</v>
      </c>
      <c r="C12" t="s">
        <v>156</v>
      </c>
      <c r="D12" t="str">
        <f>'Города с численностью населения'!$C12</f>
        <v>Крупный</v>
      </c>
      <c r="E12" t="str">
        <f t="shared" si="9"/>
        <v>Крупнейший-Крупный</v>
      </c>
      <c r="F12" s="12">
        <v>5</v>
      </c>
      <c r="G12" s="12">
        <f t="shared" si="0"/>
        <v>2</v>
      </c>
      <c r="H12" s="12">
        <v>0</v>
      </c>
      <c r="I12" s="12">
        <f t="shared" si="1"/>
        <v>0</v>
      </c>
      <c r="J12" s="12">
        <v>14</v>
      </c>
      <c r="K12" s="12">
        <f t="shared" si="2"/>
        <v>1.5</v>
      </c>
      <c r="L12" s="12">
        <v>4</v>
      </c>
      <c r="M12" s="12">
        <f t="shared" si="3"/>
        <v>3</v>
      </c>
      <c r="N12" s="12">
        <v>20</v>
      </c>
      <c r="O12" s="12">
        <f t="shared" si="4"/>
        <v>1.5</v>
      </c>
      <c r="P12" s="12">
        <v>0</v>
      </c>
      <c r="Q12">
        <f t="shared" si="5"/>
        <v>0</v>
      </c>
      <c r="R12">
        <f t="shared" si="6"/>
        <v>8</v>
      </c>
      <c r="S12">
        <f t="shared" si="7"/>
        <v>4</v>
      </c>
      <c r="T12" t="str">
        <f t="shared" si="8"/>
        <v>Хорошо</v>
      </c>
    </row>
    <row r="13" spans="1:20" x14ac:dyDescent="0.3">
      <c r="A13" t="s">
        <v>186</v>
      </c>
      <c r="B13" t="str">
        <f>'Города с численностью населения'!$C$42</f>
        <v>Крупнейший</v>
      </c>
      <c r="C13" t="s">
        <v>157</v>
      </c>
      <c r="D13" t="str">
        <f>'Города с численностью населения'!$C13</f>
        <v>Крупный</v>
      </c>
      <c r="E13" t="str">
        <f t="shared" si="9"/>
        <v>Крупнейший-Крупный</v>
      </c>
      <c r="F13" s="12">
        <v>5</v>
      </c>
      <c r="G13" s="12">
        <f t="shared" si="0"/>
        <v>2</v>
      </c>
      <c r="H13" s="12">
        <v>2</v>
      </c>
      <c r="I13" s="12">
        <f t="shared" si="1"/>
        <v>0.5</v>
      </c>
      <c r="J13" s="12">
        <v>4</v>
      </c>
      <c r="K13" s="12">
        <f t="shared" si="2"/>
        <v>0.5</v>
      </c>
      <c r="L13" s="12">
        <v>3</v>
      </c>
      <c r="M13" s="12">
        <f t="shared" si="3"/>
        <v>2.5</v>
      </c>
      <c r="N13" s="12">
        <v>28</v>
      </c>
      <c r="O13" s="12">
        <f t="shared" si="4"/>
        <v>2</v>
      </c>
      <c r="P13" s="12">
        <v>0</v>
      </c>
      <c r="Q13">
        <f t="shared" si="5"/>
        <v>0</v>
      </c>
      <c r="R13">
        <f t="shared" si="6"/>
        <v>7.5</v>
      </c>
      <c r="S13">
        <f t="shared" si="7"/>
        <v>3</v>
      </c>
      <c r="T13" t="str">
        <f t="shared" si="8"/>
        <v>Удовлетворительно</v>
      </c>
    </row>
    <row r="14" spans="1:20" x14ac:dyDescent="0.3">
      <c r="A14" t="s">
        <v>186</v>
      </c>
      <c r="B14" t="str">
        <f>'Города с численностью населения'!$C$42</f>
        <v>Крупнейший</v>
      </c>
      <c r="C14" t="s">
        <v>158</v>
      </c>
      <c r="D14" t="str">
        <f>'Города с численностью населения'!$C14</f>
        <v>Крупный</v>
      </c>
      <c r="E14" t="str">
        <f t="shared" si="9"/>
        <v>Крупнейший-Крупный</v>
      </c>
      <c r="F14" s="12">
        <v>5</v>
      </c>
      <c r="G14" s="12">
        <f t="shared" si="0"/>
        <v>2</v>
      </c>
      <c r="H14" s="12">
        <v>60</v>
      </c>
      <c r="I14" s="12">
        <f t="shared" si="1"/>
        <v>2</v>
      </c>
      <c r="J14" s="12">
        <v>184</v>
      </c>
      <c r="K14" s="12">
        <f t="shared" si="2"/>
        <v>2</v>
      </c>
      <c r="L14" s="12">
        <v>2</v>
      </c>
      <c r="M14" s="12">
        <f t="shared" si="3"/>
        <v>2</v>
      </c>
      <c r="N14" s="12">
        <v>0</v>
      </c>
      <c r="O14" s="12">
        <f t="shared" si="4"/>
        <v>0</v>
      </c>
      <c r="P14" s="12">
        <v>0</v>
      </c>
      <c r="Q14">
        <f t="shared" si="5"/>
        <v>0</v>
      </c>
      <c r="R14">
        <f t="shared" si="6"/>
        <v>8</v>
      </c>
      <c r="S14">
        <f t="shared" si="7"/>
        <v>4</v>
      </c>
      <c r="T14" t="str">
        <f t="shared" si="8"/>
        <v>Хорошо</v>
      </c>
    </row>
    <row r="15" spans="1:20" x14ac:dyDescent="0.3">
      <c r="A15" t="s">
        <v>186</v>
      </c>
      <c r="B15" t="str">
        <f>'Города с численностью населения'!$C$42</f>
        <v>Крупнейший</v>
      </c>
      <c r="C15" t="s">
        <v>159</v>
      </c>
      <c r="D15" t="str">
        <f>'Города с численностью населения'!$C15</f>
        <v>Крупнейший</v>
      </c>
      <c r="E15" t="str">
        <f t="shared" si="9"/>
        <v>Крупнейший-Крупнейший</v>
      </c>
      <c r="F15" s="12">
        <v>5</v>
      </c>
      <c r="G15" s="12">
        <f t="shared" si="0"/>
        <v>2</v>
      </c>
      <c r="H15" s="12">
        <v>70</v>
      </c>
      <c r="I15" s="12">
        <f t="shared" si="1"/>
        <v>2</v>
      </c>
      <c r="J15" s="12">
        <v>19</v>
      </c>
      <c r="K15" s="12">
        <f t="shared" si="2"/>
        <v>1.5</v>
      </c>
      <c r="L15" s="12">
        <v>3</v>
      </c>
      <c r="M15" s="12">
        <f t="shared" si="3"/>
        <v>2.5</v>
      </c>
      <c r="N15" s="12">
        <v>42</v>
      </c>
      <c r="O15" s="12">
        <f t="shared" si="4"/>
        <v>2</v>
      </c>
      <c r="P15" s="12">
        <v>0</v>
      </c>
      <c r="Q15">
        <f t="shared" si="5"/>
        <v>0</v>
      </c>
      <c r="R15">
        <f t="shared" si="6"/>
        <v>10</v>
      </c>
      <c r="S15">
        <f t="shared" si="7"/>
        <v>5</v>
      </c>
      <c r="T15" t="str">
        <f t="shared" si="8"/>
        <v>Отлично</v>
      </c>
    </row>
    <row r="16" spans="1:20" x14ac:dyDescent="0.3">
      <c r="A16" t="s">
        <v>186</v>
      </c>
      <c r="B16" t="str">
        <f>'Города с численностью населения'!$C$42</f>
        <v>Крупнейший</v>
      </c>
      <c r="C16" t="s">
        <v>160</v>
      </c>
      <c r="D16" t="str">
        <f>'Города с численностью населения'!$C16</f>
        <v>Крупный</v>
      </c>
      <c r="E16" t="str">
        <f t="shared" si="9"/>
        <v>Крупнейший-Крупный</v>
      </c>
      <c r="F16" s="12">
        <v>5</v>
      </c>
      <c r="G16" s="12">
        <f t="shared" si="0"/>
        <v>2</v>
      </c>
      <c r="H16" s="12">
        <v>7</v>
      </c>
      <c r="I16" s="12">
        <f t="shared" si="1"/>
        <v>1</v>
      </c>
      <c r="J16" s="12">
        <v>54</v>
      </c>
      <c r="K16" s="12">
        <f t="shared" si="2"/>
        <v>2</v>
      </c>
      <c r="L16" s="12">
        <v>2</v>
      </c>
      <c r="M16" s="12">
        <f t="shared" si="3"/>
        <v>2</v>
      </c>
      <c r="N16" s="12">
        <v>4</v>
      </c>
      <c r="O16" s="12">
        <f t="shared" si="4"/>
        <v>0.5</v>
      </c>
      <c r="P16" s="12">
        <v>0</v>
      </c>
      <c r="Q16">
        <f t="shared" si="5"/>
        <v>0</v>
      </c>
      <c r="R16">
        <f t="shared" si="6"/>
        <v>7.5</v>
      </c>
      <c r="S16">
        <f t="shared" si="7"/>
        <v>3</v>
      </c>
      <c r="T16" t="str">
        <f t="shared" si="8"/>
        <v>Удовлетворительно</v>
      </c>
    </row>
    <row r="17" spans="1:20" x14ac:dyDescent="0.3">
      <c r="A17" t="s">
        <v>186</v>
      </c>
      <c r="B17" t="str">
        <f>'Города с численностью населения'!$C$42</f>
        <v>Крупнейший</v>
      </c>
      <c r="C17" t="s">
        <v>161</v>
      </c>
      <c r="D17" t="str">
        <f>'Города с численностью населения'!$C17</f>
        <v>Крупнейший</v>
      </c>
      <c r="E17" t="str">
        <f t="shared" si="9"/>
        <v>Крупнейший-Крупнейший</v>
      </c>
      <c r="F17" s="12">
        <v>5</v>
      </c>
      <c r="G17" s="12">
        <f t="shared" si="0"/>
        <v>2</v>
      </c>
      <c r="H17" s="12">
        <v>84</v>
      </c>
      <c r="I17" s="12">
        <f t="shared" si="1"/>
        <v>2</v>
      </c>
      <c r="J17" s="12">
        <v>180</v>
      </c>
      <c r="K17" s="12">
        <f t="shared" si="2"/>
        <v>2</v>
      </c>
      <c r="L17" s="12">
        <v>3</v>
      </c>
      <c r="M17" s="12">
        <f t="shared" si="3"/>
        <v>2.5</v>
      </c>
      <c r="N17" s="12">
        <v>0</v>
      </c>
      <c r="O17" s="12">
        <f t="shared" si="4"/>
        <v>0</v>
      </c>
      <c r="P17" s="12">
        <v>0</v>
      </c>
      <c r="Q17">
        <f t="shared" si="5"/>
        <v>0</v>
      </c>
      <c r="R17">
        <f t="shared" si="6"/>
        <v>8.5</v>
      </c>
      <c r="S17">
        <f t="shared" si="7"/>
        <v>4</v>
      </c>
      <c r="T17" t="str">
        <f t="shared" si="8"/>
        <v>Хорошо</v>
      </c>
    </row>
    <row r="18" spans="1:20" x14ac:dyDescent="0.3">
      <c r="A18" t="s">
        <v>186</v>
      </c>
      <c r="B18" t="str">
        <f>'Города с численностью населения'!$C$42</f>
        <v>Крупнейший</v>
      </c>
      <c r="C18" t="s">
        <v>162</v>
      </c>
      <c r="D18" t="str">
        <f>'Города с численностью населения'!$C18</f>
        <v>Средний</v>
      </c>
      <c r="E18" t="str">
        <f t="shared" si="9"/>
        <v>Крупнейший-Средний</v>
      </c>
      <c r="F18" s="12">
        <v>5</v>
      </c>
      <c r="G18" s="12">
        <f t="shared" si="0"/>
        <v>2</v>
      </c>
      <c r="H18" s="12">
        <v>0</v>
      </c>
      <c r="I18" s="12">
        <f t="shared" si="1"/>
        <v>0</v>
      </c>
      <c r="J18" s="12">
        <v>0</v>
      </c>
      <c r="K18" s="12">
        <f t="shared" si="2"/>
        <v>0</v>
      </c>
      <c r="L18" s="12">
        <v>0</v>
      </c>
      <c r="M18" s="12">
        <f t="shared" si="3"/>
        <v>0</v>
      </c>
      <c r="N18" s="12">
        <v>415</v>
      </c>
      <c r="O18" s="12">
        <f t="shared" si="4"/>
        <v>2</v>
      </c>
      <c r="P18" s="12">
        <v>0</v>
      </c>
      <c r="Q18">
        <f t="shared" si="5"/>
        <v>0</v>
      </c>
      <c r="R18">
        <f t="shared" si="6"/>
        <v>4</v>
      </c>
      <c r="S18">
        <f t="shared" si="7"/>
        <v>4</v>
      </c>
      <c r="T18" t="str">
        <f t="shared" si="8"/>
        <v>Хорошо</v>
      </c>
    </row>
    <row r="19" spans="1:20" x14ac:dyDescent="0.3">
      <c r="A19" t="s">
        <v>186</v>
      </c>
      <c r="B19" t="str">
        <f>'Города с численностью населения'!$C$42</f>
        <v>Крупнейший</v>
      </c>
      <c r="C19" s="10" t="s">
        <v>163</v>
      </c>
      <c r="D19" t="str">
        <f>'Города с численностью населения'!$C19</f>
        <v>Средний</v>
      </c>
      <c r="E19" t="str">
        <f t="shared" si="9"/>
        <v>Крупнейший-Средний</v>
      </c>
      <c r="F19" s="12">
        <v>5</v>
      </c>
      <c r="G19" s="12">
        <f t="shared" si="0"/>
        <v>2</v>
      </c>
      <c r="H19" s="12">
        <v>0</v>
      </c>
      <c r="I19" s="12">
        <f t="shared" si="1"/>
        <v>0</v>
      </c>
      <c r="J19" s="12">
        <v>0</v>
      </c>
      <c r="K19" s="12">
        <f t="shared" si="2"/>
        <v>0</v>
      </c>
      <c r="L19" s="12">
        <v>3</v>
      </c>
      <c r="M19" s="12">
        <f t="shared" si="3"/>
        <v>2.5</v>
      </c>
      <c r="N19" s="12">
        <v>10</v>
      </c>
      <c r="O19" s="12">
        <f t="shared" si="4"/>
        <v>1</v>
      </c>
      <c r="P19" s="12">
        <v>0</v>
      </c>
      <c r="Q19">
        <f t="shared" si="5"/>
        <v>0</v>
      </c>
      <c r="R19">
        <f t="shared" si="6"/>
        <v>5.5</v>
      </c>
      <c r="S19">
        <f t="shared" si="7"/>
        <v>5</v>
      </c>
      <c r="T19" t="str">
        <f t="shared" si="8"/>
        <v>Отлично</v>
      </c>
    </row>
    <row r="20" spans="1:20" x14ac:dyDescent="0.3">
      <c r="A20" t="s">
        <v>186</v>
      </c>
      <c r="B20" t="str">
        <f>'Города с численностью населения'!$C$42</f>
        <v>Крупнейший</v>
      </c>
      <c r="C20" t="s">
        <v>164</v>
      </c>
      <c r="D20" t="str">
        <f>'Города с численностью населения'!$C20</f>
        <v>Крупный</v>
      </c>
      <c r="E20" t="str">
        <f t="shared" si="9"/>
        <v>Крупнейший-Крупный</v>
      </c>
      <c r="F20" s="12">
        <v>5</v>
      </c>
      <c r="G20" s="12">
        <f t="shared" si="0"/>
        <v>2</v>
      </c>
      <c r="H20" s="12">
        <v>5</v>
      </c>
      <c r="I20" s="12">
        <f t="shared" si="1"/>
        <v>0.5</v>
      </c>
      <c r="J20" s="12">
        <v>3</v>
      </c>
      <c r="K20" s="12">
        <f t="shared" si="2"/>
        <v>0.5</v>
      </c>
      <c r="L20" s="12">
        <v>3</v>
      </c>
      <c r="M20" s="12">
        <f t="shared" si="3"/>
        <v>2.5</v>
      </c>
      <c r="N20" s="12">
        <v>39</v>
      </c>
      <c r="O20" s="12">
        <f t="shared" si="4"/>
        <v>2</v>
      </c>
      <c r="P20" s="12">
        <v>0</v>
      </c>
      <c r="Q20">
        <f t="shared" si="5"/>
        <v>0</v>
      </c>
      <c r="R20">
        <f t="shared" si="6"/>
        <v>7.5</v>
      </c>
      <c r="S20">
        <f t="shared" si="7"/>
        <v>3</v>
      </c>
      <c r="T20" t="str">
        <f t="shared" si="8"/>
        <v>Удовлетворительно</v>
      </c>
    </row>
    <row r="21" spans="1:20" x14ac:dyDescent="0.3">
      <c r="A21" t="s">
        <v>186</v>
      </c>
      <c r="B21" t="str">
        <f>'Города с численностью населения'!$C$42</f>
        <v>Крупнейший</v>
      </c>
      <c r="C21" t="s">
        <v>165</v>
      </c>
      <c r="D21" t="str">
        <f>'Города с численностью населения'!$C21</f>
        <v>Крупнейший</v>
      </c>
      <c r="E21" t="str">
        <f t="shared" si="9"/>
        <v>Крупнейший-Крупнейший</v>
      </c>
      <c r="F21" s="12">
        <v>5</v>
      </c>
      <c r="G21" s="12">
        <f t="shared" si="0"/>
        <v>2</v>
      </c>
      <c r="H21" s="12">
        <v>0</v>
      </c>
      <c r="I21" s="12">
        <f t="shared" si="1"/>
        <v>0</v>
      </c>
      <c r="J21" s="12">
        <v>63</v>
      </c>
      <c r="K21" s="12">
        <f t="shared" si="2"/>
        <v>2</v>
      </c>
      <c r="L21" s="12">
        <v>4</v>
      </c>
      <c r="M21" s="12">
        <f t="shared" si="3"/>
        <v>3</v>
      </c>
      <c r="N21" s="12">
        <v>88</v>
      </c>
      <c r="O21" s="12">
        <f t="shared" si="4"/>
        <v>2</v>
      </c>
      <c r="P21" s="12">
        <v>0</v>
      </c>
      <c r="Q21">
        <f t="shared" si="5"/>
        <v>0</v>
      </c>
      <c r="R21">
        <f t="shared" si="6"/>
        <v>9</v>
      </c>
      <c r="S21">
        <f t="shared" si="7"/>
        <v>4</v>
      </c>
      <c r="T21" t="str">
        <f t="shared" si="8"/>
        <v>Хорошо</v>
      </c>
    </row>
    <row r="22" spans="1:20" x14ac:dyDescent="0.3">
      <c r="A22" t="s">
        <v>186</v>
      </c>
      <c r="B22" t="str">
        <f>'Города с численностью населения'!$C$42</f>
        <v>Крупнейший</v>
      </c>
      <c r="C22" t="s">
        <v>166</v>
      </c>
      <c r="D22" t="str">
        <f>'Города с численностью населения'!$C22</f>
        <v>Крупный</v>
      </c>
      <c r="E22" t="str">
        <f t="shared" si="9"/>
        <v>Крупнейший-Крупный</v>
      </c>
      <c r="F22" s="12">
        <v>5</v>
      </c>
      <c r="G22" s="12">
        <f t="shared" si="0"/>
        <v>2</v>
      </c>
      <c r="H22" s="12">
        <v>168</v>
      </c>
      <c r="I22" s="12">
        <f t="shared" si="1"/>
        <v>2</v>
      </c>
      <c r="J22" s="12">
        <v>35</v>
      </c>
      <c r="K22" s="12">
        <f t="shared" si="2"/>
        <v>2</v>
      </c>
      <c r="L22" s="12">
        <v>3</v>
      </c>
      <c r="M22" s="12">
        <f t="shared" si="3"/>
        <v>2.5</v>
      </c>
      <c r="N22" s="12">
        <v>0</v>
      </c>
      <c r="O22" s="12">
        <f t="shared" si="4"/>
        <v>0</v>
      </c>
      <c r="P22" s="12">
        <v>0</v>
      </c>
      <c r="Q22">
        <f t="shared" si="5"/>
        <v>0</v>
      </c>
      <c r="R22">
        <f t="shared" si="6"/>
        <v>8.5</v>
      </c>
      <c r="S22">
        <f t="shared" si="7"/>
        <v>4</v>
      </c>
      <c r="T22" t="str">
        <f t="shared" si="8"/>
        <v>Хорошо</v>
      </c>
    </row>
    <row r="23" spans="1:20" x14ac:dyDescent="0.3">
      <c r="A23" t="s">
        <v>186</v>
      </c>
      <c r="B23" t="str">
        <f>'Города с численностью населения'!$C$42</f>
        <v>Крупнейший</v>
      </c>
      <c r="C23" t="s">
        <v>167</v>
      </c>
      <c r="D23" t="str">
        <f>'Города с численностью населения'!$C23</f>
        <v>Крупный</v>
      </c>
      <c r="E23" t="str">
        <f t="shared" si="9"/>
        <v>Крупнейший-Крупный</v>
      </c>
      <c r="F23" s="12">
        <v>5</v>
      </c>
      <c r="G23" s="12">
        <f t="shared" si="0"/>
        <v>2</v>
      </c>
      <c r="H23" s="12">
        <v>0</v>
      </c>
      <c r="I23" s="12">
        <f t="shared" si="1"/>
        <v>0</v>
      </c>
      <c r="J23" s="12">
        <v>10</v>
      </c>
      <c r="K23" s="12">
        <f t="shared" si="2"/>
        <v>1</v>
      </c>
      <c r="L23" s="12">
        <v>3</v>
      </c>
      <c r="M23" s="12">
        <f t="shared" si="3"/>
        <v>2.5</v>
      </c>
      <c r="N23" s="12">
        <v>37</v>
      </c>
      <c r="O23" s="12">
        <f t="shared" si="4"/>
        <v>2</v>
      </c>
      <c r="P23" s="12">
        <v>0</v>
      </c>
      <c r="Q23">
        <f t="shared" si="5"/>
        <v>0</v>
      </c>
      <c r="R23">
        <f t="shared" si="6"/>
        <v>7.5</v>
      </c>
      <c r="S23">
        <f t="shared" si="7"/>
        <v>3</v>
      </c>
      <c r="T23" t="str">
        <f t="shared" si="8"/>
        <v>Удовлетворительно</v>
      </c>
    </row>
    <row r="24" spans="1:20" x14ac:dyDescent="0.3">
      <c r="A24" t="s">
        <v>186</v>
      </c>
      <c r="B24" t="str">
        <f>'Города с численностью населения'!$C$42</f>
        <v>Крупнейший</v>
      </c>
      <c r="C24" t="s">
        <v>168</v>
      </c>
      <c r="D24" t="str">
        <f>'Города с численностью населения'!$C24</f>
        <v>Крупный</v>
      </c>
      <c r="E24" t="str">
        <f t="shared" si="9"/>
        <v>Крупнейший-Крупный</v>
      </c>
      <c r="F24" s="12">
        <v>5</v>
      </c>
      <c r="G24" s="12">
        <f t="shared" si="0"/>
        <v>2</v>
      </c>
      <c r="H24" s="12">
        <v>0</v>
      </c>
      <c r="I24" s="12">
        <f t="shared" si="1"/>
        <v>0</v>
      </c>
      <c r="J24" s="12">
        <v>24</v>
      </c>
      <c r="K24" s="12">
        <f t="shared" si="2"/>
        <v>2</v>
      </c>
      <c r="L24" s="12">
        <v>4</v>
      </c>
      <c r="M24" s="12">
        <f t="shared" si="3"/>
        <v>3</v>
      </c>
      <c r="N24" s="12">
        <v>51</v>
      </c>
      <c r="O24" s="12">
        <f t="shared" si="4"/>
        <v>2</v>
      </c>
      <c r="P24" s="12">
        <v>0</v>
      </c>
      <c r="Q24">
        <f t="shared" si="5"/>
        <v>0</v>
      </c>
      <c r="R24">
        <f t="shared" si="6"/>
        <v>9</v>
      </c>
      <c r="S24">
        <f t="shared" si="7"/>
        <v>4</v>
      </c>
      <c r="T24" t="str">
        <f t="shared" si="8"/>
        <v>Хорошо</v>
      </c>
    </row>
    <row r="25" spans="1:20" x14ac:dyDescent="0.3">
      <c r="A25" t="s">
        <v>186</v>
      </c>
      <c r="B25" t="str">
        <f>'Города с численностью населения'!$C$42</f>
        <v>Крупнейший</v>
      </c>
      <c r="C25" t="s">
        <v>169</v>
      </c>
      <c r="D25" t="str">
        <f>'Города с численностью населения'!$C25</f>
        <v>Крупный</v>
      </c>
      <c r="E25" t="str">
        <f t="shared" si="9"/>
        <v>Крупнейший-Крупный</v>
      </c>
      <c r="F25" s="12">
        <v>5</v>
      </c>
      <c r="G25" s="12">
        <f t="shared" si="0"/>
        <v>2</v>
      </c>
      <c r="H25" s="12">
        <v>21</v>
      </c>
      <c r="I25" s="12">
        <f t="shared" si="1"/>
        <v>2</v>
      </c>
      <c r="J25" s="12">
        <v>7</v>
      </c>
      <c r="K25" s="12">
        <f t="shared" si="2"/>
        <v>1</v>
      </c>
      <c r="L25" s="12">
        <v>3</v>
      </c>
      <c r="M25" s="12">
        <f t="shared" si="3"/>
        <v>2.5</v>
      </c>
      <c r="N25" s="12">
        <v>0</v>
      </c>
      <c r="O25" s="12">
        <f t="shared" si="4"/>
        <v>0</v>
      </c>
      <c r="P25" s="12">
        <v>0</v>
      </c>
      <c r="Q25">
        <f t="shared" si="5"/>
        <v>0</v>
      </c>
      <c r="R25">
        <f t="shared" si="6"/>
        <v>7.5</v>
      </c>
      <c r="S25">
        <f t="shared" si="7"/>
        <v>3</v>
      </c>
      <c r="T25" t="str">
        <f t="shared" si="8"/>
        <v>Удовлетворительно</v>
      </c>
    </row>
    <row r="26" spans="1:20" x14ac:dyDescent="0.3">
      <c r="A26" t="s">
        <v>186</v>
      </c>
      <c r="B26" t="str">
        <f>'Города с численностью населения'!$C$42</f>
        <v>Крупнейший</v>
      </c>
      <c r="C26" t="s">
        <v>170</v>
      </c>
      <c r="D26" t="str">
        <f>'Города с численностью населения'!$C26</f>
        <v>Крупнейший</v>
      </c>
      <c r="E26" t="str">
        <f t="shared" si="9"/>
        <v>Крупнейший-Крупнейший</v>
      </c>
      <c r="F26" s="12">
        <v>5</v>
      </c>
      <c r="G26" s="12">
        <f t="shared" si="0"/>
        <v>2</v>
      </c>
      <c r="H26" s="12">
        <v>14</v>
      </c>
      <c r="I26" s="12">
        <f t="shared" si="1"/>
        <v>1.5</v>
      </c>
      <c r="J26" s="12">
        <v>60</v>
      </c>
      <c r="K26" s="12">
        <f t="shared" si="2"/>
        <v>2</v>
      </c>
      <c r="L26" s="12">
        <v>4</v>
      </c>
      <c r="M26" s="12">
        <f t="shared" si="3"/>
        <v>3</v>
      </c>
      <c r="N26" s="12">
        <v>88</v>
      </c>
      <c r="O26" s="12">
        <f t="shared" si="4"/>
        <v>2</v>
      </c>
      <c r="P26" s="12">
        <v>0</v>
      </c>
      <c r="Q26">
        <f t="shared" si="5"/>
        <v>0</v>
      </c>
      <c r="R26">
        <f t="shared" si="6"/>
        <v>10.5</v>
      </c>
      <c r="S26">
        <f t="shared" si="7"/>
        <v>5</v>
      </c>
      <c r="T26" t="str">
        <f t="shared" si="8"/>
        <v>Отлично</v>
      </c>
    </row>
    <row r="27" spans="1:20" x14ac:dyDescent="0.3">
      <c r="A27" t="s">
        <v>186</v>
      </c>
      <c r="B27" t="str">
        <f>'Города с численностью населения'!$C$42</f>
        <v>Крупнейший</v>
      </c>
      <c r="C27" t="s">
        <v>171</v>
      </c>
      <c r="D27" t="str">
        <f>'Города с численностью населения'!$C27</f>
        <v>Крупный</v>
      </c>
      <c r="E27" t="str">
        <f t="shared" si="9"/>
        <v>Крупнейший-Крупный</v>
      </c>
      <c r="F27" s="12">
        <v>5</v>
      </c>
      <c r="G27" s="12">
        <f t="shared" si="0"/>
        <v>2</v>
      </c>
      <c r="H27" s="12">
        <v>0</v>
      </c>
      <c r="I27" s="12">
        <f t="shared" si="1"/>
        <v>0</v>
      </c>
      <c r="J27" s="12">
        <v>14</v>
      </c>
      <c r="K27" s="12">
        <f t="shared" si="2"/>
        <v>1.5</v>
      </c>
      <c r="L27" s="12">
        <v>4</v>
      </c>
      <c r="M27" s="12">
        <f t="shared" si="3"/>
        <v>3</v>
      </c>
      <c r="N27" s="12">
        <v>90</v>
      </c>
      <c r="O27" s="12">
        <f t="shared" si="4"/>
        <v>2</v>
      </c>
      <c r="P27" s="12">
        <v>0</v>
      </c>
      <c r="Q27">
        <f t="shared" si="5"/>
        <v>0</v>
      </c>
      <c r="R27">
        <f t="shared" si="6"/>
        <v>8.5</v>
      </c>
      <c r="S27">
        <f t="shared" si="7"/>
        <v>4</v>
      </c>
      <c r="T27" t="str">
        <f t="shared" si="8"/>
        <v>Хорошо</v>
      </c>
    </row>
    <row r="28" spans="1:20" x14ac:dyDescent="0.3">
      <c r="A28" t="s">
        <v>186</v>
      </c>
      <c r="B28" t="str">
        <f>'Города с численностью населения'!$C$42</f>
        <v>Крупнейший</v>
      </c>
      <c r="C28" t="s">
        <v>172</v>
      </c>
      <c r="D28" t="str">
        <f>'Города с численностью населения'!$C28</f>
        <v>Крупный</v>
      </c>
      <c r="E28" t="str">
        <f t="shared" si="9"/>
        <v>Крупнейший-Крупный</v>
      </c>
      <c r="F28" s="12">
        <v>5</v>
      </c>
      <c r="G28" s="12">
        <f t="shared" si="0"/>
        <v>2</v>
      </c>
      <c r="H28" s="12">
        <v>63</v>
      </c>
      <c r="I28" s="12">
        <f t="shared" si="1"/>
        <v>2</v>
      </c>
      <c r="J28" s="12">
        <v>130</v>
      </c>
      <c r="K28" s="12">
        <f t="shared" si="2"/>
        <v>2</v>
      </c>
      <c r="L28" s="12">
        <v>3</v>
      </c>
      <c r="M28" s="12">
        <f t="shared" si="3"/>
        <v>2.5</v>
      </c>
      <c r="N28" s="12">
        <f t="shared" ref="N28" ca="1" si="10">RANDBETWEEN(0,40)</f>
        <v>24</v>
      </c>
      <c r="O28" s="12">
        <f t="shared" ca="1" si="4"/>
        <v>2</v>
      </c>
      <c r="P28" s="12">
        <v>0</v>
      </c>
      <c r="Q28">
        <f t="shared" si="5"/>
        <v>0</v>
      </c>
      <c r="R28">
        <f t="shared" ca="1" si="6"/>
        <v>10.5</v>
      </c>
      <c r="S28">
        <f t="shared" ca="1" si="7"/>
        <v>5</v>
      </c>
      <c r="T28" t="str">
        <f t="shared" ca="1" si="8"/>
        <v>Отлично</v>
      </c>
    </row>
    <row r="29" spans="1:20" x14ac:dyDescent="0.3">
      <c r="A29" t="s">
        <v>186</v>
      </c>
      <c r="B29" t="str">
        <f>'Города с численностью населения'!$C$42</f>
        <v>Крупнейший</v>
      </c>
      <c r="C29" t="s">
        <v>173</v>
      </c>
      <c r="D29" t="str">
        <f>'Города с численностью населения'!$C29</f>
        <v>Крупный</v>
      </c>
      <c r="E29" t="str">
        <f t="shared" si="9"/>
        <v>Крупнейший-Крупный</v>
      </c>
      <c r="F29" s="12">
        <v>5</v>
      </c>
      <c r="G29" s="12">
        <f t="shared" si="0"/>
        <v>2</v>
      </c>
      <c r="H29" s="12">
        <v>0</v>
      </c>
      <c r="I29" s="12">
        <f t="shared" si="1"/>
        <v>0</v>
      </c>
      <c r="J29" s="12">
        <v>3</v>
      </c>
      <c r="K29" s="12">
        <f t="shared" si="2"/>
        <v>0.5</v>
      </c>
      <c r="L29" s="12">
        <v>4</v>
      </c>
      <c r="M29" s="12">
        <f t="shared" si="3"/>
        <v>3</v>
      </c>
      <c r="N29" s="12">
        <v>14</v>
      </c>
      <c r="O29" s="12">
        <f t="shared" si="4"/>
        <v>1.5</v>
      </c>
      <c r="P29" s="12">
        <v>0</v>
      </c>
      <c r="Q29">
        <f t="shared" si="5"/>
        <v>0</v>
      </c>
      <c r="R29">
        <f t="shared" si="6"/>
        <v>7</v>
      </c>
      <c r="S29">
        <f t="shared" si="7"/>
        <v>3</v>
      </c>
      <c r="T29" t="str">
        <f t="shared" si="8"/>
        <v>Удовлетворительно</v>
      </c>
    </row>
    <row r="30" spans="1:20" x14ac:dyDescent="0.3">
      <c r="A30" t="s">
        <v>186</v>
      </c>
      <c r="B30" t="str">
        <f>'Города с численностью населения'!$C$42</f>
        <v>Крупнейший</v>
      </c>
      <c r="C30" t="s">
        <v>174</v>
      </c>
      <c r="D30" t="str">
        <f>'Города с численностью населения'!$C30</f>
        <v>Крупный</v>
      </c>
      <c r="E30" t="str">
        <f t="shared" si="9"/>
        <v>Крупнейший-Крупный</v>
      </c>
      <c r="F30" s="12">
        <v>5</v>
      </c>
      <c r="G30" s="12">
        <f t="shared" si="0"/>
        <v>2</v>
      </c>
      <c r="H30" s="12">
        <v>23</v>
      </c>
      <c r="I30" s="12">
        <f t="shared" si="1"/>
        <v>2</v>
      </c>
      <c r="J30" s="12">
        <v>52</v>
      </c>
      <c r="K30" s="12">
        <f t="shared" si="2"/>
        <v>2</v>
      </c>
      <c r="L30" s="12">
        <v>3</v>
      </c>
      <c r="M30" s="12">
        <f t="shared" si="3"/>
        <v>2.5</v>
      </c>
      <c r="N30" s="12">
        <v>9</v>
      </c>
      <c r="O30" s="12">
        <f t="shared" si="4"/>
        <v>1</v>
      </c>
      <c r="P30" s="12">
        <v>0</v>
      </c>
      <c r="Q30">
        <f t="shared" si="5"/>
        <v>0</v>
      </c>
      <c r="R30">
        <f t="shared" si="6"/>
        <v>9.5</v>
      </c>
      <c r="S30">
        <f t="shared" si="7"/>
        <v>5</v>
      </c>
      <c r="T30" t="str">
        <f t="shared" si="8"/>
        <v>Отлично</v>
      </c>
    </row>
    <row r="31" spans="1:20" x14ac:dyDescent="0.3">
      <c r="A31" t="s">
        <v>186</v>
      </c>
      <c r="B31" t="str">
        <f>'Города с численностью населения'!$C$42</f>
        <v>Крупнейший</v>
      </c>
      <c r="C31" t="s">
        <v>175</v>
      </c>
      <c r="D31" t="str">
        <f>'Города с численностью населения'!$C31</f>
        <v>Крупный</v>
      </c>
      <c r="E31" t="str">
        <f t="shared" si="9"/>
        <v>Крупнейший-Крупный</v>
      </c>
      <c r="F31" s="12">
        <v>5</v>
      </c>
      <c r="G31" s="12">
        <f t="shared" si="0"/>
        <v>2</v>
      </c>
      <c r="H31" s="12">
        <v>14</v>
      </c>
      <c r="I31" s="12">
        <f t="shared" si="1"/>
        <v>1.5</v>
      </c>
      <c r="J31" s="12">
        <v>28</v>
      </c>
      <c r="K31" s="12">
        <f t="shared" si="2"/>
        <v>2</v>
      </c>
      <c r="L31" s="12">
        <v>2</v>
      </c>
      <c r="M31" s="12">
        <f t="shared" si="3"/>
        <v>2</v>
      </c>
      <c r="N31" s="12">
        <v>0</v>
      </c>
      <c r="O31" s="12">
        <f t="shared" si="4"/>
        <v>0</v>
      </c>
      <c r="P31" s="12">
        <v>0</v>
      </c>
      <c r="Q31">
        <f t="shared" si="5"/>
        <v>0</v>
      </c>
      <c r="R31">
        <f t="shared" si="6"/>
        <v>7.5</v>
      </c>
      <c r="S31">
        <f t="shared" si="7"/>
        <v>3</v>
      </c>
      <c r="T31" t="str">
        <f t="shared" si="8"/>
        <v>Удовлетворительно</v>
      </c>
    </row>
    <row r="32" spans="1:20" x14ac:dyDescent="0.3">
      <c r="A32" t="s">
        <v>186</v>
      </c>
      <c r="B32" t="str">
        <f>'Города с численностью населения'!$C$42</f>
        <v>Крупнейший</v>
      </c>
      <c r="C32" t="s">
        <v>176</v>
      </c>
      <c r="D32" t="str">
        <f>'Города с численностью населения'!$C32</f>
        <v>Крупнейший</v>
      </c>
      <c r="E32" t="str">
        <f t="shared" si="9"/>
        <v>Крупнейший-Крупнейший</v>
      </c>
      <c r="F32" s="12">
        <v>5</v>
      </c>
      <c r="G32" s="12">
        <f t="shared" si="0"/>
        <v>2</v>
      </c>
      <c r="H32" s="12">
        <v>14</v>
      </c>
      <c r="I32" s="12">
        <f t="shared" si="1"/>
        <v>1.5</v>
      </c>
      <c r="J32" s="12">
        <v>52</v>
      </c>
      <c r="K32" s="12">
        <f t="shared" si="2"/>
        <v>2</v>
      </c>
      <c r="L32" s="12">
        <v>4</v>
      </c>
      <c r="M32" s="12">
        <f t="shared" si="3"/>
        <v>3</v>
      </c>
      <c r="N32" s="12">
        <v>0</v>
      </c>
      <c r="O32" s="12">
        <f t="shared" si="4"/>
        <v>0</v>
      </c>
      <c r="P32" s="12">
        <v>0</v>
      </c>
      <c r="Q32">
        <f t="shared" si="5"/>
        <v>0</v>
      </c>
      <c r="R32">
        <f t="shared" si="6"/>
        <v>8.5</v>
      </c>
      <c r="S32">
        <f t="shared" si="7"/>
        <v>4</v>
      </c>
      <c r="T32" t="str">
        <f t="shared" si="8"/>
        <v>Хорошо</v>
      </c>
    </row>
    <row r="33" spans="1:20" x14ac:dyDescent="0.3">
      <c r="A33" t="s">
        <v>186</v>
      </c>
      <c r="B33" t="str">
        <f>'Города с численностью населения'!$C$42</f>
        <v>Крупнейший</v>
      </c>
      <c r="C33" t="s">
        <v>177</v>
      </c>
      <c r="D33" t="str">
        <f>'Города с численностью населения'!$C33</f>
        <v>Крупнейший</v>
      </c>
      <c r="E33" t="str">
        <f t="shared" si="9"/>
        <v>Крупнейший-Крупнейший</v>
      </c>
      <c r="F33" s="12">
        <v>5</v>
      </c>
      <c r="G33" s="12">
        <f t="shared" si="0"/>
        <v>2</v>
      </c>
      <c r="H33" s="12">
        <v>0</v>
      </c>
      <c r="I33" s="12">
        <f t="shared" si="1"/>
        <v>0</v>
      </c>
      <c r="J33" s="12">
        <v>28</v>
      </c>
      <c r="K33" s="12">
        <f t="shared" si="2"/>
        <v>2</v>
      </c>
      <c r="L33" s="12">
        <v>4</v>
      </c>
      <c r="M33" s="12">
        <f t="shared" si="3"/>
        <v>3</v>
      </c>
      <c r="N33" s="12">
        <v>46</v>
      </c>
      <c r="O33" s="12">
        <f t="shared" si="4"/>
        <v>2</v>
      </c>
      <c r="P33" s="12">
        <v>0</v>
      </c>
      <c r="Q33">
        <f t="shared" si="5"/>
        <v>0</v>
      </c>
      <c r="R33">
        <f t="shared" si="6"/>
        <v>9</v>
      </c>
      <c r="S33">
        <f t="shared" si="7"/>
        <v>4</v>
      </c>
      <c r="T33" t="str">
        <f t="shared" si="8"/>
        <v>Хорошо</v>
      </c>
    </row>
    <row r="34" spans="1:20" x14ac:dyDescent="0.3">
      <c r="A34" t="s">
        <v>186</v>
      </c>
      <c r="B34" t="str">
        <f>'Города с численностью населения'!$C$42</f>
        <v>Крупнейший</v>
      </c>
      <c r="C34" t="s">
        <v>178</v>
      </c>
      <c r="D34" t="str">
        <f>'Города с численностью населения'!$C34</f>
        <v>Крупный</v>
      </c>
      <c r="E34" t="str">
        <f t="shared" si="9"/>
        <v>Крупнейший-Крупный</v>
      </c>
      <c r="F34" s="12">
        <v>5</v>
      </c>
      <c r="G34" s="12">
        <f t="shared" si="0"/>
        <v>2</v>
      </c>
      <c r="H34" s="12">
        <v>0</v>
      </c>
      <c r="I34" s="12">
        <f t="shared" si="1"/>
        <v>0</v>
      </c>
      <c r="J34" s="12">
        <v>3</v>
      </c>
      <c r="K34" s="12">
        <f t="shared" si="2"/>
        <v>0.5</v>
      </c>
      <c r="L34" s="12">
        <v>3</v>
      </c>
      <c r="M34" s="12">
        <f t="shared" si="3"/>
        <v>2.5</v>
      </c>
      <c r="N34" s="12">
        <v>4</v>
      </c>
      <c r="O34" s="12">
        <f t="shared" si="4"/>
        <v>0.5</v>
      </c>
      <c r="P34" s="12">
        <v>0</v>
      </c>
      <c r="Q34">
        <f t="shared" si="5"/>
        <v>0</v>
      </c>
      <c r="R34">
        <f t="shared" si="6"/>
        <v>5.5</v>
      </c>
      <c r="S34">
        <f t="shared" si="7"/>
        <v>2</v>
      </c>
      <c r="T34" t="str">
        <f t="shared" si="8"/>
        <v>Неудовлетворительно</v>
      </c>
    </row>
    <row r="35" spans="1:20" x14ac:dyDescent="0.3">
      <c r="A35" t="s">
        <v>186</v>
      </c>
      <c r="B35" t="str">
        <f>'Города с численностью населения'!$C$42</f>
        <v>Крупнейший</v>
      </c>
      <c r="C35" t="s">
        <v>179</v>
      </c>
      <c r="D35" t="str">
        <f>'Города с численностью населения'!$C35</f>
        <v>Крупный</v>
      </c>
      <c r="E35" t="str">
        <f t="shared" si="9"/>
        <v>Крупнейший-Крупный</v>
      </c>
      <c r="F35" s="12">
        <v>5</v>
      </c>
      <c r="G35" s="12">
        <f t="shared" si="0"/>
        <v>2</v>
      </c>
      <c r="H35" s="12">
        <v>10</v>
      </c>
      <c r="I35" s="12">
        <f t="shared" si="1"/>
        <v>1</v>
      </c>
      <c r="J35" s="12">
        <v>93</v>
      </c>
      <c r="K35" s="12">
        <f t="shared" si="2"/>
        <v>2</v>
      </c>
      <c r="L35" s="12">
        <v>3</v>
      </c>
      <c r="M35" s="12">
        <f t="shared" si="3"/>
        <v>2.5</v>
      </c>
      <c r="N35" s="12">
        <v>0</v>
      </c>
      <c r="O35" s="12">
        <f t="shared" si="4"/>
        <v>0</v>
      </c>
      <c r="P35" s="12">
        <v>0</v>
      </c>
      <c r="Q35">
        <f t="shared" si="5"/>
        <v>0</v>
      </c>
      <c r="R35">
        <f t="shared" si="6"/>
        <v>7.5</v>
      </c>
      <c r="S35">
        <f t="shared" si="7"/>
        <v>3</v>
      </c>
      <c r="T35" t="str">
        <f t="shared" si="8"/>
        <v>Удовлетворительно</v>
      </c>
    </row>
    <row r="36" spans="1:20" x14ac:dyDescent="0.3">
      <c r="A36" t="s">
        <v>186</v>
      </c>
      <c r="B36" t="str">
        <f>'Города с численностью населения'!$C$42</f>
        <v>Крупнейший</v>
      </c>
      <c r="C36" t="s">
        <v>180</v>
      </c>
      <c r="D36" t="str">
        <f>'Города с численностью населения'!$C36</f>
        <v>Большой</v>
      </c>
      <c r="E36" t="str">
        <f t="shared" si="9"/>
        <v>Крупнейший-Большой</v>
      </c>
      <c r="F36" s="12">
        <v>5</v>
      </c>
      <c r="G36" s="12">
        <f t="shared" si="0"/>
        <v>2</v>
      </c>
      <c r="H36" s="12">
        <v>0</v>
      </c>
      <c r="I36" s="12">
        <f t="shared" si="1"/>
        <v>0</v>
      </c>
      <c r="J36" s="12">
        <v>0</v>
      </c>
      <c r="K36" s="12">
        <f t="shared" si="2"/>
        <v>0</v>
      </c>
      <c r="L36" s="12">
        <v>3</v>
      </c>
      <c r="M36" s="12">
        <f t="shared" si="3"/>
        <v>2.5</v>
      </c>
      <c r="N36" s="12">
        <v>3</v>
      </c>
      <c r="O36" s="12">
        <f t="shared" si="4"/>
        <v>0.5</v>
      </c>
      <c r="P36" s="12">
        <v>0</v>
      </c>
      <c r="Q36">
        <f t="shared" si="5"/>
        <v>0</v>
      </c>
      <c r="R36">
        <f t="shared" si="6"/>
        <v>5</v>
      </c>
      <c r="S36">
        <f t="shared" si="7"/>
        <v>4</v>
      </c>
      <c r="T36" t="str">
        <f t="shared" si="8"/>
        <v>Хорошо</v>
      </c>
    </row>
    <row r="37" spans="1:20" x14ac:dyDescent="0.3">
      <c r="A37" t="s">
        <v>186</v>
      </c>
      <c r="B37" t="str">
        <f>'Города с численностью населения'!$C$42</f>
        <v>Крупнейший</v>
      </c>
      <c r="C37" t="s">
        <v>181</v>
      </c>
      <c r="D37" t="str">
        <f>'Города с численностью населения'!$C37</f>
        <v>Крупный</v>
      </c>
      <c r="E37" t="str">
        <f t="shared" si="9"/>
        <v>Крупнейший-Крупный</v>
      </c>
      <c r="F37" s="12">
        <v>5</v>
      </c>
      <c r="G37" s="12">
        <f t="shared" si="0"/>
        <v>2</v>
      </c>
      <c r="H37" s="12">
        <v>28</v>
      </c>
      <c r="I37" s="12">
        <f t="shared" si="1"/>
        <v>2</v>
      </c>
      <c r="J37" s="12">
        <v>56</v>
      </c>
      <c r="K37" s="12">
        <f t="shared" si="2"/>
        <v>2</v>
      </c>
      <c r="L37" s="12">
        <v>3</v>
      </c>
      <c r="M37" s="12">
        <f t="shared" si="3"/>
        <v>2.5</v>
      </c>
      <c r="N37" s="12">
        <v>0</v>
      </c>
      <c r="O37" s="12">
        <f t="shared" si="4"/>
        <v>0</v>
      </c>
      <c r="P37" s="12">
        <v>0</v>
      </c>
      <c r="Q37">
        <f t="shared" si="5"/>
        <v>0</v>
      </c>
      <c r="R37">
        <f t="shared" si="6"/>
        <v>8.5</v>
      </c>
      <c r="S37">
        <f t="shared" si="7"/>
        <v>4</v>
      </c>
      <c r="T37" t="str">
        <f t="shared" si="8"/>
        <v>Хорошо</v>
      </c>
    </row>
    <row r="38" spans="1:20" x14ac:dyDescent="0.3">
      <c r="A38" t="s">
        <v>186</v>
      </c>
      <c r="B38" t="str">
        <f>'Города с численностью населения'!$C$42</f>
        <v>Крупнейший</v>
      </c>
      <c r="C38" t="s">
        <v>182</v>
      </c>
      <c r="D38" t="str">
        <f>'Города с численностью населения'!$C38</f>
        <v>Средний</v>
      </c>
      <c r="E38" t="str">
        <f t="shared" si="9"/>
        <v>Крупнейший-Средний</v>
      </c>
      <c r="F38" s="12">
        <v>0</v>
      </c>
      <c r="G38" s="12">
        <f t="shared" si="0"/>
        <v>0</v>
      </c>
      <c r="H38" s="12">
        <v>0</v>
      </c>
      <c r="I38" s="12">
        <f t="shared" si="1"/>
        <v>0</v>
      </c>
      <c r="J38" s="12">
        <v>0</v>
      </c>
      <c r="K38" s="12">
        <f t="shared" si="2"/>
        <v>0</v>
      </c>
      <c r="L38" s="12">
        <v>4</v>
      </c>
      <c r="M38" s="12">
        <f t="shared" si="3"/>
        <v>3</v>
      </c>
      <c r="N38" s="12">
        <v>5</v>
      </c>
      <c r="O38" s="12">
        <f t="shared" si="4"/>
        <v>0.5</v>
      </c>
      <c r="P38" s="12">
        <v>0</v>
      </c>
      <c r="Q38">
        <f t="shared" si="5"/>
        <v>0</v>
      </c>
      <c r="R38">
        <f t="shared" si="6"/>
        <v>3.5</v>
      </c>
      <c r="S38">
        <f t="shared" si="7"/>
        <v>3</v>
      </c>
      <c r="T38" t="str">
        <f t="shared" si="8"/>
        <v>Удовлетворительно</v>
      </c>
    </row>
    <row r="39" spans="1:20" x14ac:dyDescent="0.3">
      <c r="A39" t="s">
        <v>186</v>
      </c>
      <c r="B39" t="str">
        <f>'Города с численностью населения'!$C$42</f>
        <v>Крупнейший</v>
      </c>
      <c r="C39" t="s">
        <v>183</v>
      </c>
      <c r="D39" t="str">
        <f>'Города с численностью населения'!$C39</f>
        <v>Малый</v>
      </c>
      <c r="E39" t="str">
        <f t="shared" si="9"/>
        <v>Крупнейший-Малый</v>
      </c>
      <c r="F39" s="12">
        <v>5</v>
      </c>
      <c r="G39" s="12">
        <f t="shared" si="0"/>
        <v>2</v>
      </c>
      <c r="H39" s="12">
        <v>0</v>
      </c>
      <c r="I39" s="12">
        <f t="shared" si="1"/>
        <v>0</v>
      </c>
      <c r="J39" s="12">
        <v>0</v>
      </c>
      <c r="K39" s="12">
        <f t="shared" si="2"/>
        <v>0</v>
      </c>
      <c r="L39" s="12">
        <v>3</v>
      </c>
      <c r="M39" s="12">
        <f t="shared" si="3"/>
        <v>2.5</v>
      </c>
      <c r="N39" s="12">
        <v>7</v>
      </c>
      <c r="O39" s="12">
        <f t="shared" si="4"/>
        <v>1</v>
      </c>
      <c r="P39" s="12">
        <v>0</v>
      </c>
      <c r="Q39">
        <f t="shared" si="5"/>
        <v>0</v>
      </c>
      <c r="R39">
        <f t="shared" si="6"/>
        <v>5.5</v>
      </c>
      <c r="S39">
        <f t="shared" si="7"/>
        <v>5</v>
      </c>
      <c r="T39" t="str">
        <f t="shared" si="8"/>
        <v>Отлично</v>
      </c>
    </row>
    <row r="40" spans="1:20" x14ac:dyDescent="0.3">
      <c r="A40" t="s">
        <v>186</v>
      </c>
      <c r="B40" t="str">
        <f>'Города с численностью населения'!$C$42</f>
        <v>Крупнейший</v>
      </c>
      <c r="C40" t="s">
        <v>184</v>
      </c>
      <c r="D40" t="str">
        <f>'Города с численностью населения'!$C40</f>
        <v>Большой</v>
      </c>
      <c r="E40" t="str">
        <f t="shared" si="9"/>
        <v>Крупнейший-Большой</v>
      </c>
      <c r="F40" s="12">
        <v>5</v>
      </c>
      <c r="G40" s="12">
        <f t="shared" si="0"/>
        <v>2</v>
      </c>
      <c r="H40" s="12">
        <v>0</v>
      </c>
      <c r="I40" s="12">
        <f t="shared" si="1"/>
        <v>0</v>
      </c>
      <c r="J40" s="12">
        <v>0</v>
      </c>
      <c r="K40" s="12">
        <f t="shared" si="2"/>
        <v>0</v>
      </c>
      <c r="L40" s="12">
        <v>0</v>
      </c>
      <c r="M40" s="12">
        <f t="shared" si="3"/>
        <v>0</v>
      </c>
      <c r="N40" s="12">
        <v>0</v>
      </c>
      <c r="O40" s="12">
        <f t="shared" si="4"/>
        <v>0</v>
      </c>
      <c r="P40" s="12">
        <v>0</v>
      </c>
      <c r="Q40">
        <f t="shared" si="5"/>
        <v>0</v>
      </c>
      <c r="R40">
        <f t="shared" si="6"/>
        <v>2</v>
      </c>
      <c r="S40">
        <f t="shared" si="7"/>
        <v>2</v>
      </c>
      <c r="T40" t="str">
        <f t="shared" si="8"/>
        <v>Неудовлетворительно</v>
      </c>
    </row>
    <row r="41" spans="1:20" x14ac:dyDescent="0.3">
      <c r="A41" t="s">
        <v>186</v>
      </c>
      <c r="B41" t="str">
        <f>'Города с численностью населения'!$C$42</f>
        <v>Крупнейший</v>
      </c>
      <c r="C41" t="s">
        <v>185</v>
      </c>
      <c r="D41" t="str">
        <f>'Города с численностью населения'!$C41</f>
        <v>Крупный</v>
      </c>
      <c r="E41" t="str">
        <f t="shared" si="9"/>
        <v>Крупнейший-Крупный</v>
      </c>
      <c r="F41" s="12">
        <v>5</v>
      </c>
      <c r="G41" s="12">
        <f t="shared" si="0"/>
        <v>2</v>
      </c>
      <c r="H41" s="12">
        <v>0</v>
      </c>
      <c r="I41" s="12">
        <f t="shared" si="1"/>
        <v>0</v>
      </c>
      <c r="J41" s="12">
        <v>10</v>
      </c>
      <c r="K41" s="12">
        <f t="shared" si="2"/>
        <v>1</v>
      </c>
      <c r="L41" s="12">
        <v>3</v>
      </c>
      <c r="M41" s="12">
        <f t="shared" si="3"/>
        <v>2.5</v>
      </c>
      <c r="N41" s="12">
        <v>76</v>
      </c>
      <c r="O41" s="12">
        <f t="shared" si="4"/>
        <v>2</v>
      </c>
      <c r="P41" s="12">
        <v>0</v>
      </c>
      <c r="Q41">
        <f t="shared" si="5"/>
        <v>0</v>
      </c>
      <c r="R41">
        <f t="shared" si="6"/>
        <v>7.5</v>
      </c>
      <c r="S41">
        <f t="shared" si="7"/>
        <v>3</v>
      </c>
      <c r="T41" t="str">
        <f t="shared" si="8"/>
        <v>Удовлетворительно</v>
      </c>
    </row>
    <row r="42" spans="1:20" x14ac:dyDescent="0.3">
      <c r="A42" t="s">
        <v>186</v>
      </c>
      <c r="B42" t="str">
        <f>'Города с численностью населения'!$C$42</f>
        <v>Крупнейший</v>
      </c>
      <c r="C42" t="s">
        <v>187</v>
      </c>
      <c r="D42" t="str">
        <f>'Города с численностью населения'!$C43</f>
        <v>Крупный</v>
      </c>
      <c r="E42" t="str">
        <f t="shared" si="9"/>
        <v>Крупнейший-Крупный</v>
      </c>
      <c r="F42" s="12">
        <v>5</v>
      </c>
      <c r="G42" s="12">
        <f t="shared" si="0"/>
        <v>2</v>
      </c>
      <c r="H42" s="12">
        <v>0</v>
      </c>
      <c r="I42" s="12">
        <f t="shared" si="1"/>
        <v>0</v>
      </c>
      <c r="J42" s="12">
        <v>17</v>
      </c>
      <c r="K42" s="12">
        <f t="shared" si="2"/>
        <v>1.5</v>
      </c>
      <c r="L42" s="12">
        <v>3</v>
      </c>
      <c r="M42" s="12">
        <f t="shared" si="3"/>
        <v>2.5</v>
      </c>
      <c r="N42" s="12">
        <v>48</v>
      </c>
      <c r="O42" s="12">
        <f t="shared" si="4"/>
        <v>2</v>
      </c>
      <c r="P42" s="12">
        <v>0</v>
      </c>
      <c r="Q42">
        <f t="shared" si="5"/>
        <v>0</v>
      </c>
      <c r="R42">
        <f t="shared" si="6"/>
        <v>8</v>
      </c>
      <c r="S42">
        <f t="shared" si="7"/>
        <v>4</v>
      </c>
      <c r="T42" t="str">
        <f t="shared" si="8"/>
        <v>Хорошо</v>
      </c>
    </row>
    <row r="43" spans="1:20" x14ac:dyDescent="0.3">
      <c r="A43" t="s">
        <v>186</v>
      </c>
      <c r="B43" t="str">
        <f>'Города с численностью населения'!$C$42</f>
        <v>Крупнейший</v>
      </c>
      <c r="C43" t="s">
        <v>188</v>
      </c>
      <c r="D43" t="str">
        <f>'Города с численностью населения'!$C44</f>
        <v>Большой</v>
      </c>
      <c r="E43" t="str">
        <f t="shared" si="9"/>
        <v>Крупнейший-Большой</v>
      </c>
      <c r="F43" s="12">
        <v>5</v>
      </c>
      <c r="G43" s="12">
        <f t="shared" si="0"/>
        <v>2</v>
      </c>
      <c r="H43" s="12">
        <v>0</v>
      </c>
      <c r="I43" s="12">
        <f t="shared" si="1"/>
        <v>0</v>
      </c>
      <c r="J43" s="12">
        <v>7</v>
      </c>
      <c r="K43" s="12">
        <f t="shared" si="2"/>
        <v>1</v>
      </c>
      <c r="L43" s="12">
        <v>2</v>
      </c>
      <c r="M43" s="12">
        <f t="shared" si="3"/>
        <v>2</v>
      </c>
      <c r="N43" s="12">
        <v>7</v>
      </c>
      <c r="O43" s="12">
        <f t="shared" si="4"/>
        <v>1</v>
      </c>
      <c r="P43" s="12">
        <v>0</v>
      </c>
      <c r="Q43">
        <f t="shared" si="5"/>
        <v>0</v>
      </c>
      <c r="R43">
        <f t="shared" si="6"/>
        <v>6</v>
      </c>
      <c r="S43">
        <f t="shared" si="7"/>
        <v>5</v>
      </c>
      <c r="T43" t="str">
        <f t="shared" si="8"/>
        <v>Отлично</v>
      </c>
    </row>
    <row r="44" spans="1:20" x14ac:dyDescent="0.3">
      <c r="A44" t="s">
        <v>186</v>
      </c>
      <c r="B44" t="str">
        <f>'Города с численностью населения'!$C$42</f>
        <v>Крупнейший</v>
      </c>
      <c r="C44" t="s">
        <v>189</v>
      </c>
      <c r="D44" t="str">
        <f>'Города с численностью населения'!$C45</f>
        <v>Малый</v>
      </c>
      <c r="E44" t="str">
        <f t="shared" si="9"/>
        <v>Крупнейший-Малый</v>
      </c>
      <c r="F44" s="12">
        <v>0</v>
      </c>
      <c r="G44" s="12">
        <f t="shared" si="0"/>
        <v>0</v>
      </c>
      <c r="H44" s="12">
        <v>0</v>
      </c>
      <c r="I44" s="12">
        <f t="shared" si="1"/>
        <v>0</v>
      </c>
      <c r="J44" s="12">
        <v>0</v>
      </c>
      <c r="K44" s="12">
        <f t="shared" si="2"/>
        <v>0</v>
      </c>
      <c r="L44" s="12">
        <v>3</v>
      </c>
      <c r="M44" s="12">
        <f t="shared" si="3"/>
        <v>2.5</v>
      </c>
      <c r="N44" s="12">
        <v>8</v>
      </c>
      <c r="O44" s="12">
        <f t="shared" si="4"/>
        <v>1</v>
      </c>
      <c r="P44" s="12">
        <v>0</v>
      </c>
      <c r="Q44">
        <f t="shared" si="5"/>
        <v>0</v>
      </c>
      <c r="R44">
        <f t="shared" si="6"/>
        <v>3.5</v>
      </c>
      <c r="S44">
        <f t="shared" si="7"/>
        <v>5</v>
      </c>
      <c r="T44" t="str">
        <f t="shared" si="8"/>
        <v>Отлично</v>
      </c>
    </row>
    <row r="45" spans="1:20" x14ac:dyDescent="0.3">
      <c r="A45" t="s">
        <v>186</v>
      </c>
      <c r="B45" t="str">
        <f>'Города с численностью населения'!$C$42</f>
        <v>Крупнейший</v>
      </c>
      <c r="C45" t="s">
        <v>190</v>
      </c>
      <c r="D45" t="str">
        <f>'Города с численностью населения'!$C46</f>
        <v>Крупнейший</v>
      </c>
      <c r="E45" t="str">
        <f t="shared" si="9"/>
        <v>Крупнейший-Крупнейший</v>
      </c>
      <c r="F45" s="12">
        <v>5</v>
      </c>
      <c r="G45" s="12">
        <f t="shared" si="0"/>
        <v>2</v>
      </c>
      <c r="H45" s="12">
        <v>66</v>
      </c>
      <c r="I45" s="12">
        <f t="shared" si="1"/>
        <v>2</v>
      </c>
      <c r="J45" s="12">
        <v>140</v>
      </c>
      <c r="K45" s="12">
        <f t="shared" si="2"/>
        <v>2</v>
      </c>
      <c r="L45" s="12">
        <v>4</v>
      </c>
      <c r="M45" s="12">
        <f t="shared" si="3"/>
        <v>3</v>
      </c>
      <c r="N45" s="12">
        <v>35</v>
      </c>
      <c r="O45" s="12">
        <f t="shared" si="4"/>
        <v>2</v>
      </c>
      <c r="P45" s="12">
        <v>0</v>
      </c>
      <c r="Q45">
        <f t="shared" si="5"/>
        <v>0</v>
      </c>
      <c r="R45">
        <f t="shared" si="6"/>
        <v>11</v>
      </c>
      <c r="S45">
        <f t="shared" si="7"/>
        <v>5</v>
      </c>
      <c r="T45" t="str">
        <f t="shared" si="8"/>
        <v>Отлично</v>
      </c>
    </row>
    <row r="46" spans="1:20" x14ac:dyDescent="0.3">
      <c r="A46" t="s">
        <v>186</v>
      </c>
      <c r="B46" t="str">
        <f>'Города с численностью населения'!$C$42</f>
        <v>Крупнейший</v>
      </c>
      <c r="C46" t="s">
        <v>191</v>
      </c>
      <c r="D46" t="str">
        <f>'Города с численностью населения'!$C47</f>
        <v>Крупнейший</v>
      </c>
      <c r="E46" t="str">
        <f t="shared" si="9"/>
        <v>Крупнейший-Крупнейший</v>
      </c>
      <c r="F46" s="12">
        <v>5</v>
      </c>
      <c r="G46" s="12">
        <f t="shared" si="0"/>
        <v>2</v>
      </c>
      <c r="H46" s="12">
        <v>0</v>
      </c>
      <c r="I46" s="12">
        <f t="shared" si="1"/>
        <v>0</v>
      </c>
      <c r="J46" s="12">
        <v>35</v>
      </c>
      <c r="K46" s="12">
        <f t="shared" si="2"/>
        <v>2</v>
      </c>
      <c r="L46" s="12">
        <v>4</v>
      </c>
      <c r="M46" s="12">
        <f t="shared" si="3"/>
        <v>3</v>
      </c>
      <c r="N46" s="12">
        <v>86</v>
      </c>
      <c r="O46" s="12">
        <f t="shared" si="4"/>
        <v>2</v>
      </c>
      <c r="P46" s="12">
        <v>0</v>
      </c>
      <c r="Q46">
        <f t="shared" si="5"/>
        <v>0</v>
      </c>
      <c r="R46">
        <f t="shared" si="6"/>
        <v>9</v>
      </c>
      <c r="S46">
        <f t="shared" si="7"/>
        <v>4</v>
      </c>
      <c r="T46" t="str">
        <f t="shared" si="8"/>
        <v>Хорошо</v>
      </c>
    </row>
    <row r="47" spans="1:20" x14ac:dyDescent="0.3">
      <c r="A47" t="s">
        <v>186</v>
      </c>
      <c r="B47" t="str">
        <f>'Города с численностью населения'!$C$42</f>
        <v>Крупнейший</v>
      </c>
      <c r="C47" t="s">
        <v>192</v>
      </c>
      <c r="D47" t="str">
        <f>'Города с численностью населения'!$C48</f>
        <v>Крупнейший</v>
      </c>
      <c r="E47" t="str">
        <f t="shared" si="9"/>
        <v>Крупнейший-Крупнейший</v>
      </c>
      <c r="F47" s="12">
        <v>5</v>
      </c>
      <c r="G47" s="12">
        <f t="shared" si="0"/>
        <v>2</v>
      </c>
      <c r="H47" s="12">
        <v>0</v>
      </c>
      <c r="I47" s="12">
        <f t="shared" si="1"/>
        <v>0</v>
      </c>
      <c r="J47" s="12">
        <v>42</v>
      </c>
      <c r="K47" s="12">
        <f t="shared" si="2"/>
        <v>2</v>
      </c>
      <c r="L47" s="12">
        <v>3</v>
      </c>
      <c r="M47" s="12">
        <f t="shared" si="3"/>
        <v>2.5</v>
      </c>
      <c r="N47" s="12">
        <v>36</v>
      </c>
      <c r="O47" s="12">
        <f t="shared" si="4"/>
        <v>2</v>
      </c>
      <c r="P47" s="12">
        <v>0</v>
      </c>
      <c r="Q47">
        <f t="shared" si="5"/>
        <v>0</v>
      </c>
      <c r="R47">
        <f t="shared" si="6"/>
        <v>8.5</v>
      </c>
      <c r="S47">
        <f t="shared" si="7"/>
        <v>4</v>
      </c>
      <c r="T47" t="str">
        <f t="shared" si="8"/>
        <v>Хорошо</v>
      </c>
    </row>
    <row r="48" spans="1:20" x14ac:dyDescent="0.3">
      <c r="A48" t="s">
        <v>186</v>
      </c>
      <c r="B48" t="str">
        <f>'Города с численностью населения'!$C$42</f>
        <v>Крупнейший</v>
      </c>
      <c r="C48" t="s">
        <v>193</v>
      </c>
      <c r="D48" t="str">
        <f>'Города с численностью населения'!$C49</f>
        <v>Крупный</v>
      </c>
      <c r="E48" t="str">
        <f t="shared" si="9"/>
        <v>Крупнейший-Крупный</v>
      </c>
      <c r="F48" s="12">
        <v>5</v>
      </c>
      <c r="G48" s="12">
        <f t="shared" si="0"/>
        <v>2</v>
      </c>
      <c r="H48" s="12">
        <v>0</v>
      </c>
      <c r="I48" s="12">
        <f t="shared" si="1"/>
        <v>0</v>
      </c>
      <c r="J48" s="12">
        <v>89</v>
      </c>
      <c r="K48" s="12">
        <f t="shared" si="2"/>
        <v>2</v>
      </c>
      <c r="L48" s="12">
        <v>0</v>
      </c>
      <c r="M48" s="12">
        <f t="shared" si="3"/>
        <v>0</v>
      </c>
      <c r="N48" s="12">
        <v>0</v>
      </c>
      <c r="O48" s="12">
        <f t="shared" si="4"/>
        <v>0</v>
      </c>
      <c r="P48" s="12">
        <v>0</v>
      </c>
      <c r="Q48">
        <f t="shared" si="5"/>
        <v>0</v>
      </c>
      <c r="R48">
        <f t="shared" si="6"/>
        <v>4</v>
      </c>
      <c r="S48">
        <f t="shared" si="7"/>
        <v>2</v>
      </c>
      <c r="T48" t="str">
        <f t="shared" si="8"/>
        <v>Неудовлетворительно</v>
      </c>
    </row>
    <row r="49" spans="1:20" x14ac:dyDescent="0.3">
      <c r="A49" t="s">
        <v>186</v>
      </c>
      <c r="B49" t="str">
        <f>'Города с численностью населения'!$C$42</f>
        <v>Крупнейший</v>
      </c>
      <c r="C49" t="s">
        <v>194</v>
      </c>
      <c r="D49" t="str">
        <f>'Города с численностью населения'!$C50</f>
        <v>Крупный</v>
      </c>
      <c r="E49" t="str">
        <f t="shared" si="9"/>
        <v>Крупнейший-Крупный</v>
      </c>
      <c r="F49" s="12">
        <v>5</v>
      </c>
      <c r="G49" s="12">
        <f t="shared" si="0"/>
        <v>2</v>
      </c>
      <c r="H49" s="12">
        <v>0</v>
      </c>
      <c r="I49" s="12">
        <f t="shared" si="1"/>
        <v>0</v>
      </c>
      <c r="J49" s="12">
        <v>14</v>
      </c>
      <c r="K49" s="12">
        <f t="shared" si="2"/>
        <v>1.5</v>
      </c>
      <c r="L49" s="12">
        <v>3</v>
      </c>
      <c r="M49" s="12">
        <f t="shared" si="3"/>
        <v>2.5</v>
      </c>
      <c r="N49" s="12">
        <v>29</v>
      </c>
      <c r="O49" s="12">
        <f t="shared" si="4"/>
        <v>2</v>
      </c>
      <c r="P49" s="12">
        <v>0</v>
      </c>
      <c r="Q49">
        <f t="shared" si="5"/>
        <v>0</v>
      </c>
      <c r="R49">
        <f t="shared" si="6"/>
        <v>8</v>
      </c>
      <c r="S49">
        <f t="shared" si="7"/>
        <v>4</v>
      </c>
      <c r="T49" t="str">
        <f t="shared" si="8"/>
        <v>Хорошо</v>
      </c>
    </row>
    <row r="50" spans="1:20" x14ac:dyDescent="0.3">
      <c r="A50" t="s">
        <v>186</v>
      </c>
      <c r="B50" t="str">
        <f>'Города с численностью населения'!$C$42</f>
        <v>Крупнейший</v>
      </c>
      <c r="C50" t="s">
        <v>195</v>
      </c>
      <c r="D50" t="str">
        <f>'Города с численностью населения'!$C51</f>
        <v>Крупный</v>
      </c>
      <c r="E50" t="str">
        <f t="shared" si="9"/>
        <v>Крупнейший-Крупный</v>
      </c>
      <c r="F50" s="12">
        <v>5</v>
      </c>
      <c r="G50" s="12">
        <f t="shared" si="0"/>
        <v>2</v>
      </c>
      <c r="H50" s="12">
        <v>119</v>
      </c>
      <c r="I50" s="12">
        <f t="shared" si="1"/>
        <v>2</v>
      </c>
      <c r="J50" s="12">
        <v>21</v>
      </c>
      <c r="K50" s="12">
        <f t="shared" si="2"/>
        <v>2</v>
      </c>
      <c r="L50" s="12">
        <v>3</v>
      </c>
      <c r="M50" s="12">
        <f t="shared" si="3"/>
        <v>2.5</v>
      </c>
      <c r="N50" s="12">
        <v>28</v>
      </c>
      <c r="O50" s="12">
        <f t="shared" si="4"/>
        <v>2</v>
      </c>
      <c r="P50" s="12">
        <v>0</v>
      </c>
      <c r="Q50">
        <f t="shared" si="5"/>
        <v>0</v>
      </c>
      <c r="R50">
        <f t="shared" si="6"/>
        <v>10.5</v>
      </c>
      <c r="S50">
        <f t="shared" si="7"/>
        <v>5</v>
      </c>
      <c r="T50" t="str">
        <f t="shared" si="8"/>
        <v>Отлично</v>
      </c>
    </row>
    <row r="51" spans="1:20" x14ac:dyDescent="0.3">
      <c r="A51" t="s">
        <v>186</v>
      </c>
      <c r="B51" t="str">
        <f>'Города с численностью населения'!$C$42</f>
        <v>Крупнейший</v>
      </c>
      <c r="C51" t="s">
        <v>196</v>
      </c>
      <c r="D51" t="str">
        <f>'Города с численностью населения'!$C52</f>
        <v>Крупнейший</v>
      </c>
      <c r="E51" t="str">
        <f t="shared" si="9"/>
        <v>Крупнейший-Крупнейший</v>
      </c>
      <c r="F51" s="12">
        <v>5</v>
      </c>
      <c r="G51" s="12">
        <f t="shared" si="0"/>
        <v>2</v>
      </c>
      <c r="H51" s="12">
        <v>0</v>
      </c>
      <c r="I51" s="12">
        <f t="shared" si="1"/>
        <v>0</v>
      </c>
      <c r="J51" s="12">
        <v>42</v>
      </c>
      <c r="K51" s="12">
        <f t="shared" si="2"/>
        <v>2</v>
      </c>
      <c r="L51" s="12">
        <v>4</v>
      </c>
      <c r="M51" s="12">
        <f t="shared" si="3"/>
        <v>3</v>
      </c>
      <c r="N51" s="12">
        <v>49</v>
      </c>
      <c r="O51" s="12">
        <f t="shared" si="4"/>
        <v>2</v>
      </c>
      <c r="P51" s="12">
        <v>0</v>
      </c>
      <c r="Q51">
        <f t="shared" si="5"/>
        <v>0</v>
      </c>
      <c r="R51">
        <f t="shared" si="6"/>
        <v>9</v>
      </c>
      <c r="S51">
        <f t="shared" si="7"/>
        <v>4</v>
      </c>
      <c r="T51" t="str">
        <f t="shared" si="8"/>
        <v>Хорошо</v>
      </c>
    </row>
    <row r="52" spans="1:20" x14ac:dyDescent="0.3">
      <c r="A52" t="s">
        <v>186</v>
      </c>
      <c r="B52" t="str">
        <f>'Города с численностью населения'!$C$42</f>
        <v>Крупнейший</v>
      </c>
      <c r="C52" t="s">
        <v>197</v>
      </c>
      <c r="D52" t="str">
        <f>'Города с численностью населения'!$C53</f>
        <v>Большой</v>
      </c>
      <c r="E52" t="str">
        <f t="shared" si="9"/>
        <v>Крупнейший-Большой</v>
      </c>
      <c r="F52" s="12">
        <v>5</v>
      </c>
      <c r="G52" s="12">
        <f t="shared" si="0"/>
        <v>2</v>
      </c>
      <c r="H52" s="12">
        <v>0</v>
      </c>
      <c r="I52" s="12">
        <f t="shared" si="1"/>
        <v>0</v>
      </c>
      <c r="J52" s="12">
        <v>28</v>
      </c>
      <c r="K52" s="12">
        <f t="shared" si="2"/>
        <v>2</v>
      </c>
      <c r="L52" s="12">
        <v>3</v>
      </c>
      <c r="M52" s="12">
        <f t="shared" si="3"/>
        <v>2.5</v>
      </c>
      <c r="N52" s="12">
        <v>9</v>
      </c>
      <c r="O52" s="12">
        <f t="shared" si="4"/>
        <v>1</v>
      </c>
      <c r="P52" s="12">
        <v>0</v>
      </c>
      <c r="Q52">
        <f t="shared" si="5"/>
        <v>0</v>
      </c>
      <c r="R52">
        <f t="shared" si="6"/>
        <v>7.5</v>
      </c>
      <c r="S52">
        <f t="shared" si="7"/>
        <v>5</v>
      </c>
      <c r="T52" t="str">
        <f t="shared" si="8"/>
        <v>Отлично</v>
      </c>
    </row>
    <row r="53" spans="1:20" x14ac:dyDescent="0.3">
      <c r="A53" t="s">
        <v>186</v>
      </c>
      <c r="B53" t="str">
        <f>'Города с численностью населения'!$C$42</f>
        <v>Крупнейший</v>
      </c>
      <c r="C53" t="s">
        <v>198</v>
      </c>
      <c r="D53" t="str">
        <f>'Города с численностью населения'!$C54</f>
        <v>Большой</v>
      </c>
      <c r="E53" t="str">
        <f t="shared" si="9"/>
        <v>Крупнейший-Большой</v>
      </c>
      <c r="F53" s="12">
        <v>0</v>
      </c>
      <c r="G53" s="12">
        <f t="shared" si="0"/>
        <v>0</v>
      </c>
      <c r="H53" s="12">
        <v>0</v>
      </c>
      <c r="I53" s="12">
        <f t="shared" si="1"/>
        <v>0</v>
      </c>
      <c r="J53" s="12">
        <v>0</v>
      </c>
      <c r="K53" s="12">
        <f t="shared" si="2"/>
        <v>0</v>
      </c>
      <c r="L53" s="12">
        <v>4</v>
      </c>
      <c r="M53" s="12">
        <f t="shared" si="3"/>
        <v>3</v>
      </c>
      <c r="N53" s="12">
        <v>10</v>
      </c>
      <c r="O53" s="12">
        <f t="shared" si="4"/>
        <v>1</v>
      </c>
      <c r="P53" s="12">
        <v>0</v>
      </c>
      <c r="Q53">
        <f t="shared" si="5"/>
        <v>0</v>
      </c>
      <c r="R53">
        <f t="shared" si="6"/>
        <v>4</v>
      </c>
      <c r="S53">
        <f t="shared" si="7"/>
        <v>3</v>
      </c>
      <c r="T53" t="str">
        <f t="shared" si="8"/>
        <v>Удовлетворительно</v>
      </c>
    </row>
    <row r="54" spans="1:20" x14ac:dyDescent="0.3">
      <c r="A54" t="s">
        <v>186</v>
      </c>
      <c r="B54" t="str">
        <f>'Города с численностью населения'!$C$42</f>
        <v>Крупнейший</v>
      </c>
      <c r="C54" t="s">
        <v>199</v>
      </c>
      <c r="D54" t="str">
        <f>'Города с численностью населения'!$C55</f>
        <v>Большой</v>
      </c>
      <c r="E54" t="str">
        <f t="shared" si="9"/>
        <v>Крупнейший-Большой</v>
      </c>
      <c r="F54" s="12">
        <v>5</v>
      </c>
      <c r="G54" s="12">
        <f t="shared" si="0"/>
        <v>2</v>
      </c>
      <c r="H54" s="12">
        <v>7</v>
      </c>
      <c r="I54" s="12">
        <f t="shared" si="1"/>
        <v>1</v>
      </c>
      <c r="J54" s="12">
        <v>8</v>
      </c>
      <c r="K54" s="12">
        <f t="shared" si="2"/>
        <v>1</v>
      </c>
      <c r="L54" s="12">
        <v>3</v>
      </c>
      <c r="M54" s="12">
        <f t="shared" si="3"/>
        <v>2.5</v>
      </c>
      <c r="N54" s="12">
        <v>14</v>
      </c>
      <c r="O54" s="12">
        <f t="shared" si="4"/>
        <v>1.5</v>
      </c>
      <c r="P54" s="12">
        <v>0</v>
      </c>
      <c r="Q54">
        <f t="shared" si="5"/>
        <v>0</v>
      </c>
      <c r="R54">
        <f t="shared" si="6"/>
        <v>8</v>
      </c>
      <c r="S54">
        <f t="shared" si="7"/>
        <v>5</v>
      </c>
      <c r="T54" t="str">
        <f t="shared" si="8"/>
        <v>Отлично</v>
      </c>
    </row>
    <row r="55" spans="1:20" x14ac:dyDescent="0.3">
      <c r="A55" t="s">
        <v>186</v>
      </c>
      <c r="B55" t="str">
        <f>'Города с численностью населения'!$C$42</f>
        <v>Крупнейший</v>
      </c>
      <c r="C55" t="s">
        <v>200</v>
      </c>
      <c r="D55" t="str">
        <f>'Города с численностью населения'!$C56</f>
        <v>Крупнейший</v>
      </c>
      <c r="E55" t="str">
        <f t="shared" si="9"/>
        <v>Крупнейший-Крупнейший</v>
      </c>
      <c r="F55" s="12">
        <v>5</v>
      </c>
      <c r="G55" s="12">
        <f t="shared" si="0"/>
        <v>2</v>
      </c>
      <c r="H55" s="12">
        <v>102</v>
      </c>
      <c r="I55" s="12">
        <f t="shared" si="1"/>
        <v>2</v>
      </c>
      <c r="J55" s="12">
        <v>149</v>
      </c>
      <c r="K55" s="12">
        <f t="shared" si="2"/>
        <v>2</v>
      </c>
      <c r="L55" s="12">
        <v>4</v>
      </c>
      <c r="M55" s="12">
        <f t="shared" si="3"/>
        <v>3</v>
      </c>
      <c r="N55" s="12">
        <v>0</v>
      </c>
      <c r="O55" s="12">
        <f t="shared" si="4"/>
        <v>0</v>
      </c>
      <c r="P55" s="12">
        <v>0</v>
      </c>
      <c r="Q55">
        <f t="shared" si="5"/>
        <v>0</v>
      </c>
      <c r="R55">
        <f t="shared" si="6"/>
        <v>9</v>
      </c>
      <c r="S55">
        <f t="shared" si="7"/>
        <v>4</v>
      </c>
      <c r="T55" t="str">
        <f t="shared" si="8"/>
        <v>Хорошо</v>
      </c>
    </row>
    <row r="56" spans="1:20" x14ac:dyDescent="0.3">
      <c r="A56" t="s">
        <v>186</v>
      </c>
      <c r="B56" t="str">
        <f>'Города с численностью населения'!$C$42</f>
        <v>Крупнейший</v>
      </c>
      <c r="C56" t="s">
        <v>201</v>
      </c>
      <c r="D56" t="str">
        <f>'Города с численностью населения'!$C57</f>
        <v>Крупный</v>
      </c>
      <c r="E56" t="str">
        <f t="shared" si="9"/>
        <v>Крупнейший-Крупный</v>
      </c>
      <c r="F56" s="12">
        <v>5</v>
      </c>
      <c r="G56" s="12">
        <f t="shared" si="0"/>
        <v>2</v>
      </c>
      <c r="H56" s="12">
        <v>281</v>
      </c>
      <c r="I56" s="12">
        <f t="shared" si="1"/>
        <v>2</v>
      </c>
      <c r="J56" s="12">
        <v>256</v>
      </c>
      <c r="K56" s="12">
        <f t="shared" si="2"/>
        <v>2</v>
      </c>
      <c r="L56" s="12">
        <v>0</v>
      </c>
      <c r="M56" s="12">
        <f t="shared" si="3"/>
        <v>0</v>
      </c>
      <c r="N56" s="12">
        <v>0</v>
      </c>
      <c r="O56" s="12">
        <f t="shared" si="4"/>
        <v>0</v>
      </c>
      <c r="P56" s="12">
        <v>0</v>
      </c>
      <c r="Q56">
        <f t="shared" si="5"/>
        <v>0</v>
      </c>
      <c r="R56">
        <f t="shared" si="6"/>
        <v>6</v>
      </c>
      <c r="S56">
        <f t="shared" si="7"/>
        <v>3</v>
      </c>
      <c r="T56" t="str">
        <f t="shared" si="8"/>
        <v>Удовлетворительно</v>
      </c>
    </row>
    <row r="57" spans="1:20" x14ac:dyDescent="0.3">
      <c r="A57" t="s">
        <v>186</v>
      </c>
      <c r="B57" t="str">
        <f>'Города с численностью населения'!$C$42</f>
        <v>Крупнейший</v>
      </c>
      <c r="C57" t="s">
        <v>202</v>
      </c>
      <c r="D57" t="str">
        <f>'Города с численностью населения'!$C58</f>
        <v>Малый</v>
      </c>
      <c r="E57" t="str">
        <f t="shared" si="9"/>
        <v>Крупнейший-Малый</v>
      </c>
      <c r="F57" s="12">
        <v>0</v>
      </c>
      <c r="G57" s="12">
        <f t="shared" si="0"/>
        <v>0</v>
      </c>
      <c r="H57" s="12">
        <v>0</v>
      </c>
      <c r="I57" s="12">
        <f t="shared" si="1"/>
        <v>0</v>
      </c>
      <c r="J57" s="12">
        <v>3</v>
      </c>
      <c r="K57" s="12">
        <f t="shared" si="2"/>
        <v>0.5</v>
      </c>
      <c r="L57" s="12">
        <v>3</v>
      </c>
      <c r="M57" s="12">
        <f t="shared" si="3"/>
        <v>2.5</v>
      </c>
      <c r="N57" s="12">
        <v>11</v>
      </c>
      <c r="O57" s="12">
        <f t="shared" si="4"/>
        <v>1</v>
      </c>
      <c r="P57" s="12">
        <v>0</v>
      </c>
      <c r="Q57">
        <f t="shared" si="5"/>
        <v>0</v>
      </c>
      <c r="R57">
        <f t="shared" si="6"/>
        <v>4</v>
      </c>
      <c r="S57">
        <f t="shared" si="7"/>
        <v>5</v>
      </c>
      <c r="T57" t="str">
        <f t="shared" si="8"/>
        <v>Отлично</v>
      </c>
    </row>
    <row r="58" spans="1:20" x14ac:dyDescent="0.3">
      <c r="A58" t="s">
        <v>186</v>
      </c>
      <c r="B58" t="str">
        <f>'Города с численностью населения'!$C$42</f>
        <v>Крупнейший</v>
      </c>
      <c r="C58" t="s">
        <v>203</v>
      </c>
      <c r="D58" t="str">
        <f>'Города с численностью населения'!$C59</f>
        <v>Крупнейший</v>
      </c>
      <c r="E58" t="str">
        <f t="shared" si="9"/>
        <v>Крупнейший-Крупнейший</v>
      </c>
      <c r="F58" s="12">
        <v>5</v>
      </c>
      <c r="G58" s="12">
        <f t="shared" si="0"/>
        <v>2</v>
      </c>
      <c r="H58" s="12">
        <v>0</v>
      </c>
      <c r="I58" s="12">
        <f t="shared" si="1"/>
        <v>0</v>
      </c>
      <c r="J58" s="12">
        <v>38</v>
      </c>
      <c r="K58" s="12">
        <f t="shared" si="2"/>
        <v>2</v>
      </c>
      <c r="L58" s="12">
        <v>4</v>
      </c>
      <c r="M58" s="12">
        <f t="shared" si="3"/>
        <v>3</v>
      </c>
      <c r="N58" s="12">
        <v>83</v>
      </c>
      <c r="O58" s="12">
        <f t="shared" si="4"/>
        <v>2</v>
      </c>
      <c r="P58" s="12">
        <v>0</v>
      </c>
      <c r="Q58">
        <f t="shared" si="5"/>
        <v>0</v>
      </c>
      <c r="R58">
        <f t="shared" si="6"/>
        <v>9</v>
      </c>
      <c r="S58">
        <f t="shared" si="7"/>
        <v>4</v>
      </c>
      <c r="T58" t="str">
        <f t="shared" si="8"/>
        <v>Хорошо</v>
      </c>
    </row>
    <row r="59" spans="1:20" x14ac:dyDescent="0.3">
      <c r="A59" t="s">
        <v>186</v>
      </c>
      <c r="B59" t="str">
        <f>'Города с численностью населения'!$C$42</f>
        <v>Крупнейший</v>
      </c>
      <c r="C59" t="s">
        <v>204</v>
      </c>
      <c r="D59" t="str">
        <f>'Города с численностью населения'!$C60</f>
        <v>Крупнейший</v>
      </c>
      <c r="E59" t="str">
        <f t="shared" si="9"/>
        <v>Крупнейший-Крупнейший</v>
      </c>
      <c r="F59" s="12">
        <v>5</v>
      </c>
      <c r="G59" s="12">
        <f t="shared" si="0"/>
        <v>2</v>
      </c>
      <c r="H59" s="12">
        <v>23</v>
      </c>
      <c r="I59" s="12">
        <f t="shared" si="1"/>
        <v>2</v>
      </c>
      <c r="J59" s="12">
        <v>277</v>
      </c>
      <c r="K59" s="12">
        <f t="shared" si="2"/>
        <v>2</v>
      </c>
      <c r="L59" s="12">
        <v>4</v>
      </c>
      <c r="M59" s="12">
        <f t="shared" si="3"/>
        <v>3</v>
      </c>
      <c r="N59" s="12">
        <v>415</v>
      </c>
      <c r="O59" s="12">
        <f t="shared" si="4"/>
        <v>2</v>
      </c>
      <c r="P59" s="12">
        <v>0</v>
      </c>
      <c r="Q59">
        <f t="shared" si="5"/>
        <v>0</v>
      </c>
      <c r="R59">
        <f t="shared" si="6"/>
        <v>11</v>
      </c>
      <c r="S59">
        <f t="shared" si="7"/>
        <v>5</v>
      </c>
      <c r="T59" t="str">
        <f t="shared" si="8"/>
        <v>Отлично</v>
      </c>
    </row>
    <row r="60" spans="1:20" x14ac:dyDescent="0.3">
      <c r="A60" t="s">
        <v>186</v>
      </c>
      <c r="B60" t="str">
        <f>'Города с численностью населения'!$C$42</f>
        <v>Крупнейший</v>
      </c>
      <c r="C60" t="s">
        <v>205</v>
      </c>
      <c r="D60" t="str">
        <f>'Города с численностью населения'!$C61</f>
        <v>Крупный</v>
      </c>
      <c r="E60" t="str">
        <f t="shared" si="9"/>
        <v>Крупнейший-Крупный</v>
      </c>
      <c r="F60" s="12">
        <v>5</v>
      </c>
      <c r="G60" s="12">
        <f t="shared" si="0"/>
        <v>2</v>
      </c>
      <c r="H60" s="12">
        <v>7</v>
      </c>
      <c r="I60" s="12">
        <f t="shared" si="1"/>
        <v>1</v>
      </c>
      <c r="J60" s="12">
        <v>21</v>
      </c>
      <c r="K60" s="12">
        <f t="shared" si="2"/>
        <v>2</v>
      </c>
      <c r="L60" s="12">
        <v>3</v>
      </c>
      <c r="M60" s="12">
        <f t="shared" si="3"/>
        <v>2.5</v>
      </c>
      <c r="N60" s="12">
        <v>5</v>
      </c>
      <c r="O60" s="12">
        <f t="shared" si="4"/>
        <v>0.5</v>
      </c>
      <c r="P60" s="12">
        <v>0</v>
      </c>
      <c r="Q60">
        <f t="shared" si="5"/>
        <v>0</v>
      </c>
      <c r="R60">
        <f t="shared" si="6"/>
        <v>8</v>
      </c>
      <c r="S60">
        <f t="shared" si="7"/>
        <v>4</v>
      </c>
      <c r="T60" t="str">
        <f t="shared" si="8"/>
        <v>Хорошо</v>
      </c>
    </row>
    <row r="61" spans="1:20" x14ac:dyDescent="0.3">
      <c r="A61" t="s">
        <v>186</v>
      </c>
      <c r="B61" t="str">
        <f>'Города с численностью населения'!$C$42</f>
        <v>Крупнейший</v>
      </c>
      <c r="C61" t="s">
        <v>206</v>
      </c>
      <c r="D61" t="str">
        <f>'Города с численностью населения'!$C62</f>
        <v>Крупный</v>
      </c>
      <c r="E61" t="str">
        <f t="shared" si="9"/>
        <v>Крупнейший-Крупный</v>
      </c>
      <c r="F61" s="12">
        <v>5</v>
      </c>
      <c r="G61" s="12">
        <f t="shared" si="0"/>
        <v>2</v>
      </c>
      <c r="H61" s="12">
        <v>28</v>
      </c>
      <c r="I61" s="12">
        <f t="shared" si="1"/>
        <v>2</v>
      </c>
      <c r="J61" s="12">
        <v>31</v>
      </c>
      <c r="K61" s="12">
        <f t="shared" si="2"/>
        <v>2</v>
      </c>
      <c r="L61" s="12">
        <v>4</v>
      </c>
      <c r="M61" s="12">
        <f t="shared" si="3"/>
        <v>3</v>
      </c>
      <c r="N61" s="12">
        <v>37</v>
      </c>
      <c r="O61" s="12">
        <f t="shared" si="4"/>
        <v>2</v>
      </c>
      <c r="P61" s="12">
        <v>0</v>
      </c>
      <c r="Q61">
        <f t="shared" si="5"/>
        <v>0</v>
      </c>
      <c r="R61">
        <f t="shared" si="6"/>
        <v>11</v>
      </c>
      <c r="S61">
        <f t="shared" si="7"/>
        <v>5</v>
      </c>
      <c r="T61" t="str">
        <f t="shared" si="8"/>
        <v>Отлично</v>
      </c>
    </row>
    <row r="62" spans="1:20" x14ac:dyDescent="0.3">
      <c r="A62" t="s">
        <v>186</v>
      </c>
      <c r="B62" t="str">
        <f>'Города с численностью населения'!$C$42</f>
        <v>Крупнейший</v>
      </c>
      <c r="C62" t="s">
        <v>207</v>
      </c>
      <c r="D62" t="str">
        <f>'Города с численностью населения'!$C63</f>
        <v>Крупный</v>
      </c>
      <c r="E62" t="str">
        <f t="shared" si="9"/>
        <v>Крупнейший-Крупный</v>
      </c>
      <c r="F62" s="12">
        <v>5</v>
      </c>
      <c r="G62" s="12">
        <f t="shared" si="0"/>
        <v>2</v>
      </c>
      <c r="H62" s="12">
        <v>9</v>
      </c>
      <c r="I62" s="12">
        <f t="shared" si="1"/>
        <v>1</v>
      </c>
      <c r="J62" s="12">
        <v>7</v>
      </c>
      <c r="K62" s="12">
        <f t="shared" si="2"/>
        <v>1</v>
      </c>
      <c r="L62" s="12">
        <v>4</v>
      </c>
      <c r="M62" s="12">
        <f t="shared" si="3"/>
        <v>3</v>
      </c>
      <c r="N62" s="12">
        <v>0</v>
      </c>
      <c r="O62" s="12">
        <f t="shared" si="4"/>
        <v>0</v>
      </c>
      <c r="P62" s="12">
        <v>0</v>
      </c>
      <c r="Q62">
        <f t="shared" si="5"/>
        <v>0</v>
      </c>
      <c r="R62">
        <f t="shared" si="6"/>
        <v>7</v>
      </c>
      <c r="S62">
        <f t="shared" si="7"/>
        <v>3</v>
      </c>
      <c r="T62" t="str">
        <f t="shared" si="8"/>
        <v>Удовлетворительно</v>
      </c>
    </row>
    <row r="63" spans="1:20" x14ac:dyDescent="0.3">
      <c r="A63" t="s">
        <v>186</v>
      </c>
      <c r="B63" t="str">
        <f>'Города с численностью населения'!$C$42</f>
        <v>Крупнейший</v>
      </c>
      <c r="C63" t="s">
        <v>208</v>
      </c>
      <c r="D63" t="str">
        <f>'Города с численностью населения'!$C64</f>
        <v>Крупный</v>
      </c>
      <c r="E63" t="str">
        <f t="shared" si="9"/>
        <v>Крупнейший-Крупный</v>
      </c>
      <c r="F63" s="12">
        <v>5</v>
      </c>
      <c r="G63" s="12">
        <f t="shared" si="0"/>
        <v>2</v>
      </c>
      <c r="H63" s="12">
        <v>16</v>
      </c>
      <c r="I63" s="12">
        <f t="shared" si="1"/>
        <v>1.5</v>
      </c>
      <c r="J63" s="12">
        <v>28</v>
      </c>
      <c r="K63" s="12">
        <f t="shared" si="2"/>
        <v>2</v>
      </c>
      <c r="L63" s="12">
        <v>4</v>
      </c>
      <c r="M63" s="12">
        <f t="shared" si="3"/>
        <v>3</v>
      </c>
      <c r="N63" s="12">
        <v>0</v>
      </c>
      <c r="O63" s="12">
        <f t="shared" si="4"/>
        <v>0</v>
      </c>
      <c r="P63" s="12">
        <v>0</v>
      </c>
      <c r="Q63">
        <f t="shared" si="5"/>
        <v>0</v>
      </c>
      <c r="R63">
        <f t="shared" si="6"/>
        <v>8.5</v>
      </c>
      <c r="S63">
        <f t="shared" si="7"/>
        <v>4</v>
      </c>
      <c r="T63" t="str">
        <f t="shared" si="8"/>
        <v>Хорошо</v>
      </c>
    </row>
    <row r="64" spans="1:20" x14ac:dyDescent="0.3">
      <c r="A64" t="s">
        <v>186</v>
      </c>
      <c r="B64" t="str">
        <f>'Города с численностью населения'!$C$42</f>
        <v>Крупнейший</v>
      </c>
      <c r="C64" t="s">
        <v>209</v>
      </c>
      <c r="D64" t="str">
        <f>'Города с численностью населения'!$C65</f>
        <v>Крупный</v>
      </c>
      <c r="E64" t="str">
        <f t="shared" si="9"/>
        <v>Крупнейший-Крупный</v>
      </c>
      <c r="F64" s="12">
        <v>5</v>
      </c>
      <c r="G64" s="12">
        <f t="shared" si="0"/>
        <v>2</v>
      </c>
      <c r="H64" s="12">
        <v>0</v>
      </c>
      <c r="I64" s="12">
        <f t="shared" si="1"/>
        <v>0</v>
      </c>
      <c r="J64" s="12">
        <v>90</v>
      </c>
      <c r="K64" s="12">
        <f t="shared" si="2"/>
        <v>2</v>
      </c>
      <c r="L64" s="12">
        <v>0</v>
      </c>
      <c r="M64" s="12">
        <f t="shared" si="3"/>
        <v>0</v>
      </c>
      <c r="N64" s="12">
        <v>0</v>
      </c>
      <c r="O64" s="12">
        <f t="shared" si="4"/>
        <v>0</v>
      </c>
      <c r="P64" s="12">
        <v>0</v>
      </c>
      <c r="Q64">
        <f t="shared" si="5"/>
        <v>0</v>
      </c>
      <c r="R64">
        <f t="shared" si="6"/>
        <v>4</v>
      </c>
      <c r="S64">
        <f t="shared" si="7"/>
        <v>2</v>
      </c>
      <c r="T64" t="str">
        <f t="shared" si="8"/>
        <v>Неудовлетворительно</v>
      </c>
    </row>
    <row r="65" spans="1:20" x14ac:dyDescent="0.3">
      <c r="A65" t="s">
        <v>186</v>
      </c>
      <c r="B65" t="str">
        <f>'Города с численностью населения'!$C$42</f>
        <v>Крупнейший</v>
      </c>
      <c r="C65" t="s">
        <v>210</v>
      </c>
      <c r="D65" t="str">
        <f>'Города с численностью населения'!$C66</f>
        <v>Крупный</v>
      </c>
      <c r="E65" t="str">
        <f t="shared" si="9"/>
        <v>Крупнейший-Крупный</v>
      </c>
      <c r="F65" s="12">
        <v>5</v>
      </c>
      <c r="G65" s="12">
        <f t="shared" si="0"/>
        <v>2</v>
      </c>
      <c r="H65" s="12">
        <v>32</v>
      </c>
      <c r="I65" s="12">
        <f t="shared" si="1"/>
        <v>2</v>
      </c>
      <c r="J65" s="12">
        <v>3</v>
      </c>
      <c r="K65" s="12">
        <f t="shared" si="2"/>
        <v>0.5</v>
      </c>
      <c r="L65" s="12">
        <v>3</v>
      </c>
      <c r="M65" s="12">
        <f t="shared" si="3"/>
        <v>2.5</v>
      </c>
      <c r="N65" s="12">
        <v>23</v>
      </c>
      <c r="O65" s="12">
        <f t="shared" si="4"/>
        <v>2</v>
      </c>
      <c r="P65" s="12">
        <v>0</v>
      </c>
      <c r="Q65">
        <f t="shared" si="5"/>
        <v>0</v>
      </c>
      <c r="R65">
        <f t="shared" si="6"/>
        <v>9</v>
      </c>
      <c r="S65">
        <f t="shared" si="7"/>
        <v>4</v>
      </c>
      <c r="T65" t="str">
        <f t="shared" si="8"/>
        <v>Хорошо</v>
      </c>
    </row>
    <row r="66" spans="1:20" x14ac:dyDescent="0.3">
      <c r="A66" t="s">
        <v>186</v>
      </c>
      <c r="B66" t="str">
        <f>'Города с численностью населения'!$C$42</f>
        <v>Крупнейший</v>
      </c>
      <c r="C66" t="s">
        <v>211</v>
      </c>
      <c r="D66" t="str">
        <f>'Города с численностью населения'!$C67</f>
        <v>Большой</v>
      </c>
      <c r="E66" t="str">
        <f t="shared" si="9"/>
        <v>Крупнейший-Большой</v>
      </c>
      <c r="F66" s="12">
        <v>5</v>
      </c>
      <c r="G66" s="12">
        <f t="shared" ref="G66:G84" si="11">IF(F66=5,2,IF(F66=4,1.5,IF(F66=3,1,IF(F66=2,0.5,IF(F66=1,0.25,0)))))</f>
        <v>2</v>
      </c>
      <c r="H66" s="12">
        <v>0</v>
      </c>
      <c r="I66" s="12">
        <f t="shared" ref="I66:I84" si="12">IF(H66&gt;=21,2,IF(H66&gt;=14,1.5,IF(H66&gt;=7,1,IF(H66&gt;=2,0.5,IF(H66=1,0.25,0)))))</f>
        <v>0</v>
      </c>
      <c r="J66" s="12">
        <v>3</v>
      </c>
      <c r="K66" s="12">
        <f t="shared" ref="K66:K84" si="13">IF(J66&gt;=21,2,IF(J66&gt;=14,1.5,IF(J66&gt;=7,1,IF(J66&gt;=2,0.5,IF(J66=1,0.25,0)))))</f>
        <v>0.5</v>
      </c>
      <c r="L66" s="12">
        <v>3</v>
      </c>
      <c r="M66" s="12">
        <f t="shared" ref="M66:M84" si="14">IF(L66=4,3,IF(L66=3,2.5,IF(L66=2,2,IF(L66=1,1.5,0))))</f>
        <v>2.5</v>
      </c>
      <c r="N66" s="12">
        <v>21</v>
      </c>
      <c r="O66" s="12">
        <f t="shared" si="4"/>
        <v>2</v>
      </c>
      <c r="P66" s="12">
        <v>0</v>
      </c>
      <c r="Q66">
        <f t="shared" ref="Q66:Q84" si="15">IF(P66&gt;=21,2,IF(P66&gt;=14,1.5,IF(P66&gt;=7,1,IF(P66&gt;=2,0.5,IF(P66=1,0.25,0)))))</f>
        <v>0</v>
      </c>
      <c r="R66">
        <f t="shared" ref="R66:R84" si="16">G66+I66+K66+M66+O66+Q66</f>
        <v>7</v>
      </c>
      <c r="S66">
        <f t="shared" si="7"/>
        <v>5</v>
      </c>
      <c r="T66" t="str">
        <f t="shared" ref="T66:T84" si="17">IF(S66=5,"Отлично",IF(S66=4,"Хорошо",IF(S66=3,"Удовлетворительно","Неудовлетворительно")))</f>
        <v>Отлично</v>
      </c>
    </row>
    <row r="67" spans="1:20" x14ac:dyDescent="0.3">
      <c r="A67" t="s">
        <v>186</v>
      </c>
      <c r="B67" t="str">
        <f>'Города с численностью населения'!$C$42</f>
        <v>Крупнейший</v>
      </c>
      <c r="C67" t="s">
        <v>212</v>
      </c>
      <c r="D67" t="str">
        <f>'Города с численностью населения'!$C68</f>
        <v>Крупный</v>
      </c>
      <c r="E67" t="str">
        <f t="shared" ref="E67:E84" si="18">_xlfn.CONCAT(B67,"-",D67)</f>
        <v>Крупнейший-Крупный</v>
      </c>
      <c r="F67" s="12">
        <v>5</v>
      </c>
      <c r="G67" s="12">
        <f t="shared" si="11"/>
        <v>2</v>
      </c>
      <c r="H67" s="12">
        <v>91</v>
      </c>
      <c r="I67" s="12">
        <f t="shared" si="12"/>
        <v>2</v>
      </c>
      <c r="J67" s="12">
        <v>47</v>
      </c>
      <c r="K67" s="12">
        <f t="shared" si="13"/>
        <v>2</v>
      </c>
      <c r="L67" s="12">
        <v>3</v>
      </c>
      <c r="M67" s="12">
        <f t="shared" si="14"/>
        <v>2.5</v>
      </c>
      <c r="N67" s="12">
        <v>5</v>
      </c>
      <c r="O67" s="12">
        <f t="shared" ref="O67:O84" si="19">IF(N67&gt;=21,2,IF(N67&gt;=14,1.5,IF(N67&gt;=7,1,IF(N67&gt;=2,0.5,IF(N67=1,0.25,0)))))</f>
        <v>0.5</v>
      </c>
      <c r="P67" s="12">
        <v>0</v>
      </c>
      <c r="Q67">
        <f t="shared" si="15"/>
        <v>0</v>
      </c>
      <c r="R67">
        <f t="shared" si="16"/>
        <v>9</v>
      </c>
      <c r="S67">
        <f t="shared" ref="S67:S84" si="20">IF(AND(E67="Крупнейший-Малый", R67&gt;=3.5),5,IF(AND(E67="Крупнейший-Малый", R67&gt;=3),4,IF(AND(E67="Крупнейший-Малый", R67&gt;=2),3,IF(AND(E67="Крупнейший-Малый", R67&lt;=2),2,IF(AND(E67="Крупнейший-Средний", R67&gt;=4.5),5,IF(AND(E67="Крупнейший-Средний", R67&gt;=3.75),4,IF(AND(E67="Крупнейший-Средний", R67&gt;=2.75),3,IF(AND(E67="Крупнейший-Средний", R67&lt;=2.75),2,IF(AND(E67="Крупнейший-Большой", R67&gt;=6),5,IF(AND(E67="Крупнейший-Большой", R67&gt;=5),4,IF(AND(E67="Крупнейший-Большой", R67&gt;=3.5),3,IF(AND(E67="Крупнейший-Большой", R67&lt;=3.5),2,IF(AND(E67="Крупнейший-Крупный", R67&gt;=9.5),5,IF(AND(E67="Крупнейший-Крупный", R67&gt;=7.75),4,IF(AND(E67="Крупнейший-Крупный", R67&gt;=5.75),3,IF(AND(E67="Крупнейший-Крупный", R67&gt;=5.75),2,IF(AND(E67="Крупнейший-Крупнейший", R67&gt;=10),5,IF(AND(E67="Крупнейший-Крупнейший", R67&gt;=8),4,IF(AND(E67="Крупнейший-Крупнейший", R67&gt;=6),3,2)))))))))))))))))))</f>
        <v>4</v>
      </c>
      <c r="T67" t="str">
        <f t="shared" si="17"/>
        <v>Хорошо</v>
      </c>
    </row>
    <row r="68" spans="1:20" x14ac:dyDescent="0.3">
      <c r="A68" t="s">
        <v>186</v>
      </c>
      <c r="B68" t="str">
        <f>'Города с численностью населения'!$C$42</f>
        <v>Крупнейший</v>
      </c>
      <c r="C68" t="s">
        <v>213</v>
      </c>
      <c r="D68" t="str">
        <f>'Города с численностью населения'!$C69</f>
        <v>Крупный</v>
      </c>
      <c r="E68" t="str">
        <f t="shared" si="18"/>
        <v>Крупнейший-Крупный</v>
      </c>
      <c r="F68" s="12">
        <v>5</v>
      </c>
      <c r="G68" s="12">
        <f t="shared" si="11"/>
        <v>2</v>
      </c>
      <c r="H68" s="12">
        <v>0</v>
      </c>
      <c r="I68" s="12">
        <f t="shared" si="12"/>
        <v>0</v>
      </c>
      <c r="J68" s="12">
        <v>270</v>
      </c>
      <c r="K68" s="12">
        <f t="shared" si="13"/>
        <v>2</v>
      </c>
      <c r="L68" s="12">
        <v>3</v>
      </c>
      <c r="M68" s="12">
        <f t="shared" si="14"/>
        <v>2.5</v>
      </c>
      <c r="N68" s="12">
        <v>0</v>
      </c>
      <c r="O68" s="12">
        <f t="shared" si="19"/>
        <v>0</v>
      </c>
      <c r="P68" s="12">
        <v>0</v>
      </c>
      <c r="Q68">
        <f t="shared" si="15"/>
        <v>0</v>
      </c>
      <c r="R68">
        <f t="shared" si="16"/>
        <v>6.5</v>
      </c>
      <c r="S68">
        <f t="shared" si="20"/>
        <v>3</v>
      </c>
      <c r="T68" t="str">
        <f t="shared" si="17"/>
        <v>Удовлетворительно</v>
      </c>
    </row>
    <row r="69" spans="1:20" x14ac:dyDescent="0.3">
      <c r="A69" t="s">
        <v>186</v>
      </c>
      <c r="B69" t="str">
        <f>'Города с численностью населения'!$C$42</f>
        <v>Крупнейший</v>
      </c>
      <c r="C69" t="s">
        <v>214</v>
      </c>
      <c r="D69" t="str">
        <f>'Города с численностью населения'!$C70</f>
        <v>Крупный</v>
      </c>
      <c r="E69" t="str">
        <f t="shared" si="18"/>
        <v>Крупнейший-Крупный</v>
      </c>
      <c r="F69" s="12">
        <v>5</v>
      </c>
      <c r="G69" s="12">
        <f t="shared" si="11"/>
        <v>2</v>
      </c>
      <c r="H69" s="12">
        <v>0</v>
      </c>
      <c r="I69" s="12">
        <f t="shared" si="12"/>
        <v>0</v>
      </c>
      <c r="J69" s="12">
        <v>7</v>
      </c>
      <c r="K69" s="12">
        <f t="shared" si="13"/>
        <v>1</v>
      </c>
      <c r="L69" s="12">
        <v>3</v>
      </c>
      <c r="M69" s="12">
        <f t="shared" si="14"/>
        <v>2.5</v>
      </c>
      <c r="N69" s="12">
        <v>15</v>
      </c>
      <c r="O69" s="12">
        <f t="shared" si="19"/>
        <v>1.5</v>
      </c>
      <c r="P69" s="12">
        <v>0</v>
      </c>
      <c r="Q69">
        <f t="shared" si="15"/>
        <v>0</v>
      </c>
      <c r="R69">
        <f t="shared" si="16"/>
        <v>7</v>
      </c>
      <c r="S69">
        <f t="shared" si="20"/>
        <v>3</v>
      </c>
      <c r="T69" t="str">
        <f t="shared" si="17"/>
        <v>Удовлетворительно</v>
      </c>
    </row>
    <row r="70" spans="1:20" x14ac:dyDescent="0.3">
      <c r="A70" t="s">
        <v>186</v>
      </c>
      <c r="B70" t="str">
        <f>'Города с численностью населения'!$C$42</f>
        <v>Крупнейший</v>
      </c>
      <c r="C70" t="s">
        <v>215</v>
      </c>
      <c r="D70" t="str">
        <f>'Города с численностью населения'!$C71</f>
        <v>Крупный</v>
      </c>
      <c r="E70" t="str">
        <f t="shared" si="18"/>
        <v>Крупнейший-Крупный</v>
      </c>
      <c r="F70" s="12">
        <v>5</v>
      </c>
      <c r="G70" s="12">
        <f t="shared" si="11"/>
        <v>2</v>
      </c>
      <c r="H70" s="12">
        <v>28</v>
      </c>
      <c r="I70" s="12">
        <f t="shared" si="12"/>
        <v>2</v>
      </c>
      <c r="J70" s="12">
        <v>128</v>
      </c>
      <c r="K70" s="12">
        <f t="shared" si="13"/>
        <v>2</v>
      </c>
      <c r="L70" s="12">
        <v>0</v>
      </c>
      <c r="M70" s="12">
        <f t="shared" si="14"/>
        <v>0</v>
      </c>
      <c r="N70" s="12">
        <v>0</v>
      </c>
      <c r="O70" s="12">
        <f t="shared" si="19"/>
        <v>0</v>
      </c>
      <c r="P70" s="12">
        <v>0</v>
      </c>
      <c r="Q70">
        <f t="shared" si="15"/>
        <v>0</v>
      </c>
      <c r="R70">
        <f t="shared" si="16"/>
        <v>6</v>
      </c>
      <c r="S70">
        <f t="shared" si="20"/>
        <v>3</v>
      </c>
      <c r="T70" t="str">
        <f t="shared" si="17"/>
        <v>Удовлетворительно</v>
      </c>
    </row>
    <row r="71" spans="1:20" x14ac:dyDescent="0.3">
      <c r="A71" t="s">
        <v>186</v>
      </c>
      <c r="B71" t="str">
        <f>'Города с численностью населения'!$C$42</f>
        <v>Крупнейший</v>
      </c>
      <c r="C71" t="s">
        <v>216</v>
      </c>
      <c r="D71" t="str">
        <f>'Города с численностью населения'!$C72</f>
        <v>Крупный</v>
      </c>
      <c r="E71" t="str">
        <f t="shared" si="18"/>
        <v>Крупнейший-Крупный</v>
      </c>
      <c r="F71" s="12">
        <v>5</v>
      </c>
      <c r="G71" s="12">
        <f t="shared" si="11"/>
        <v>2</v>
      </c>
      <c r="H71" s="12">
        <v>0</v>
      </c>
      <c r="I71" s="12">
        <f t="shared" si="12"/>
        <v>0</v>
      </c>
      <c r="J71" s="12">
        <v>49</v>
      </c>
      <c r="K71" s="12">
        <f t="shared" si="13"/>
        <v>2</v>
      </c>
      <c r="L71" s="12">
        <v>4</v>
      </c>
      <c r="M71" s="12">
        <f t="shared" si="14"/>
        <v>3</v>
      </c>
      <c r="N71" s="12">
        <v>37</v>
      </c>
      <c r="O71" s="12">
        <f t="shared" si="19"/>
        <v>2</v>
      </c>
      <c r="P71" s="12">
        <v>0</v>
      </c>
      <c r="Q71">
        <f t="shared" si="15"/>
        <v>0</v>
      </c>
      <c r="R71">
        <f t="shared" si="16"/>
        <v>9</v>
      </c>
      <c r="S71">
        <f t="shared" si="20"/>
        <v>4</v>
      </c>
      <c r="T71" t="str">
        <f t="shared" si="17"/>
        <v>Хорошо</v>
      </c>
    </row>
    <row r="72" spans="1:20" x14ac:dyDescent="0.3">
      <c r="A72" t="s">
        <v>186</v>
      </c>
      <c r="B72" t="str">
        <f>'Города с численностью населения'!$C$42</f>
        <v>Крупнейший</v>
      </c>
      <c r="C72" t="s">
        <v>217</v>
      </c>
      <c r="D72" t="str">
        <f>'Города с численностью населения'!$C73</f>
        <v>Крупный</v>
      </c>
      <c r="E72" t="str">
        <f t="shared" si="18"/>
        <v>Крупнейший-Крупный</v>
      </c>
      <c r="F72" s="12">
        <v>5</v>
      </c>
      <c r="G72" s="12">
        <f t="shared" si="11"/>
        <v>2</v>
      </c>
      <c r="H72" s="12">
        <v>0</v>
      </c>
      <c r="I72" s="12">
        <f t="shared" si="12"/>
        <v>0</v>
      </c>
      <c r="J72" s="12">
        <v>24</v>
      </c>
      <c r="K72" s="12">
        <f t="shared" si="13"/>
        <v>2</v>
      </c>
      <c r="L72" s="12">
        <v>4</v>
      </c>
      <c r="M72" s="12">
        <f t="shared" si="14"/>
        <v>3</v>
      </c>
      <c r="N72" s="12">
        <v>11</v>
      </c>
      <c r="O72" s="12">
        <f t="shared" si="19"/>
        <v>1</v>
      </c>
      <c r="P72" s="12">
        <v>0</v>
      </c>
      <c r="Q72">
        <f t="shared" si="15"/>
        <v>0</v>
      </c>
      <c r="R72">
        <f t="shared" si="16"/>
        <v>8</v>
      </c>
      <c r="S72">
        <f t="shared" si="20"/>
        <v>4</v>
      </c>
      <c r="T72" t="str">
        <f t="shared" si="17"/>
        <v>Хорошо</v>
      </c>
    </row>
    <row r="73" spans="1:20" x14ac:dyDescent="0.3">
      <c r="A73" t="s">
        <v>186</v>
      </c>
      <c r="B73" t="str">
        <f>'Города с численностью населения'!$C$42</f>
        <v>Крупнейший</v>
      </c>
      <c r="C73" t="s">
        <v>218</v>
      </c>
      <c r="D73" t="str">
        <f>'Города с численностью населения'!$C74</f>
        <v>Крупный</v>
      </c>
      <c r="E73" t="str">
        <f t="shared" si="18"/>
        <v>Крупнейший-Крупный</v>
      </c>
      <c r="F73" s="12">
        <v>4</v>
      </c>
      <c r="G73" s="12">
        <f t="shared" si="11"/>
        <v>1.5</v>
      </c>
      <c r="H73" s="12">
        <v>7</v>
      </c>
      <c r="I73" s="12">
        <f t="shared" si="12"/>
        <v>1</v>
      </c>
      <c r="J73" s="12">
        <v>14</v>
      </c>
      <c r="K73" s="12">
        <f t="shared" si="13"/>
        <v>1.5</v>
      </c>
      <c r="L73" s="12">
        <v>4</v>
      </c>
      <c r="M73" s="12">
        <f t="shared" si="14"/>
        <v>3</v>
      </c>
      <c r="N73" s="12">
        <v>28</v>
      </c>
      <c r="O73" s="12">
        <f t="shared" si="19"/>
        <v>2</v>
      </c>
      <c r="P73" s="12">
        <v>0</v>
      </c>
      <c r="Q73">
        <f t="shared" si="15"/>
        <v>0</v>
      </c>
      <c r="R73">
        <f t="shared" si="16"/>
        <v>9</v>
      </c>
      <c r="S73">
        <f t="shared" si="20"/>
        <v>4</v>
      </c>
      <c r="T73" t="str">
        <f t="shared" si="17"/>
        <v>Хорошо</v>
      </c>
    </row>
    <row r="74" spans="1:20" x14ac:dyDescent="0.3">
      <c r="A74" t="s">
        <v>186</v>
      </c>
      <c r="B74" t="str">
        <f>'Города с численностью населения'!$C$42</f>
        <v>Крупнейший</v>
      </c>
      <c r="C74" t="s">
        <v>219</v>
      </c>
      <c r="D74" t="str">
        <f>'Города с численностью населения'!$C75</f>
        <v>Крупнейший</v>
      </c>
      <c r="E74" t="str">
        <f t="shared" si="18"/>
        <v>Крупнейший-Крупнейший</v>
      </c>
      <c r="F74" s="12">
        <v>5</v>
      </c>
      <c r="G74" s="12">
        <f t="shared" si="11"/>
        <v>2</v>
      </c>
      <c r="H74" s="12">
        <v>21</v>
      </c>
      <c r="I74" s="12">
        <f t="shared" si="12"/>
        <v>2</v>
      </c>
      <c r="J74" s="12">
        <v>10</v>
      </c>
      <c r="K74" s="12">
        <f t="shared" si="13"/>
        <v>1</v>
      </c>
      <c r="L74" s="12">
        <v>4</v>
      </c>
      <c r="M74" s="12">
        <f t="shared" si="14"/>
        <v>3</v>
      </c>
      <c r="N74" s="12">
        <v>78</v>
      </c>
      <c r="O74" s="12">
        <f t="shared" si="19"/>
        <v>2</v>
      </c>
      <c r="P74" s="12">
        <v>0</v>
      </c>
      <c r="Q74">
        <f t="shared" si="15"/>
        <v>0</v>
      </c>
      <c r="R74">
        <f t="shared" si="16"/>
        <v>10</v>
      </c>
      <c r="S74">
        <f t="shared" si="20"/>
        <v>5</v>
      </c>
      <c r="T74" t="str">
        <f t="shared" si="17"/>
        <v>Отлично</v>
      </c>
    </row>
    <row r="75" spans="1:20" x14ac:dyDescent="0.3">
      <c r="A75" t="s">
        <v>186</v>
      </c>
      <c r="B75" t="str">
        <f>'Города с численностью населения'!$C$42</f>
        <v>Крупнейший</v>
      </c>
      <c r="C75" t="s">
        <v>220</v>
      </c>
      <c r="D75" t="str">
        <f>'Города с численностью населения'!$C76</f>
        <v>Крупный</v>
      </c>
      <c r="E75" t="str">
        <f t="shared" si="18"/>
        <v>Крупнейший-Крупный</v>
      </c>
      <c r="F75" s="12">
        <v>5</v>
      </c>
      <c r="G75" s="12">
        <f t="shared" si="11"/>
        <v>2</v>
      </c>
      <c r="H75" s="12">
        <v>0</v>
      </c>
      <c r="I75" s="12">
        <f t="shared" si="12"/>
        <v>0</v>
      </c>
      <c r="J75" s="12">
        <v>14</v>
      </c>
      <c r="K75" s="12">
        <f t="shared" si="13"/>
        <v>1.5</v>
      </c>
      <c r="L75" s="12">
        <v>4</v>
      </c>
      <c r="M75" s="12">
        <f t="shared" si="14"/>
        <v>3</v>
      </c>
      <c r="N75" s="12">
        <v>16</v>
      </c>
      <c r="O75" s="12">
        <f t="shared" si="19"/>
        <v>1.5</v>
      </c>
      <c r="P75" s="12">
        <v>0</v>
      </c>
      <c r="Q75">
        <f t="shared" si="15"/>
        <v>0</v>
      </c>
      <c r="R75">
        <f t="shared" si="16"/>
        <v>8</v>
      </c>
      <c r="S75">
        <f t="shared" si="20"/>
        <v>4</v>
      </c>
      <c r="T75" t="str">
        <f t="shared" si="17"/>
        <v>Хорошо</v>
      </c>
    </row>
    <row r="76" spans="1:20" x14ac:dyDescent="0.3">
      <c r="A76" t="s">
        <v>186</v>
      </c>
      <c r="B76" t="str">
        <f>'Города с численностью населения'!$C$42</f>
        <v>Крупнейший</v>
      </c>
      <c r="C76" t="s">
        <v>221</v>
      </c>
      <c r="D76" t="str">
        <f>'Города с численностью населения'!$C77</f>
        <v>Большой</v>
      </c>
      <c r="E76" t="str">
        <f t="shared" si="18"/>
        <v>Крупнейший-Большой</v>
      </c>
      <c r="F76" s="12">
        <v>4</v>
      </c>
      <c r="G76" s="12">
        <f t="shared" si="11"/>
        <v>1.5</v>
      </c>
      <c r="H76" s="12">
        <v>0</v>
      </c>
      <c r="I76" s="12">
        <f t="shared" si="12"/>
        <v>0</v>
      </c>
      <c r="J76" s="12">
        <v>0</v>
      </c>
      <c r="K76" s="12">
        <f t="shared" si="13"/>
        <v>0</v>
      </c>
      <c r="L76" s="12">
        <v>4</v>
      </c>
      <c r="M76" s="12">
        <f t="shared" si="14"/>
        <v>3</v>
      </c>
      <c r="N76" s="12">
        <v>12</v>
      </c>
      <c r="O76" s="12">
        <f t="shared" si="19"/>
        <v>1</v>
      </c>
      <c r="P76" s="12">
        <v>0</v>
      </c>
      <c r="Q76">
        <f t="shared" si="15"/>
        <v>0</v>
      </c>
      <c r="R76">
        <f t="shared" si="16"/>
        <v>5.5</v>
      </c>
      <c r="S76">
        <f t="shared" si="20"/>
        <v>4</v>
      </c>
      <c r="T76" t="str">
        <f t="shared" si="17"/>
        <v>Хорошо</v>
      </c>
    </row>
    <row r="77" spans="1:20" x14ac:dyDescent="0.3">
      <c r="A77" t="s">
        <v>186</v>
      </c>
      <c r="B77" t="str">
        <f>'Города с численностью населения'!$C$42</f>
        <v>Крупнейший</v>
      </c>
      <c r="C77" t="s">
        <v>222</v>
      </c>
      <c r="D77" t="str">
        <f>'Города с численностью населения'!$C78</f>
        <v>Крупный</v>
      </c>
      <c r="E77" t="str">
        <f t="shared" si="18"/>
        <v>Крупнейший-Крупный</v>
      </c>
      <c r="F77" s="12">
        <v>5</v>
      </c>
      <c r="G77" s="12">
        <f t="shared" si="11"/>
        <v>2</v>
      </c>
      <c r="H77" s="12">
        <v>60</v>
      </c>
      <c r="I77" s="12">
        <f t="shared" si="12"/>
        <v>2</v>
      </c>
      <c r="J77" s="12">
        <v>14</v>
      </c>
      <c r="K77" s="12">
        <f t="shared" si="13"/>
        <v>1.5</v>
      </c>
      <c r="L77" s="12">
        <v>3</v>
      </c>
      <c r="M77" s="12">
        <f t="shared" si="14"/>
        <v>2.5</v>
      </c>
      <c r="N77" s="12">
        <v>21</v>
      </c>
      <c r="O77" s="12">
        <f t="shared" si="19"/>
        <v>2</v>
      </c>
      <c r="P77" s="12">
        <v>0</v>
      </c>
      <c r="Q77">
        <f t="shared" si="15"/>
        <v>0</v>
      </c>
      <c r="R77">
        <f t="shared" si="16"/>
        <v>10</v>
      </c>
      <c r="S77">
        <f t="shared" si="20"/>
        <v>5</v>
      </c>
      <c r="T77" t="str">
        <f t="shared" si="17"/>
        <v>Отлично</v>
      </c>
    </row>
    <row r="78" spans="1:20" x14ac:dyDescent="0.3">
      <c r="A78" t="s">
        <v>186</v>
      </c>
      <c r="B78" t="str">
        <f>'Города с численностью населения'!$C$42</f>
        <v>Крупнейший</v>
      </c>
      <c r="C78" t="s">
        <v>223</v>
      </c>
      <c r="D78" t="str">
        <f>'Города с численностью населения'!$C79</f>
        <v>Крупнейший</v>
      </c>
      <c r="E78" t="str">
        <f t="shared" si="18"/>
        <v>Крупнейший-Крупнейший</v>
      </c>
      <c r="F78" s="12">
        <v>5</v>
      </c>
      <c r="G78" s="12">
        <f t="shared" si="11"/>
        <v>2</v>
      </c>
      <c r="H78" s="12">
        <v>0</v>
      </c>
      <c r="I78" s="12">
        <f t="shared" si="12"/>
        <v>0</v>
      </c>
      <c r="J78" s="12">
        <v>21</v>
      </c>
      <c r="K78" s="12">
        <f t="shared" si="13"/>
        <v>2</v>
      </c>
      <c r="L78" s="12">
        <v>4</v>
      </c>
      <c r="M78" s="12">
        <f t="shared" si="14"/>
        <v>3</v>
      </c>
      <c r="N78" s="12">
        <v>52</v>
      </c>
      <c r="O78" s="12">
        <f t="shared" si="19"/>
        <v>2</v>
      </c>
      <c r="P78" s="12">
        <v>0</v>
      </c>
      <c r="Q78">
        <f t="shared" si="15"/>
        <v>0</v>
      </c>
      <c r="R78">
        <f t="shared" si="16"/>
        <v>9</v>
      </c>
      <c r="S78">
        <f t="shared" si="20"/>
        <v>4</v>
      </c>
      <c r="T78" t="str">
        <f t="shared" si="17"/>
        <v>Хорошо</v>
      </c>
    </row>
    <row r="79" spans="1:20" x14ac:dyDescent="0.3">
      <c r="A79" t="s">
        <v>186</v>
      </c>
      <c r="B79" t="str">
        <f>'Города с численностью населения'!$C$42</f>
        <v>Крупнейший</v>
      </c>
      <c r="C79" s="10" t="s">
        <v>224</v>
      </c>
      <c r="D79" t="str">
        <f>'Города с численностью населения'!$C80</f>
        <v>Большой</v>
      </c>
      <c r="E79" t="str">
        <f t="shared" si="18"/>
        <v>Крупнейший-Большой</v>
      </c>
      <c r="F79" s="12">
        <v>5</v>
      </c>
      <c r="G79" s="12">
        <f t="shared" si="11"/>
        <v>2</v>
      </c>
      <c r="H79" s="12">
        <v>7</v>
      </c>
      <c r="I79" s="12">
        <f t="shared" si="12"/>
        <v>1</v>
      </c>
      <c r="J79" s="12">
        <v>0</v>
      </c>
      <c r="K79" s="12">
        <f t="shared" si="13"/>
        <v>0</v>
      </c>
      <c r="L79" s="12">
        <v>0</v>
      </c>
      <c r="M79" s="12">
        <f t="shared" si="14"/>
        <v>0</v>
      </c>
      <c r="N79" s="12">
        <v>0</v>
      </c>
      <c r="O79" s="12">
        <f t="shared" si="19"/>
        <v>0</v>
      </c>
      <c r="P79" s="12">
        <v>0</v>
      </c>
      <c r="Q79">
        <f t="shared" si="15"/>
        <v>0</v>
      </c>
      <c r="R79">
        <f t="shared" si="16"/>
        <v>3</v>
      </c>
      <c r="S79">
        <f t="shared" si="20"/>
        <v>2</v>
      </c>
      <c r="T79" t="str">
        <f t="shared" si="17"/>
        <v>Неудовлетворительно</v>
      </c>
    </row>
    <row r="80" spans="1:20" x14ac:dyDescent="0.3">
      <c r="A80" t="s">
        <v>186</v>
      </c>
      <c r="B80" t="str">
        <f>'Города с численностью населения'!$C$42</f>
        <v>Крупнейший</v>
      </c>
      <c r="C80" t="s">
        <v>225</v>
      </c>
      <c r="D80" t="str">
        <f>'Города с численностью населения'!$C81</f>
        <v>Крупный</v>
      </c>
      <c r="E80" t="str">
        <f t="shared" si="18"/>
        <v>Крупнейший-Крупный</v>
      </c>
      <c r="F80" s="12">
        <v>4</v>
      </c>
      <c r="G80" s="12">
        <f t="shared" si="11"/>
        <v>1.5</v>
      </c>
      <c r="H80" s="12">
        <v>0</v>
      </c>
      <c r="I80" s="12">
        <f t="shared" si="12"/>
        <v>0</v>
      </c>
      <c r="J80" s="12">
        <v>21</v>
      </c>
      <c r="K80" s="12">
        <f t="shared" si="13"/>
        <v>2</v>
      </c>
      <c r="L80" s="12">
        <v>3</v>
      </c>
      <c r="M80" s="12">
        <f t="shared" si="14"/>
        <v>2.5</v>
      </c>
      <c r="N80" s="12">
        <v>10</v>
      </c>
      <c r="O80" s="12">
        <f t="shared" si="19"/>
        <v>1</v>
      </c>
      <c r="P80" s="12">
        <v>0</v>
      </c>
      <c r="Q80">
        <f t="shared" si="15"/>
        <v>0</v>
      </c>
      <c r="R80">
        <f t="shared" si="16"/>
        <v>7</v>
      </c>
      <c r="S80">
        <f t="shared" si="20"/>
        <v>3</v>
      </c>
      <c r="T80" t="str">
        <f t="shared" si="17"/>
        <v>Удовлетворительно</v>
      </c>
    </row>
    <row r="81" spans="1:20" x14ac:dyDescent="0.3">
      <c r="A81" t="s">
        <v>186</v>
      </c>
      <c r="B81" t="str">
        <f>'Города с численностью населения'!$C$42</f>
        <v>Крупнейший</v>
      </c>
      <c r="C81" t="s">
        <v>226</v>
      </c>
      <c r="D81" t="str">
        <f>'Города с численностью населения'!$C82</f>
        <v>Большой</v>
      </c>
      <c r="E81" t="str">
        <f t="shared" si="18"/>
        <v>Крупнейший-Большой</v>
      </c>
      <c r="F81" s="12">
        <v>4</v>
      </c>
      <c r="G81" s="12">
        <f t="shared" si="11"/>
        <v>1.5</v>
      </c>
      <c r="H81" s="12">
        <v>14</v>
      </c>
      <c r="I81" s="12">
        <f t="shared" si="12"/>
        <v>1.5</v>
      </c>
      <c r="J81" s="12">
        <v>0</v>
      </c>
      <c r="K81" s="12">
        <f t="shared" si="13"/>
        <v>0</v>
      </c>
      <c r="L81" s="12">
        <v>4</v>
      </c>
      <c r="M81" s="12">
        <f t="shared" si="14"/>
        <v>3</v>
      </c>
      <c r="N81" s="12">
        <v>0</v>
      </c>
      <c r="O81" s="12">
        <f t="shared" si="19"/>
        <v>0</v>
      </c>
      <c r="P81" s="12">
        <v>0</v>
      </c>
      <c r="Q81">
        <f t="shared" si="15"/>
        <v>0</v>
      </c>
      <c r="R81">
        <f t="shared" si="16"/>
        <v>6</v>
      </c>
      <c r="S81">
        <f t="shared" si="20"/>
        <v>5</v>
      </c>
      <c r="T81" t="str">
        <f t="shared" si="17"/>
        <v>Отлично</v>
      </c>
    </row>
    <row r="82" spans="1:20" x14ac:dyDescent="0.3">
      <c r="A82" t="s">
        <v>186</v>
      </c>
      <c r="B82" t="str">
        <f>'Города с численностью населения'!$C$42</f>
        <v>Крупнейший</v>
      </c>
      <c r="C82" t="s">
        <v>227</v>
      </c>
      <c r="D82" t="str">
        <f>'Города с численностью населения'!$C83</f>
        <v>Большой</v>
      </c>
      <c r="E82" t="str">
        <f t="shared" si="18"/>
        <v>Крупнейший-Большой</v>
      </c>
      <c r="F82" s="12">
        <v>4</v>
      </c>
      <c r="G82" s="12">
        <f t="shared" si="11"/>
        <v>1.5</v>
      </c>
      <c r="H82" s="12">
        <v>0</v>
      </c>
      <c r="I82" s="12">
        <f t="shared" si="12"/>
        <v>0</v>
      </c>
      <c r="J82" s="12">
        <v>0</v>
      </c>
      <c r="K82" s="12">
        <f t="shared" si="13"/>
        <v>0</v>
      </c>
      <c r="L82" s="12">
        <v>4</v>
      </c>
      <c r="M82" s="12">
        <f t="shared" si="14"/>
        <v>3</v>
      </c>
      <c r="N82" s="12">
        <v>9</v>
      </c>
      <c r="O82" s="12">
        <f t="shared" si="19"/>
        <v>1</v>
      </c>
      <c r="P82" s="12">
        <v>0</v>
      </c>
      <c r="Q82">
        <f t="shared" si="15"/>
        <v>0</v>
      </c>
      <c r="R82">
        <f t="shared" si="16"/>
        <v>5.5</v>
      </c>
      <c r="S82">
        <f t="shared" si="20"/>
        <v>4</v>
      </c>
      <c r="T82" t="str">
        <f t="shared" si="17"/>
        <v>Хорошо</v>
      </c>
    </row>
    <row r="83" spans="1:20" x14ac:dyDescent="0.3">
      <c r="A83" t="s">
        <v>186</v>
      </c>
      <c r="B83" t="str">
        <f>'Города с численностью населения'!$C$42</f>
        <v>Крупнейший</v>
      </c>
      <c r="C83" t="s">
        <v>144</v>
      </c>
      <c r="D83" t="str">
        <f>'Города с численностью населения'!$C84</f>
        <v>Крупный</v>
      </c>
      <c r="E83" t="str">
        <f t="shared" si="18"/>
        <v>Крупнейший-Крупный</v>
      </c>
      <c r="F83" s="12">
        <v>5</v>
      </c>
      <c r="G83" s="12">
        <f t="shared" si="11"/>
        <v>2</v>
      </c>
      <c r="H83" s="12">
        <v>0</v>
      </c>
      <c r="I83" s="12">
        <f t="shared" si="12"/>
        <v>0</v>
      </c>
      <c r="J83" s="12">
        <v>0</v>
      </c>
      <c r="K83" s="12">
        <f t="shared" si="13"/>
        <v>0</v>
      </c>
      <c r="L83" s="12">
        <v>4</v>
      </c>
      <c r="M83" s="12">
        <f t="shared" si="14"/>
        <v>3</v>
      </c>
      <c r="N83" s="12">
        <v>18</v>
      </c>
      <c r="O83" s="12">
        <f t="shared" si="19"/>
        <v>1.5</v>
      </c>
      <c r="P83" s="12">
        <v>0</v>
      </c>
      <c r="Q83">
        <f t="shared" si="15"/>
        <v>0</v>
      </c>
      <c r="R83">
        <f t="shared" si="16"/>
        <v>6.5</v>
      </c>
      <c r="S83">
        <f t="shared" si="20"/>
        <v>3</v>
      </c>
      <c r="T83" t="str">
        <f t="shared" si="17"/>
        <v>Удовлетворительно</v>
      </c>
    </row>
    <row r="84" spans="1:20" x14ac:dyDescent="0.3">
      <c r="A84" t="s">
        <v>186</v>
      </c>
      <c r="B84" t="str">
        <f>'Города с численностью населения'!$C$42</f>
        <v>Крупнейший</v>
      </c>
      <c r="C84" t="s">
        <v>228</v>
      </c>
      <c r="D84" t="str">
        <f>'Города с численностью населения'!$C85</f>
        <v>Крупный</v>
      </c>
      <c r="E84" t="str">
        <f t="shared" si="18"/>
        <v>Крупнейший-Крупный</v>
      </c>
      <c r="F84" s="12">
        <v>5</v>
      </c>
      <c r="G84" s="12">
        <f t="shared" si="11"/>
        <v>2</v>
      </c>
      <c r="H84" s="12">
        <v>75</v>
      </c>
      <c r="I84" s="12">
        <f t="shared" si="12"/>
        <v>2</v>
      </c>
      <c r="J84" s="12">
        <v>117</v>
      </c>
      <c r="K84" s="12">
        <f t="shared" si="13"/>
        <v>2</v>
      </c>
      <c r="L84" s="12">
        <v>4</v>
      </c>
      <c r="M84" s="12">
        <f t="shared" si="14"/>
        <v>3</v>
      </c>
      <c r="N84" s="12">
        <v>2</v>
      </c>
      <c r="O84" s="12">
        <f t="shared" si="19"/>
        <v>0.5</v>
      </c>
      <c r="P84" s="12">
        <v>0</v>
      </c>
      <c r="Q84">
        <f t="shared" si="15"/>
        <v>0</v>
      </c>
      <c r="R84">
        <f t="shared" si="16"/>
        <v>9.5</v>
      </c>
      <c r="S84">
        <f t="shared" si="20"/>
        <v>5</v>
      </c>
      <c r="T84" t="str">
        <f t="shared" si="17"/>
        <v>Отлично</v>
      </c>
    </row>
  </sheetData>
  <conditionalFormatting sqref="T2:T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7B09-A869-46DE-BD79-400A358FB0AF}">
  <dimension ref="B1:D160"/>
  <sheetViews>
    <sheetView topLeftCell="A7" workbookViewId="0">
      <selection activeCell="E89" sqref="E89"/>
    </sheetView>
  </sheetViews>
  <sheetFormatPr defaultRowHeight="14.4" x14ac:dyDescent="0.3"/>
  <cols>
    <col min="1" max="1" width="8.88671875" style="25"/>
    <col min="2" max="2" width="26" style="25" customWidth="1"/>
    <col min="3" max="3" width="6.88671875" style="25" customWidth="1"/>
    <col min="4" max="4" width="102.88671875" style="25" customWidth="1"/>
    <col min="5" max="16384" width="8.88671875" style="25"/>
  </cols>
  <sheetData>
    <row r="1" spans="2:4" ht="15" thickBot="1" x14ac:dyDescent="0.35"/>
    <row r="2" spans="2:4" ht="15" thickBot="1" x14ac:dyDescent="0.35">
      <c r="B2" s="39" t="s">
        <v>230</v>
      </c>
      <c r="C2" s="40" t="s">
        <v>231</v>
      </c>
      <c r="D2" s="41" t="s">
        <v>395</v>
      </c>
    </row>
    <row r="3" spans="2:4" x14ac:dyDescent="0.3">
      <c r="B3" s="34" t="s">
        <v>241</v>
      </c>
      <c r="C3" s="35" t="s">
        <v>242</v>
      </c>
      <c r="D3" s="42" t="s">
        <v>388</v>
      </c>
    </row>
    <row r="4" spans="2:4" x14ac:dyDescent="0.3">
      <c r="B4" s="28" t="s">
        <v>389</v>
      </c>
      <c r="C4" s="26" t="s">
        <v>238</v>
      </c>
      <c r="D4" s="46"/>
    </row>
    <row r="5" spans="2:4" x14ac:dyDescent="0.3">
      <c r="B5" s="28" t="s">
        <v>243</v>
      </c>
      <c r="C5" s="26" t="s">
        <v>242</v>
      </c>
      <c r="D5" s="29" t="s">
        <v>390</v>
      </c>
    </row>
    <row r="6" spans="2:4" x14ac:dyDescent="0.3">
      <c r="B6" s="28" t="s">
        <v>244</v>
      </c>
      <c r="C6" s="26" t="s">
        <v>242</v>
      </c>
      <c r="D6" s="29" t="s">
        <v>391</v>
      </c>
    </row>
    <row r="7" spans="2:4" x14ac:dyDescent="0.3">
      <c r="B7" s="28" t="s">
        <v>245</v>
      </c>
      <c r="C7" s="26" t="s">
        <v>238</v>
      </c>
      <c r="D7" s="29" t="s">
        <v>392</v>
      </c>
    </row>
    <row r="8" spans="2:4" x14ac:dyDescent="0.3">
      <c r="B8" s="28" t="s">
        <v>246</v>
      </c>
      <c r="C8" s="26" t="s">
        <v>238</v>
      </c>
      <c r="D8" s="29" t="s">
        <v>393</v>
      </c>
    </row>
    <row r="9" spans="2:4" x14ac:dyDescent="0.3">
      <c r="B9" s="28" t="s">
        <v>247</v>
      </c>
      <c r="C9" s="26" t="s">
        <v>240</v>
      </c>
      <c r="D9" s="29" t="s">
        <v>394</v>
      </c>
    </row>
    <row r="10" spans="2:4" x14ac:dyDescent="0.3">
      <c r="B10" s="28" t="s">
        <v>248</v>
      </c>
      <c r="C10" s="26" t="s">
        <v>242</v>
      </c>
      <c r="D10" s="29" t="s">
        <v>396</v>
      </c>
    </row>
    <row r="11" spans="2:4" x14ac:dyDescent="0.3">
      <c r="B11" s="28" t="s">
        <v>249</v>
      </c>
      <c r="C11" s="26" t="s">
        <v>242</v>
      </c>
      <c r="D11" s="29" t="s">
        <v>397</v>
      </c>
    </row>
    <row r="12" spans="2:4" x14ac:dyDescent="0.3">
      <c r="B12" s="28" t="s">
        <v>250</v>
      </c>
      <c r="C12" s="26" t="s">
        <v>242</v>
      </c>
      <c r="D12" s="29" t="s">
        <v>398</v>
      </c>
    </row>
    <row r="13" spans="2:4" x14ac:dyDescent="0.3">
      <c r="B13" s="28" t="s">
        <v>399</v>
      </c>
      <c r="C13" s="26" t="s">
        <v>239</v>
      </c>
      <c r="D13" s="29" t="s">
        <v>415</v>
      </c>
    </row>
    <row r="14" spans="2:4" x14ac:dyDescent="0.3">
      <c r="B14" s="28" t="s">
        <v>251</v>
      </c>
      <c r="C14" s="26" t="s">
        <v>242</v>
      </c>
      <c r="D14" s="29" t="s">
        <v>400</v>
      </c>
    </row>
    <row r="15" spans="2:4" x14ac:dyDescent="0.3">
      <c r="B15" s="28" t="s">
        <v>252</v>
      </c>
      <c r="C15" s="26" t="s">
        <v>242</v>
      </c>
      <c r="D15" s="29" t="s">
        <v>401</v>
      </c>
    </row>
    <row r="16" spans="2:4" x14ac:dyDescent="0.3">
      <c r="B16" s="28" t="s">
        <v>253</v>
      </c>
      <c r="C16" s="26" t="s">
        <v>242</v>
      </c>
      <c r="D16" s="29" t="s">
        <v>211</v>
      </c>
    </row>
    <row r="17" spans="2:4" x14ac:dyDescent="0.3">
      <c r="B17" s="28" t="s">
        <v>254</v>
      </c>
      <c r="C17" s="26" t="s">
        <v>242</v>
      </c>
      <c r="D17" s="29" t="s">
        <v>402</v>
      </c>
    </row>
    <row r="18" spans="2:4" ht="15" thickBot="1" x14ac:dyDescent="0.35">
      <c r="B18" s="30" t="s">
        <v>255</v>
      </c>
      <c r="C18" s="37" t="s">
        <v>242</v>
      </c>
      <c r="D18" s="32" t="s">
        <v>407</v>
      </c>
    </row>
    <row r="19" spans="2:4" x14ac:dyDescent="0.3">
      <c r="B19" s="34" t="s">
        <v>256</v>
      </c>
      <c r="C19" s="35" t="s">
        <v>238</v>
      </c>
      <c r="D19" s="36" t="s">
        <v>403</v>
      </c>
    </row>
    <row r="20" spans="2:4" x14ac:dyDescent="0.3">
      <c r="B20" s="28" t="s">
        <v>257</v>
      </c>
      <c r="C20" s="26" t="s">
        <v>240</v>
      </c>
      <c r="D20" s="29" t="s">
        <v>404</v>
      </c>
    </row>
    <row r="21" spans="2:4" x14ac:dyDescent="0.3">
      <c r="B21" s="28" t="s">
        <v>259</v>
      </c>
      <c r="C21" s="26" t="s">
        <v>240</v>
      </c>
      <c r="D21" s="29" t="s">
        <v>412</v>
      </c>
    </row>
    <row r="22" spans="2:4" x14ac:dyDescent="0.3">
      <c r="B22" s="28" t="s">
        <v>260</v>
      </c>
      <c r="C22" s="26" t="s">
        <v>238</v>
      </c>
      <c r="D22" s="29" t="s">
        <v>405</v>
      </c>
    </row>
    <row r="23" spans="2:4" x14ac:dyDescent="0.3">
      <c r="B23" s="28" t="s">
        <v>261</v>
      </c>
      <c r="C23" s="26" t="s">
        <v>238</v>
      </c>
      <c r="D23" s="29" t="s">
        <v>406</v>
      </c>
    </row>
    <row r="24" spans="2:4" x14ac:dyDescent="0.3">
      <c r="B24" s="28" t="s">
        <v>262</v>
      </c>
      <c r="C24" s="26" t="s">
        <v>258</v>
      </c>
      <c r="D24" s="29" t="s">
        <v>413</v>
      </c>
    </row>
    <row r="25" spans="2:4" x14ac:dyDescent="0.3">
      <c r="B25" s="28" t="s">
        <v>414</v>
      </c>
      <c r="C25" s="26" t="s">
        <v>240</v>
      </c>
      <c r="D25" s="29" t="s">
        <v>217</v>
      </c>
    </row>
    <row r="26" spans="2:4" x14ac:dyDescent="0.3">
      <c r="B26" s="28" t="s">
        <v>263</v>
      </c>
      <c r="C26" s="26" t="s">
        <v>238</v>
      </c>
      <c r="D26" s="29" t="s">
        <v>409</v>
      </c>
    </row>
    <row r="27" spans="2:4" x14ac:dyDescent="0.3">
      <c r="B27" s="28" t="s">
        <v>264</v>
      </c>
      <c r="C27" s="26" t="s">
        <v>238</v>
      </c>
      <c r="D27" s="29" t="s">
        <v>410</v>
      </c>
    </row>
    <row r="28" spans="2:4" ht="15" thickBot="1" x14ac:dyDescent="0.35">
      <c r="B28" s="30" t="s">
        <v>265</v>
      </c>
      <c r="C28" s="37" t="s">
        <v>242</v>
      </c>
      <c r="D28" s="32" t="s">
        <v>225</v>
      </c>
    </row>
    <row r="29" spans="2:4" x14ac:dyDescent="0.3">
      <c r="B29" s="34" t="s">
        <v>266</v>
      </c>
      <c r="C29" s="35" t="s">
        <v>240</v>
      </c>
      <c r="D29" s="36" t="s">
        <v>416</v>
      </c>
    </row>
    <row r="30" spans="2:4" x14ac:dyDescent="0.3">
      <c r="B30" s="28" t="s">
        <v>267</v>
      </c>
      <c r="C30" s="26" t="s">
        <v>242</v>
      </c>
      <c r="D30" s="29" t="s">
        <v>417</v>
      </c>
    </row>
    <row r="31" spans="2:4" x14ac:dyDescent="0.3">
      <c r="B31" s="28" t="s">
        <v>268</v>
      </c>
      <c r="C31" s="26" t="s">
        <v>242</v>
      </c>
      <c r="D31" s="29" t="s">
        <v>411</v>
      </c>
    </row>
    <row r="32" spans="2:4" x14ac:dyDescent="0.3">
      <c r="B32" s="28" t="s">
        <v>269</v>
      </c>
      <c r="C32" s="26" t="s">
        <v>258</v>
      </c>
      <c r="D32" s="29" t="s">
        <v>418</v>
      </c>
    </row>
    <row r="33" spans="2:4" x14ac:dyDescent="0.3">
      <c r="B33" s="28" t="s">
        <v>270</v>
      </c>
      <c r="C33" s="26" t="s">
        <v>239</v>
      </c>
      <c r="D33" s="29" t="s">
        <v>177</v>
      </c>
    </row>
    <row r="34" spans="2:4" x14ac:dyDescent="0.3">
      <c r="B34" s="28" t="s">
        <v>271</v>
      </c>
      <c r="C34" s="26" t="s">
        <v>242</v>
      </c>
      <c r="D34" s="29" t="s">
        <v>180</v>
      </c>
    </row>
    <row r="35" spans="2:4" ht="15" thickBot="1" x14ac:dyDescent="0.35">
      <c r="B35" s="28" t="s">
        <v>272</v>
      </c>
      <c r="C35" s="26" t="s">
        <v>242</v>
      </c>
      <c r="D35" s="29" t="s">
        <v>419</v>
      </c>
    </row>
    <row r="36" spans="2:4" x14ac:dyDescent="0.3">
      <c r="B36" s="34" t="s">
        <v>274</v>
      </c>
      <c r="C36" s="35" t="s">
        <v>242</v>
      </c>
      <c r="D36" s="36" t="s">
        <v>420</v>
      </c>
    </row>
    <row r="37" spans="2:4" x14ac:dyDescent="0.3">
      <c r="B37" s="28" t="s">
        <v>275</v>
      </c>
      <c r="C37" s="26" t="s">
        <v>242</v>
      </c>
      <c r="D37" s="29" t="s">
        <v>163</v>
      </c>
    </row>
    <row r="38" spans="2:4" x14ac:dyDescent="0.3">
      <c r="B38" s="28" t="s">
        <v>276</v>
      </c>
      <c r="C38" s="26" t="s">
        <v>240</v>
      </c>
      <c r="D38" s="29" t="s">
        <v>421</v>
      </c>
    </row>
    <row r="39" spans="2:4" x14ac:dyDescent="0.3">
      <c r="B39" s="28" t="s">
        <v>277</v>
      </c>
      <c r="C39" s="26" t="s">
        <v>242</v>
      </c>
      <c r="D39" s="29" t="s">
        <v>422</v>
      </c>
    </row>
    <row r="40" spans="2:4" x14ac:dyDescent="0.3">
      <c r="B40" s="28" t="s">
        <v>232</v>
      </c>
      <c r="C40" s="26" t="s">
        <v>239</v>
      </c>
      <c r="D40" s="29" t="s">
        <v>191</v>
      </c>
    </row>
    <row r="41" spans="2:4" x14ac:dyDescent="0.3">
      <c r="B41" s="28" t="s">
        <v>278</v>
      </c>
      <c r="C41" s="26" t="s">
        <v>242</v>
      </c>
      <c r="D41" s="29" t="s">
        <v>192</v>
      </c>
    </row>
    <row r="42" spans="2:4" x14ac:dyDescent="0.3">
      <c r="B42" s="28" t="s">
        <v>279</v>
      </c>
      <c r="C42" s="26" t="s">
        <v>242</v>
      </c>
      <c r="D42" s="29" t="s">
        <v>423</v>
      </c>
    </row>
    <row r="43" spans="2:4" ht="15" thickBot="1" x14ac:dyDescent="0.35">
      <c r="B43" s="30" t="s">
        <v>280</v>
      </c>
      <c r="C43" s="37" t="s">
        <v>242</v>
      </c>
      <c r="D43" s="32" t="s">
        <v>424</v>
      </c>
    </row>
    <row r="44" spans="2:4" x14ac:dyDescent="0.3">
      <c r="B44" s="34" t="s">
        <v>281</v>
      </c>
      <c r="C44" s="35" t="s">
        <v>242</v>
      </c>
      <c r="D44" s="36" t="s">
        <v>425</v>
      </c>
    </row>
    <row r="45" spans="2:4" x14ac:dyDescent="0.3">
      <c r="B45" s="28" t="s">
        <v>282</v>
      </c>
      <c r="C45" s="26" t="s">
        <v>242</v>
      </c>
      <c r="D45" s="29" t="s">
        <v>426</v>
      </c>
    </row>
    <row r="46" spans="2:4" x14ac:dyDescent="0.3">
      <c r="B46" s="28" t="s">
        <v>283</v>
      </c>
      <c r="C46" s="26" t="s">
        <v>242</v>
      </c>
      <c r="D46" s="29" t="s">
        <v>427</v>
      </c>
    </row>
    <row r="47" spans="2:4" x14ac:dyDescent="0.3">
      <c r="B47" s="28" t="s">
        <v>284</v>
      </c>
      <c r="C47" s="26" t="s">
        <v>240</v>
      </c>
      <c r="D47" s="29" t="s">
        <v>428</v>
      </c>
    </row>
    <row r="48" spans="2:4" x14ac:dyDescent="0.3">
      <c r="B48" s="28" t="s">
        <v>285</v>
      </c>
      <c r="C48" s="26" t="s">
        <v>242</v>
      </c>
      <c r="D48" s="29" t="s">
        <v>429</v>
      </c>
    </row>
    <row r="49" spans="2:4" x14ac:dyDescent="0.3">
      <c r="B49" s="28" t="s">
        <v>286</v>
      </c>
      <c r="C49" s="26" t="s">
        <v>242</v>
      </c>
      <c r="D49" s="29" t="s">
        <v>430</v>
      </c>
    </row>
    <row r="50" spans="2:4" x14ac:dyDescent="0.3">
      <c r="B50" s="28" t="s">
        <v>287</v>
      </c>
      <c r="C50" s="26" t="s">
        <v>242</v>
      </c>
      <c r="D50" s="29" t="s">
        <v>431</v>
      </c>
    </row>
    <row r="51" spans="2:4" x14ac:dyDescent="0.3">
      <c r="B51" s="28" t="s">
        <v>288</v>
      </c>
      <c r="C51" s="26" t="s">
        <v>242</v>
      </c>
      <c r="D51" s="29" t="s">
        <v>432</v>
      </c>
    </row>
    <row r="52" spans="2:4" x14ac:dyDescent="0.3">
      <c r="B52" s="28" t="s">
        <v>289</v>
      </c>
      <c r="C52" s="26" t="s">
        <v>242</v>
      </c>
      <c r="D52" s="29" t="s">
        <v>433</v>
      </c>
    </row>
    <row r="53" spans="2:4" x14ac:dyDescent="0.3">
      <c r="B53" s="28" t="s">
        <v>290</v>
      </c>
      <c r="C53" s="26" t="s">
        <v>240</v>
      </c>
      <c r="D53" s="29" t="s">
        <v>434</v>
      </c>
    </row>
    <row r="54" spans="2:4" x14ac:dyDescent="0.3">
      <c r="B54" s="28" t="s">
        <v>291</v>
      </c>
      <c r="C54" s="26" t="s">
        <v>242</v>
      </c>
      <c r="D54" s="29" t="s">
        <v>435</v>
      </c>
    </row>
    <row r="55" spans="2:4" x14ac:dyDescent="0.3">
      <c r="B55" s="28" t="s">
        <v>292</v>
      </c>
      <c r="C55" s="26" t="s">
        <v>240</v>
      </c>
      <c r="D55" s="29" t="s">
        <v>216</v>
      </c>
    </row>
    <row r="56" spans="2:4" x14ac:dyDescent="0.3">
      <c r="B56" s="28" t="s">
        <v>293</v>
      </c>
      <c r="C56" s="26" t="s">
        <v>242</v>
      </c>
      <c r="D56" s="29" t="s">
        <v>436</v>
      </c>
    </row>
    <row r="57" spans="2:4" ht="15" thickBot="1" x14ac:dyDescent="0.35">
      <c r="B57" s="28" t="s">
        <v>294</v>
      </c>
      <c r="C57" s="26" t="s">
        <v>240</v>
      </c>
      <c r="D57" s="29" t="s">
        <v>221</v>
      </c>
    </row>
    <row r="58" spans="2:4" x14ac:dyDescent="0.3">
      <c r="B58" s="34" t="s">
        <v>295</v>
      </c>
      <c r="C58" s="35" t="s">
        <v>258</v>
      </c>
      <c r="D58" s="36" t="s">
        <v>138</v>
      </c>
    </row>
    <row r="59" spans="2:4" x14ac:dyDescent="0.3">
      <c r="B59" s="28" t="s">
        <v>296</v>
      </c>
      <c r="C59" s="26" t="s">
        <v>238</v>
      </c>
      <c r="D59" s="29" t="s">
        <v>139</v>
      </c>
    </row>
    <row r="60" spans="2:4" x14ac:dyDescent="0.3">
      <c r="B60" s="28" t="s">
        <v>297</v>
      </c>
      <c r="C60" s="26" t="s">
        <v>238</v>
      </c>
      <c r="D60" s="29" t="s">
        <v>140</v>
      </c>
    </row>
    <row r="61" spans="2:4" x14ac:dyDescent="0.3">
      <c r="B61" s="28" t="s">
        <v>298</v>
      </c>
      <c r="C61" s="26" t="s">
        <v>273</v>
      </c>
      <c r="D61" s="29" t="s">
        <v>144</v>
      </c>
    </row>
    <row r="62" spans="2:4" x14ac:dyDescent="0.3">
      <c r="B62" s="28" t="s">
        <v>299</v>
      </c>
      <c r="C62" s="26" t="s">
        <v>242</v>
      </c>
      <c r="D62" s="29" t="s">
        <v>141</v>
      </c>
    </row>
    <row r="63" spans="2:4" x14ac:dyDescent="0.3">
      <c r="B63" s="28" t="s">
        <v>300</v>
      </c>
      <c r="C63" s="26" t="s">
        <v>242</v>
      </c>
      <c r="D63" s="29" t="s">
        <v>142</v>
      </c>
    </row>
    <row r="64" spans="2:4" x14ac:dyDescent="0.3">
      <c r="B64" s="28" t="s">
        <v>301</v>
      </c>
      <c r="C64" s="26" t="s">
        <v>258</v>
      </c>
      <c r="D64" s="29" t="s">
        <v>143</v>
      </c>
    </row>
    <row r="65" spans="2:4" x14ac:dyDescent="0.3">
      <c r="B65" s="28" t="s">
        <v>302</v>
      </c>
      <c r="C65" s="26" t="s">
        <v>238</v>
      </c>
      <c r="D65" s="29" t="s">
        <v>145</v>
      </c>
    </row>
    <row r="66" spans="2:4" x14ac:dyDescent="0.3">
      <c r="B66" s="28" t="s">
        <v>303</v>
      </c>
      <c r="C66" s="26" t="s">
        <v>242</v>
      </c>
      <c r="D66" s="29" t="s">
        <v>491</v>
      </c>
    </row>
    <row r="67" spans="2:4" x14ac:dyDescent="0.3">
      <c r="B67" s="28" t="s">
        <v>304</v>
      </c>
      <c r="C67" s="26" t="s">
        <v>238</v>
      </c>
      <c r="D67" s="29" t="s">
        <v>490</v>
      </c>
    </row>
    <row r="68" spans="2:4" ht="15" thickBot="1" x14ac:dyDescent="0.35">
      <c r="B68" s="30" t="s">
        <v>305</v>
      </c>
      <c r="C68" s="37" t="s">
        <v>240</v>
      </c>
      <c r="D68" s="32" t="s">
        <v>144</v>
      </c>
    </row>
    <row r="69" spans="2:4" x14ac:dyDescent="0.3">
      <c r="B69" s="34" t="s">
        <v>306</v>
      </c>
      <c r="C69" s="35" t="s">
        <v>238</v>
      </c>
      <c r="D69" s="36" t="s">
        <v>492</v>
      </c>
    </row>
    <row r="70" spans="2:4" x14ac:dyDescent="0.3">
      <c r="B70" s="28" t="s">
        <v>307</v>
      </c>
      <c r="C70" s="26" t="s">
        <v>242</v>
      </c>
      <c r="D70" s="29" t="s">
        <v>493</v>
      </c>
    </row>
    <row r="71" spans="2:4" x14ac:dyDescent="0.3">
      <c r="B71" s="28" t="s">
        <v>308</v>
      </c>
      <c r="C71" s="26" t="s">
        <v>242</v>
      </c>
      <c r="D71" s="29" t="s">
        <v>169</v>
      </c>
    </row>
    <row r="72" spans="2:4" x14ac:dyDescent="0.3">
      <c r="B72" s="28" t="s">
        <v>309</v>
      </c>
      <c r="C72" s="26" t="s">
        <v>239</v>
      </c>
      <c r="D72" s="29" t="s">
        <v>494</v>
      </c>
    </row>
    <row r="73" spans="2:4" x14ac:dyDescent="0.3">
      <c r="B73" s="28" t="s">
        <v>310</v>
      </c>
      <c r="C73" s="26" t="s">
        <v>242</v>
      </c>
      <c r="D73" s="29" t="s">
        <v>174</v>
      </c>
    </row>
    <row r="74" spans="2:4" x14ac:dyDescent="0.3">
      <c r="B74" s="28" t="s">
        <v>311</v>
      </c>
      <c r="C74" s="26" t="s">
        <v>242</v>
      </c>
      <c r="D74" s="29" t="s">
        <v>495</v>
      </c>
    </row>
    <row r="75" spans="2:4" ht="28.8" x14ac:dyDescent="0.3">
      <c r="B75" s="28" t="s">
        <v>496</v>
      </c>
      <c r="C75" s="26" t="s">
        <v>240</v>
      </c>
      <c r="D75" s="29" t="s">
        <v>497</v>
      </c>
    </row>
    <row r="76" spans="2:4" x14ac:dyDescent="0.3">
      <c r="B76" s="28" t="s">
        <v>312</v>
      </c>
      <c r="C76" s="26" t="s">
        <v>242</v>
      </c>
      <c r="D76" s="29" t="s">
        <v>194</v>
      </c>
    </row>
    <row r="77" spans="2:4" x14ac:dyDescent="0.3">
      <c r="B77" s="28" t="s">
        <v>313</v>
      </c>
      <c r="C77" s="26" t="s">
        <v>242</v>
      </c>
      <c r="D77" s="29" t="s">
        <v>498</v>
      </c>
    </row>
    <row r="78" spans="2:4" x14ac:dyDescent="0.3">
      <c r="B78" s="28" t="s">
        <v>314</v>
      </c>
      <c r="C78" s="26" t="s">
        <v>242</v>
      </c>
      <c r="D78" s="29" t="s">
        <v>499</v>
      </c>
    </row>
    <row r="79" spans="2:4" x14ac:dyDescent="0.3">
      <c r="B79" s="28" t="s">
        <v>315</v>
      </c>
      <c r="C79" s="26" t="s">
        <v>240</v>
      </c>
      <c r="D79" s="29" t="s">
        <v>500</v>
      </c>
    </row>
    <row r="80" spans="2:4" x14ac:dyDescent="0.3">
      <c r="B80" s="28" t="s">
        <v>316</v>
      </c>
      <c r="C80" s="26" t="s">
        <v>240</v>
      </c>
      <c r="D80" s="29" t="s">
        <v>501</v>
      </c>
    </row>
    <row r="81" spans="2:4" x14ac:dyDescent="0.3">
      <c r="B81" s="28" t="s">
        <v>317</v>
      </c>
      <c r="C81" s="26" t="s">
        <v>242</v>
      </c>
      <c r="D81" s="29" t="s">
        <v>502</v>
      </c>
    </row>
    <row r="82" spans="2:4" x14ac:dyDescent="0.3">
      <c r="B82" s="28" t="s">
        <v>318</v>
      </c>
      <c r="C82" s="26" t="s">
        <v>240</v>
      </c>
      <c r="D82" s="29" t="s">
        <v>503</v>
      </c>
    </row>
    <row r="83" spans="2:4" x14ac:dyDescent="0.3">
      <c r="B83" s="28" t="s">
        <v>319</v>
      </c>
      <c r="C83" s="26" t="s">
        <v>240</v>
      </c>
      <c r="D83" s="29" t="s">
        <v>504</v>
      </c>
    </row>
    <row r="84" spans="2:4" x14ac:dyDescent="0.3">
      <c r="B84" s="28" t="s">
        <v>320</v>
      </c>
      <c r="C84" s="26" t="s">
        <v>239</v>
      </c>
      <c r="D84" s="29" t="s">
        <v>218</v>
      </c>
    </row>
    <row r="85" spans="2:4" x14ac:dyDescent="0.3">
      <c r="B85" s="28" t="s">
        <v>321</v>
      </c>
      <c r="C85" s="26" t="s">
        <v>240</v>
      </c>
      <c r="D85" s="29" t="s">
        <v>219</v>
      </c>
    </row>
    <row r="86" spans="2:4" ht="15" thickBot="1" x14ac:dyDescent="0.35">
      <c r="B86" s="30" t="s">
        <v>322</v>
      </c>
      <c r="C86" s="37" t="s">
        <v>242</v>
      </c>
      <c r="D86" s="32" t="s">
        <v>505</v>
      </c>
    </row>
    <row r="87" spans="2:4" ht="29.4" thickBot="1" x14ac:dyDescent="0.35">
      <c r="B87" s="28" t="s">
        <v>408</v>
      </c>
      <c r="C87" s="26" t="s">
        <v>239</v>
      </c>
      <c r="D87" s="29" t="s">
        <v>489</v>
      </c>
    </row>
    <row r="88" spans="2:4" x14ac:dyDescent="0.3">
      <c r="B88" s="34" t="s">
        <v>323</v>
      </c>
      <c r="C88" s="35" t="s">
        <v>242</v>
      </c>
      <c r="D88" s="36" t="s">
        <v>506</v>
      </c>
    </row>
    <row r="89" spans="2:4" x14ac:dyDescent="0.3">
      <c r="B89" s="28" t="s">
        <v>324</v>
      </c>
      <c r="C89" s="26" t="s">
        <v>242</v>
      </c>
      <c r="D89" s="29" t="s">
        <v>507</v>
      </c>
    </row>
    <row r="90" spans="2:4" x14ac:dyDescent="0.3">
      <c r="B90" s="28" t="s">
        <v>325</v>
      </c>
      <c r="C90" s="26" t="s">
        <v>238</v>
      </c>
      <c r="D90" s="29" t="s">
        <v>508</v>
      </c>
    </row>
    <row r="91" spans="2:4" x14ac:dyDescent="0.3">
      <c r="B91" s="28" t="s">
        <v>326</v>
      </c>
      <c r="C91" s="26" t="s">
        <v>242</v>
      </c>
      <c r="D91" s="29" t="s">
        <v>514</v>
      </c>
    </row>
    <row r="92" spans="2:4" x14ac:dyDescent="0.3">
      <c r="B92" s="28" t="s">
        <v>327</v>
      </c>
      <c r="C92" s="26" t="s">
        <v>242</v>
      </c>
      <c r="D92" s="29" t="s">
        <v>515</v>
      </c>
    </row>
    <row r="93" spans="2:4" x14ac:dyDescent="0.3">
      <c r="B93" s="28" t="s">
        <v>328</v>
      </c>
      <c r="C93" s="26" t="s">
        <v>242</v>
      </c>
      <c r="D93" s="29" t="s">
        <v>172</v>
      </c>
    </row>
    <row r="94" spans="2:4" x14ac:dyDescent="0.3">
      <c r="B94" s="28" t="s">
        <v>329</v>
      </c>
      <c r="C94" s="26" t="s">
        <v>238</v>
      </c>
      <c r="D94" s="29" t="s">
        <v>513</v>
      </c>
    </row>
    <row r="95" spans="2:4" x14ac:dyDescent="0.3">
      <c r="B95" s="28" t="s">
        <v>330</v>
      </c>
      <c r="C95" s="26" t="s">
        <v>242</v>
      </c>
      <c r="D95" s="29" t="s">
        <v>179</v>
      </c>
    </row>
    <row r="96" spans="2:4" x14ac:dyDescent="0.3">
      <c r="B96" s="28" t="s">
        <v>331</v>
      </c>
      <c r="C96" s="26" t="s">
        <v>242</v>
      </c>
      <c r="D96" s="29" t="s">
        <v>512</v>
      </c>
    </row>
    <row r="97" spans="2:4" x14ac:dyDescent="0.3">
      <c r="B97" s="28" t="s">
        <v>332</v>
      </c>
      <c r="C97" s="26" t="s">
        <v>242</v>
      </c>
      <c r="D97" s="45" t="s">
        <v>443</v>
      </c>
    </row>
    <row r="98" spans="2:4" x14ac:dyDescent="0.3">
      <c r="B98" s="28" t="s">
        <v>333</v>
      </c>
      <c r="C98" s="26" t="s">
        <v>239</v>
      </c>
      <c r="D98" s="46"/>
    </row>
    <row r="99" spans="2:4" x14ac:dyDescent="0.3">
      <c r="B99" s="28" t="s">
        <v>334</v>
      </c>
      <c r="C99" s="26" t="s">
        <v>238</v>
      </c>
      <c r="D99" s="29" t="s">
        <v>511</v>
      </c>
    </row>
    <row r="100" spans="2:4" x14ac:dyDescent="0.3">
      <c r="B100" s="28" t="s">
        <v>335</v>
      </c>
      <c r="C100" s="26" t="s">
        <v>242</v>
      </c>
      <c r="D100" s="29" t="s">
        <v>510</v>
      </c>
    </row>
    <row r="101" spans="2:4" x14ac:dyDescent="0.3">
      <c r="B101" s="28" t="s">
        <v>336</v>
      </c>
      <c r="C101" s="26" t="s">
        <v>242</v>
      </c>
      <c r="D101" s="29" t="s">
        <v>213</v>
      </c>
    </row>
    <row r="102" spans="2:4" ht="15" thickBot="1" x14ac:dyDescent="0.35">
      <c r="B102" s="30" t="s">
        <v>337</v>
      </c>
      <c r="C102" s="37" t="s">
        <v>240</v>
      </c>
      <c r="D102" s="32" t="s">
        <v>509</v>
      </c>
    </row>
    <row r="103" spans="2:4" x14ac:dyDescent="0.3">
      <c r="B103" s="34" t="s">
        <v>338</v>
      </c>
      <c r="C103" s="35" t="s">
        <v>239</v>
      </c>
      <c r="D103" s="36" t="s">
        <v>148</v>
      </c>
    </row>
    <row r="104" spans="2:4" x14ac:dyDescent="0.3">
      <c r="B104" s="28" t="s">
        <v>339</v>
      </c>
      <c r="C104" s="26" t="s">
        <v>238</v>
      </c>
      <c r="D104" s="29" t="s">
        <v>480</v>
      </c>
    </row>
    <row r="105" spans="2:4" x14ac:dyDescent="0.3">
      <c r="B105" s="28" t="s">
        <v>340</v>
      </c>
      <c r="C105" s="26" t="s">
        <v>238</v>
      </c>
      <c r="D105" s="29" t="s">
        <v>483</v>
      </c>
    </row>
    <row r="106" spans="2:4" x14ac:dyDescent="0.3">
      <c r="B106" s="28" t="s">
        <v>341</v>
      </c>
      <c r="C106" s="26" t="s">
        <v>242</v>
      </c>
      <c r="D106" s="29" t="s">
        <v>442</v>
      </c>
    </row>
    <row r="107" spans="2:4" x14ac:dyDescent="0.3">
      <c r="B107" s="28" t="s">
        <v>342</v>
      </c>
      <c r="C107" s="26" t="s">
        <v>238</v>
      </c>
      <c r="D107" s="29" t="s">
        <v>484</v>
      </c>
    </row>
    <row r="108" spans="2:4" x14ac:dyDescent="0.3">
      <c r="B108" s="28" t="s">
        <v>343</v>
      </c>
      <c r="C108" s="26" t="s">
        <v>240</v>
      </c>
      <c r="D108" s="29" t="s">
        <v>182</v>
      </c>
    </row>
    <row r="109" spans="2:4" x14ac:dyDescent="0.3">
      <c r="B109" s="28" t="s">
        <v>344</v>
      </c>
      <c r="C109" s="26" t="s">
        <v>238</v>
      </c>
      <c r="D109" s="29" t="s">
        <v>485</v>
      </c>
    </row>
    <row r="110" spans="2:4" x14ac:dyDescent="0.3">
      <c r="B110" s="28" t="s">
        <v>345</v>
      </c>
      <c r="C110" s="26" t="s">
        <v>258</v>
      </c>
      <c r="D110" s="29" t="s">
        <v>486</v>
      </c>
    </row>
    <row r="111" spans="2:4" x14ac:dyDescent="0.3">
      <c r="B111" s="28" t="s">
        <v>346</v>
      </c>
      <c r="C111" s="26" t="s">
        <v>238</v>
      </c>
      <c r="D111" s="29" t="s">
        <v>481</v>
      </c>
    </row>
    <row r="112" spans="2:4" x14ac:dyDescent="0.3">
      <c r="B112" s="28" t="s">
        <v>347</v>
      </c>
      <c r="C112" s="26" t="s">
        <v>242</v>
      </c>
      <c r="D112" s="29" t="s">
        <v>441</v>
      </c>
    </row>
    <row r="113" spans="2:4" x14ac:dyDescent="0.3">
      <c r="B113" s="28" t="s">
        <v>348</v>
      </c>
      <c r="C113" s="26" t="s">
        <v>242</v>
      </c>
      <c r="D113" s="29" t="s">
        <v>487</v>
      </c>
    </row>
    <row r="114" spans="2:4" x14ac:dyDescent="0.3">
      <c r="B114" s="28" t="s">
        <v>349</v>
      </c>
      <c r="C114" s="26" t="s">
        <v>238</v>
      </c>
      <c r="D114" s="29" t="s">
        <v>488</v>
      </c>
    </row>
    <row r="115" spans="2:4" ht="15" thickBot="1" x14ac:dyDescent="0.35">
      <c r="B115" s="30" t="s">
        <v>350</v>
      </c>
      <c r="C115" s="37" t="s">
        <v>238</v>
      </c>
      <c r="D115" s="32" t="s">
        <v>482</v>
      </c>
    </row>
    <row r="116" spans="2:4" x14ac:dyDescent="0.3">
      <c r="B116" s="34" t="s">
        <v>351</v>
      </c>
      <c r="C116" s="35" t="s">
        <v>240</v>
      </c>
      <c r="D116" s="36" t="s">
        <v>437</v>
      </c>
    </row>
    <row r="117" spans="2:4" x14ac:dyDescent="0.3">
      <c r="B117" s="28" t="s">
        <v>352</v>
      </c>
      <c r="C117" s="26" t="s">
        <v>242</v>
      </c>
      <c r="D117" s="29" t="s">
        <v>178</v>
      </c>
    </row>
    <row r="118" spans="2:4" x14ac:dyDescent="0.3">
      <c r="B118" s="28" t="s">
        <v>353</v>
      </c>
      <c r="C118" s="26" t="s">
        <v>240</v>
      </c>
      <c r="D118" s="29" t="s">
        <v>438</v>
      </c>
    </row>
    <row r="119" spans="2:4" ht="15" thickBot="1" x14ac:dyDescent="0.35">
      <c r="B119" s="30" t="s">
        <v>354</v>
      </c>
      <c r="C119" s="37" t="s">
        <v>240</v>
      </c>
      <c r="D119" s="32" t="s">
        <v>440</v>
      </c>
    </row>
    <row r="120" spans="2:4" x14ac:dyDescent="0.3">
      <c r="B120" s="34" t="s">
        <v>355</v>
      </c>
      <c r="C120" s="35" t="s">
        <v>242</v>
      </c>
      <c r="D120" s="36" t="s">
        <v>462</v>
      </c>
    </row>
    <row r="121" spans="2:4" x14ac:dyDescent="0.3">
      <c r="B121" s="28" t="s">
        <v>356</v>
      </c>
      <c r="C121" s="26" t="s">
        <v>240</v>
      </c>
      <c r="D121" s="29" t="s">
        <v>464</v>
      </c>
    </row>
    <row r="122" spans="2:4" x14ac:dyDescent="0.3">
      <c r="B122" s="28" t="s">
        <v>357</v>
      </c>
      <c r="C122" s="26" t="s">
        <v>242</v>
      </c>
      <c r="D122" s="29" t="s">
        <v>469</v>
      </c>
    </row>
    <row r="123" spans="2:4" x14ac:dyDescent="0.3">
      <c r="B123" s="28" t="s">
        <v>358</v>
      </c>
      <c r="C123" s="26" t="s">
        <v>242</v>
      </c>
      <c r="D123" s="29" t="s">
        <v>465</v>
      </c>
    </row>
    <row r="124" spans="2:4" x14ac:dyDescent="0.3">
      <c r="B124" s="28" t="s">
        <v>359</v>
      </c>
      <c r="C124" s="26" t="s">
        <v>240</v>
      </c>
      <c r="D124" s="29" t="s">
        <v>466</v>
      </c>
    </row>
    <row r="125" spans="2:4" x14ac:dyDescent="0.3">
      <c r="B125" s="28" t="s">
        <v>233</v>
      </c>
      <c r="C125" s="26" t="s">
        <v>242</v>
      </c>
      <c r="D125" s="29" t="s">
        <v>467</v>
      </c>
    </row>
    <row r="126" spans="2:4" x14ac:dyDescent="0.3">
      <c r="B126" s="28" t="s">
        <v>439</v>
      </c>
      <c r="C126" s="26" t="s">
        <v>238</v>
      </c>
      <c r="D126" s="29" t="s">
        <v>439</v>
      </c>
    </row>
    <row r="127" spans="2:4" x14ac:dyDescent="0.3">
      <c r="B127" s="28" t="s">
        <v>360</v>
      </c>
      <c r="C127" s="26" t="s">
        <v>240</v>
      </c>
      <c r="D127" s="29" t="s">
        <v>468</v>
      </c>
    </row>
    <row r="128" spans="2:4" x14ac:dyDescent="0.3">
      <c r="B128" s="28" t="s">
        <v>470</v>
      </c>
      <c r="C128" s="26" t="s">
        <v>242</v>
      </c>
      <c r="D128" s="29" t="s">
        <v>471</v>
      </c>
    </row>
    <row r="129" spans="2:4" x14ac:dyDescent="0.3">
      <c r="B129" s="28" t="s">
        <v>234</v>
      </c>
      <c r="C129" s="26" t="s">
        <v>240</v>
      </c>
      <c r="D129" s="29" t="s">
        <v>472</v>
      </c>
    </row>
    <row r="130" spans="2:4" x14ac:dyDescent="0.3">
      <c r="B130" s="28" t="s">
        <v>361</v>
      </c>
      <c r="C130" s="26" t="s">
        <v>242</v>
      </c>
      <c r="D130" s="29" t="s">
        <v>473</v>
      </c>
    </row>
    <row r="131" spans="2:4" x14ac:dyDescent="0.3">
      <c r="B131" s="28" t="s">
        <v>362</v>
      </c>
      <c r="C131" s="26" t="s">
        <v>238</v>
      </c>
      <c r="D131" s="29" t="s">
        <v>474</v>
      </c>
    </row>
    <row r="132" spans="2:4" x14ac:dyDescent="0.3">
      <c r="B132" s="28" t="s">
        <v>235</v>
      </c>
      <c r="C132" s="26" t="s">
        <v>240</v>
      </c>
      <c r="D132" s="29" t="s">
        <v>475</v>
      </c>
    </row>
    <row r="133" spans="2:4" x14ac:dyDescent="0.3">
      <c r="B133" s="28" t="s">
        <v>363</v>
      </c>
      <c r="C133" s="26" t="s">
        <v>240</v>
      </c>
      <c r="D133" s="29" t="s">
        <v>476</v>
      </c>
    </row>
    <row r="134" spans="2:4" x14ac:dyDescent="0.3">
      <c r="B134" s="28" t="s">
        <v>364</v>
      </c>
      <c r="C134" s="26" t="s">
        <v>240</v>
      </c>
      <c r="D134" s="29" t="s">
        <v>477</v>
      </c>
    </row>
    <row r="135" spans="2:4" x14ac:dyDescent="0.3">
      <c r="B135" s="28" t="s">
        <v>365</v>
      </c>
      <c r="C135" s="26" t="s">
        <v>242</v>
      </c>
      <c r="D135" s="29" t="s">
        <v>478</v>
      </c>
    </row>
    <row r="136" spans="2:4" x14ac:dyDescent="0.3">
      <c r="B136" s="28" t="s">
        <v>366</v>
      </c>
      <c r="C136" s="26" t="s">
        <v>367</v>
      </c>
      <c r="D136" s="29" t="s">
        <v>479</v>
      </c>
    </row>
    <row r="137" spans="2:4" x14ac:dyDescent="0.3">
      <c r="B137" s="28" t="s">
        <v>463</v>
      </c>
      <c r="C137" s="26" t="s">
        <v>242</v>
      </c>
      <c r="D137" s="29" t="s">
        <v>463</v>
      </c>
    </row>
    <row r="138" spans="2:4" ht="15" thickBot="1" x14ac:dyDescent="0.35">
      <c r="B138" s="30" t="s">
        <v>368</v>
      </c>
      <c r="C138" s="37" t="s">
        <v>240</v>
      </c>
      <c r="D138" s="32" t="s">
        <v>226</v>
      </c>
    </row>
    <row r="139" spans="2:4" x14ac:dyDescent="0.3">
      <c r="B139" s="34" t="s">
        <v>369</v>
      </c>
      <c r="C139" s="35" t="s">
        <v>273</v>
      </c>
      <c r="D139" s="36" t="s">
        <v>461</v>
      </c>
    </row>
    <row r="140" spans="2:4" x14ac:dyDescent="0.3">
      <c r="B140" s="28" t="s">
        <v>370</v>
      </c>
      <c r="C140" s="26" t="s">
        <v>242</v>
      </c>
      <c r="D140" s="29" t="s">
        <v>154</v>
      </c>
    </row>
    <row r="141" spans="2:4" x14ac:dyDescent="0.3">
      <c r="B141" s="28" t="s">
        <v>371</v>
      </c>
      <c r="C141" s="26" t="s">
        <v>258</v>
      </c>
      <c r="D141" s="29" t="s">
        <v>460</v>
      </c>
    </row>
    <row r="142" spans="2:4" x14ac:dyDescent="0.3">
      <c r="B142" s="28" t="s">
        <v>372</v>
      </c>
      <c r="C142" s="26" t="s">
        <v>239</v>
      </c>
      <c r="D142" s="29" t="s">
        <v>459</v>
      </c>
    </row>
    <row r="143" spans="2:4" x14ac:dyDescent="0.3">
      <c r="B143" s="28" t="s">
        <v>373</v>
      </c>
      <c r="C143" s="26" t="s">
        <v>238</v>
      </c>
      <c r="D143" s="29" t="s">
        <v>458</v>
      </c>
    </row>
    <row r="144" spans="2:4" x14ac:dyDescent="0.3">
      <c r="B144" s="28" t="s">
        <v>457</v>
      </c>
      <c r="C144" s="26" t="s">
        <v>242</v>
      </c>
      <c r="D144" s="29" t="s">
        <v>456</v>
      </c>
    </row>
    <row r="145" spans="2:4" x14ac:dyDescent="0.3">
      <c r="B145" s="28" t="s">
        <v>236</v>
      </c>
      <c r="C145" s="26" t="s">
        <v>242</v>
      </c>
      <c r="D145" s="29" t="s">
        <v>455</v>
      </c>
    </row>
    <row r="146" spans="2:4" x14ac:dyDescent="0.3">
      <c r="B146" s="28" t="s">
        <v>237</v>
      </c>
      <c r="C146" s="26" t="s">
        <v>238</v>
      </c>
      <c r="D146" s="29" t="s">
        <v>454</v>
      </c>
    </row>
    <row r="147" spans="2:4" x14ac:dyDescent="0.3">
      <c r="B147" s="28" t="s">
        <v>374</v>
      </c>
      <c r="C147" s="26" t="s">
        <v>238</v>
      </c>
      <c r="D147" s="29" t="s">
        <v>453</v>
      </c>
    </row>
    <row r="148" spans="2:4" x14ac:dyDescent="0.3">
      <c r="B148" s="28" t="s">
        <v>375</v>
      </c>
      <c r="C148" s="26" t="s">
        <v>238</v>
      </c>
      <c r="D148" s="29" t="s">
        <v>452</v>
      </c>
    </row>
    <row r="149" spans="2:4" x14ac:dyDescent="0.3">
      <c r="B149" s="28" t="s">
        <v>376</v>
      </c>
      <c r="C149" s="26" t="s">
        <v>238</v>
      </c>
      <c r="D149" s="29" t="s">
        <v>451</v>
      </c>
    </row>
    <row r="150" spans="2:4" x14ac:dyDescent="0.3">
      <c r="B150" s="28" t="s">
        <v>377</v>
      </c>
      <c r="C150" s="26" t="s">
        <v>238</v>
      </c>
      <c r="D150" s="29" t="s">
        <v>450</v>
      </c>
    </row>
    <row r="151" spans="2:4" x14ac:dyDescent="0.3">
      <c r="B151" s="28" t="s">
        <v>378</v>
      </c>
      <c r="C151" s="26" t="s">
        <v>239</v>
      </c>
      <c r="D151" s="29" t="s">
        <v>220</v>
      </c>
    </row>
    <row r="152" spans="2:4" x14ac:dyDescent="0.3">
      <c r="B152" s="28" t="s">
        <v>379</v>
      </c>
      <c r="C152" s="26" t="s">
        <v>273</v>
      </c>
      <c r="D152" s="29" t="s">
        <v>449</v>
      </c>
    </row>
    <row r="153" spans="2:4" x14ac:dyDescent="0.3">
      <c r="B153" s="28" t="s">
        <v>380</v>
      </c>
      <c r="C153" s="26" t="s">
        <v>273</v>
      </c>
      <c r="D153" s="29" t="s">
        <v>448</v>
      </c>
    </row>
    <row r="154" spans="2:4" x14ac:dyDescent="0.3">
      <c r="B154" s="28" t="s">
        <v>381</v>
      </c>
      <c r="C154" s="26" t="s">
        <v>238</v>
      </c>
      <c r="D154" s="29" t="s">
        <v>447</v>
      </c>
    </row>
    <row r="155" spans="2:4" x14ac:dyDescent="0.3">
      <c r="B155" s="28" t="s">
        <v>382</v>
      </c>
      <c r="C155" s="26" t="s">
        <v>258</v>
      </c>
      <c r="D155" s="29" t="s">
        <v>446</v>
      </c>
    </row>
    <row r="156" spans="2:4" ht="28.8" x14ac:dyDescent="0.3">
      <c r="B156" s="28" t="s">
        <v>383</v>
      </c>
      <c r="C156" s="27" t="s">
        <v>238</v>
      </c>
      <c r="D156" s="29" t="s">
        <v>445</v>
      </c>
    </row>
    <row r="157" spans="2:4" ht="29.4" thickBot="1" x14ac:dyDescent="0.35">
      <c r="B157" s="30" t="s">
        <v>384</v>
      </c>
      <c r="C157" s="31" t="s">
        <v>239</v>
      </c>
      <c r="D157" s="32" t="s">
        <v>444</v>
      </c>
    </row>
    <row r="158" spans="2:4" x14ac:dyDescent="0.3">
      <c r="B158" s="33" t="s">
        <v>385</v>
      </c>
      <c r="C158" s="38" t="s">
        <v>240</v>
      </c>
      <c r="D158" s="42" t="s">
        <v>443</v>
      </c>
    </row>
    <row r="159" spans="2:4" x14ac:dyDescent="0.3">
      <c r="B159" s="28" t="s">
        <v>386</v>
      </c>
      <c r="C159" s="27" t="s">
        <v>240</v>
      </c>
      <c r="D159" s="43"/>
    </row>
    <row r="160" spans="2:4" ht="15" thickBot="1" x14ac:dyDescent="0.35">
      <c r="B160" s="30" t="s">
        <v>387</v>
      </c>
      <c r="C160" s="31" t="s">
        <v>239</v>
      </c>
      <c r="D160" s="44"/>
    </row>
  </sheetData>
  <mergeCells count="3">
    <mergeCell ref="D158:D160"/>
    <mergeCell ref="D97:D98"/>
    <mergeCell ref="D3:D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8A8B-9712-4021-AC2F-4500A96CD607}">
  <dimension ref="B1:D85"/>
  <sheetViews>
    <sheetView topLeftCell="A4" workbookViewId="0">
      <selection activeCell="I15" sqref="I15"/>
    </sheetView>
  </sheetViews>
  <sheetFormatPr defaultRowHeight="14.4" x14ac:dyDescent="0.3"/>
  <cols>
    <col min="2" max="2" width="7.6640625" bestFit="1" customWidth="1"/>
    <col min="3" max="3" width="25.109375" bestFit="1" customWidth="1"/>
  </cols>
  <sheetData>
    <row r="1" spans="2:4" ht="15" thickBot="1" x14ac:dyDescent="0.35"/>
    <row r="2" spans="2:4" ht="15" thickBot="1" x14ac:dyDescent="0.35">
      <c r="B2" s="22" t="s">
        <v>4</v>
      </c>
      <c r="C2" s="23" t="s">
        <v>5</v>
      </c>
      <c r="D2" s="24" t="s">
        <v>9</v>
      </c>
    </row>
    <row r="3" spans="2:4" x14ac:dyDescent="0.3">
      <c r="B3" s="19" t="str">
        <f>'Синтезировнная таблица'!A2</f>
        <v>Москва</v>
      </c>
      <c r="C3" s="20" t="str">
        <f>'Синтезировнная таблица'!C2</f>
        <v>Абакан</v>
      </c>
      <c r="D3" s="21">
        <f>'Синтезировнная таблица'!S2</f>
        <v>5</v>
      </c>
    </row>
    <row r="4" spans="2:4" x14ac:dyDescent="0.3">
      <c r="B4" s="14" t="str">
        <f>'Синтезировнная таблица'!A3</f>
        <v>Москва</v>
      </c>
      <c r="C4" s="13" t="str">
        <f>'Синтезировнная таблица'!C3</f>
        <v>Анадырь</v>
      </c>
      <c r="D4" s="15">
        <f>'Синтезировнная таблица'!S3</f>
        <v>5</v>
      </c>
    </row>
    <row r="5" spans="2:4" x14ac:dyDescent="0.3">
      <c r="B5" s="14" t="str">
        <f>'Синтезировнная таблица'!A4</f>
        <v>Москва</v>
      </c>
      <c r="C5" s="13" t="str">
        <f>'Синтезировнная таблица'!C4</f>
        <v>Архангельск</v>
      </c>
      <c r="D5" s="15">
        <f>'Синтезировнная таблица'!S4</f>
        <v>4</v>
      </c>
    </row>
    <row r="6" spans="2:4" x14ac:dyDescent="0.3">
      <c r="B6" s="14" t="str">
        <f>'Синтезировнная таблица'!A5</f>
        <v>Москва</v>
      </c>
      <c r="C6" s="13" t="str">
        <f>'Синтезировнная таблица'!C5</f>
        <v>Астрахань</v>
      </c>
      <c r="D6" s="15">
        <f>'Синтезировнная таблица'!S5</f>
        <v>5</v>
      </c>
    </row>
    <row r="7" spans="2:4" x14ac:dyDescent="0.3">
      <c r="B7" s="14" t="str">
        <f>'Синтезировнная таблица'!A6</f>
        <v>Москва</v>
      </c>
      <c r="C7" s="13" t="str">
        <f>'Синтезировнная таблица'!C6</f>
        <v>Барнаул</v>
      </c>
      <c r="D7" s="15">
        <f>'Синтезировнная таблица'!S6</f>
        <v>3</v>
      </c>
    </row>
    <row r="8" spans="2:4" x14ac:dyDescent="0.3">
      <c r="B8" s="14" t="str">
        <f>'Синтезировнная таблица'!A7</f>
        <v>Москва</v>
      </c>
      <c r="C8" s="13" t="str">
        <f>'Синтезировнная таблица'!C7</f>
        <v>Белгород</v>
      </c>
      <c r="D8" s="15">
        <f>'Синтезировнная таблица'!S7</f>
        <v>4</v>
      </c>
    </row>
    <row r="9" spans="2:4" x14ac:dyDescent="0.3">
      <c r="B9" s="14" t="str">
        <f>'Синтезировнная таблица'!A8</f>
        <v>Москва</v>
      </c>
      <c r="C9" s="13" t="str">
        <f>'Синтезировнная таблица'!C8</f>
        <v>Биробиджан</v>
      </c>
      <c r="D9" s="15">
        <f>'Синтезировнная таблица'!S8</f>
        <v>3</v>
      </c>
    </row>
    <row r="10" spans="2:4" x14ac:dyDescent="0.3">
      <c r="B10" s="14" t="str">
        <f>'Синтезировнная таблица'!A9</f>
        <v>Москва</v>
      </c>
      <c r="C10" s="13" t="str">
        <f>'Синтезировнная таблица'!C9</f>
        <v>Благовещенск</v>
      </c>
      <c r="D10" s="15">
        <f>'Синтезировнная таблица'!S9</f>
        <v>5</v>
      </c>
    </row>
    <row r="11" spans="2:4" x14ac:dyDescent="0.3">
      <c r="B11" s="14" t="str">
        <f>'Синтезировнная таблица'!A10</f>
        <v>Москва</v>
      </c>
      <c r="C11" s="13" t="str">
        <f>'Синтезировнная таблица'!C10</f>
        <v>Брянск</v>
      </c>
      <c r="D11" s="15">
        <f>'Синтезировнная таблица'!S10</f>
        <v>4</v>
      </c>
    </row>
    <row r="12" spans="2:4" x14ac:dyDescent="0.3">
      <c r="B12" s="14" t="str">
        <f>'Синтезировнная таблица'!A11</f>
        <v>Москва</v>
      </c>
      <c r="C12" s="13" t="str">
        <f>'Синтезировнная таблица'!C11</f>
        <v>Великий Новгород</v>
      </c>
      <c r="D12" s="15">
        <f>'Синтезировнная таблица'!S11</f>
        <v>5</v>
      </c>
    </row>
    <row r="13" spans="2:4" x14ac:dyDescent="0.3">
      <c r="B13" s="14" t="str">
        <f>'Синтезировнная таблица'!A12</f>
        <v>Москва</v>
      </c>
      <c r="C13" s="13" t="str">
        <f>'Синтезировнная таблица'!C12</f>
        <v>Владивосток</v>
      </c>
      <c r="D13" s="15">
        <f>'Синтезировнная таблица'!S12</f>
        <v>4</v>
      </c>
    </row>
    <row r="14" spans="2:4" x14ac:dyDescent="0.3">
      <c r="B14" s="14" t="str">
        <f>'Синтезировнная таблица'!A13</f>
        <v>Москва</v>
      </c>
      <c r="C14" s="13" t="str">
        <f>'Синтезировнная таблица'!C13</f>
        <v>Владикавказ</v>
      </c>
      <c r="D14" s="15">
        <f>'Синтезировнная таблица'!S13</f>
        <v>3</v>
      </c>
    </row>
    <row r="15" spans="2:4" x14ac:dyDescent="0.3">
      <c r="B15" s="14" t="str">
        <f>'Синтезировнная таблица'!A14</f>
        <v>Москва</v>
      </c>
      <c r="C15" s="13" t="str">
        <f>'Синтезировнная таблица'!C14</f>
        <v>Владимир</v>
      </c>
      <c r="D15" s="15">
        <f>'Синтезировнная таблица'!S14</f>
        <v>4</v>
      </c>
    </row>
    <row r="16" spans="2:4" x14ac:dyDescent="0.3">
      <c r="B16" s="14" t="str">
        <f>'Синтезировнная таблица'!A15</f>
        <v>Москва</v>
      </c>
      <c r="C16" s="13" t="str">
        <f>'Синтезировнная таблица'!C15</f>
        <v>Волгоград</v>
      </c>
      <c r="D16" s="15">
        <f>'Синтезировнная таблица'!S15</f>
        <v>5</v>
      </c>
    </row>
    <row r="17" spans="2:4" x14ac:dyDescent="0.3">
      <c r="B17" s="14" t="str">
        <f>'Синтезировнная таблица'!A16</f>
        <v>Москва</v>
      </c>
      <c r="C17" s="13" t="str">
        <f>'Синтезировнная таблица'!C16</f>
        <v>Вологда</v>
      </c>
      <c r="D17" s="15">
        <f>'Синтезировнная таблица'!S16</f>
        <v>3</v>
      </c>
    </row>
    <row r="18" spans="2:4" x14ac:dyDescent="0.3">
      <c r="B18" s="14" t="str">
        <f>'Синтезировнная таблица'!A17</f>
        <v>Москва</v>
      </c>
      <c r="C18" s="13" t="str">
        <f>'Синтезировнная таблица'!C17</f>
        <v>Воронеж</v>
      </c>
      <c r="D18" s="15">
        <f>'Синтезировнная таблица'!S17</f>
        <v>4</v>
      </c>
    </row>
    <row r="19" spans="2:4" x14ac:dyDescent="0.3">
      <c r="B19" s="14" t="str">
        <f>'Синтезировнная таблица'!A18</f>
        <v>Москва</v>
      </c>
      <c r="C19" s="13" t="str">
        <f>'Синтезировнная таблица'!C18</f>
        <v>Гатчина</v>
      </c>
      <c r="D19" s="15">
        <f>'Синтезировнная таблица'!S18</f>
        <v>4</v>
      </c>
    </row>
    <row r="20" spans="2:4" x14ac:dyDescent="0.3">
      <c r="B20" s="14" t="str">
        <f>'Синтезировнная таблица'!A19</f>
        <v>Москва</v>
      </c>
      <c r="C20" s="13" t="str">
        <f>'Синтезировнная таблица'!C19</f>
        <v>Горно-Алтайск</v>
      </c>
      <c r="D20" s="15">
        <f>'Синтезировнная таблица'!S19</f>
        <v>5</v>
      </c>
    </row>
    <row r="21" spans="2:4" x14ac:dyDescent="0.3">
      <c r="B21" s="14" t="str">
        <f>'Синтезировнная таблица'!A20</f>
        <v>Москва</v>
      </c>
      <c r="C21" s="13" t="str">
        <f>'Синтезировнная таблица'!C20</f>
        <v>Грозный</v>
      </c>
      <c r="D21" s="15">
        <f>'Синтезировнная таблица'!S20</f>
        <v>3</v>
      </c>
    </row>
    <row r="22" spans="2:4" x14ac:dyDescent="0.3">
      <c r="B22" s="14" t="str">
        <f>'Синтезировнная таблица'!A21</f>
        <v>Москва</v>
      </c>
      <c r="C22" s="13" t="str">
        <f>'Синтезировнная таблица'!C21</f>
        <v>Екатеринбург</v>
      </c>
      <c r="D22" s="15">
        <f>'Синтезировнная таблица'!S21</f>
        <v>4</v>
      </c>
    </row>
    <row r="23" spans="2:4" x14ac:dyDescent="0.3">
      <c r="B23" s="14" t="str">
        <f>'Синтезировнная таблица'!A22</f>
        <v>Москва</v>
      </c>
      <c r="C23" s="13" t="str">
        <f>'Синтезировнная таблица'!C22</f>
        <v>Иваново</v>
      </c>
      <c r="D23" s="15">
        <f>'Синтезировнная таблица'!S22</f>
        <v>4</v>
      </c>
    </row>
    <row r="24" spans="2:4" x14ac:dyDescent="0.3">
      <c r="B24" s="14" t="str">
        <f>'Синтезировнная таблица'!A23</f>
        <v>Москва</v>
      </c>
      <c r="C24" s="13" t="str">
        <f>'Синтезировнная таблица'!C23</f>
        <v>Ижевск</v>
      </c>
      <c r="D24" s="15">
        <f>'Синтезировнная таблица'!S23</f>
        <v>3</v>
      </c>
    </row>
    <row r="25" spans="2:4" x14ac:dyDescent="0.3">
      <c r="B25" s="14" t="str">
        <f>'Синтезировнная таблица'!A24</f>
        <v>Москва</v>
      </c>
      <c r="C25" s="13" t="str">
        <f>'Синтезировнная таблица'!C24</f>
        <v>Иркутск</v>
      </c>
      <c r="D25" s="15">
        <f>'Синтезировнная таблица'!S24</f>
        <v>4</v>
      </c>
    </row>
    <row r="26" spans="2:4" x14ac:dyDescent="0.3">
      <c r="B26" s="14" t="str">
        <f>'Синтезировнная таблица'!A25</f>
        <v>Москва</v>
      </c>
      <c r="C26" s="13" t="str">
        <f>'Синтезировнная таблица'!C25</f>
        <v>Йошкар-Ола</v>
      </c>
      <c r="D26" s="15">
        <f>'Синтезировнная таблица'!S25</f>
        <v>3</v>
      </c>
    </row>
    <row r="27" spans="2:4" x14ac:dyDescent="0.3">
      <c r="B27" s="14" t="str">
        <f>'Синтезировнная таблица'!A26</f>
        <v>Москва</v>
      </c>
      <c r="C27" s="13" t="str">
        <f>'Синтезировнная таблица'!C26</f>
        <v>Казань</v>
      </c>
      <c r="D27" s="15">
        <f>'Синтезировнная таблица'!S26</f>
        <v>5</v>
      </c>
    </row>
    <row r="28" spans="2:4" x14ac:dyDescent="0.3">
      <c r="B28" s="14" t="str">
        <f>'Синтезировнная таблица'!A27</f>
        <v>Москва</v>
      </c>
      <c r="C28" s="13" t="str">
        <f>'Синтезировнная таблица'!C27</f>
        <v>Калининград</v>
      </c>
      <c r="D28" s="15">
        <f>'Синтезировнная таблица'!S27</f>
        <v>4</v>
      </c>
    </row>
    <row r="29" spans="2:4" x14ac:dyDescent="0.3">
      <c r="B29" s="14" t="str">
        <f>'Синтезировнная таблица'!A28</f>
        <v>Москва</v>
      </c>
      <c r="C29" s="13" t="str">
        <f>'Синтезировнная таблица'!C28</f>
        <v>Калуга</v>
      </c>
      <c r="D29" s="15">
        <f ca="1">'Синтезировнная таблица'!S28</f>
        <v>5</v>
      </c>
    </row>
    <row r="30" spans="2:4" x14ac:dyDescent="0.3">
      <c r="B30" s="14" t="str">
        <f>'Синтезировнная таблица'!A29</f>
        <v>Москва</v>
      </c>
      <c r="C30" s="13" t="str">
        <f>'Синтезировнная таблица'!C29</f>
        <v>Кемерово</v>
      </c>
      <c r="D30" s="15">
        <f>'Синтезировнная таблица'!S29</f>
        <v>3</v>
      </c>
    </row>
    <row r="31" spans="2:4" x14ac:dyDescent="0.3">
      <c r="B31" s="14" t="str">
        <f>'Синтезировнная таблица'!A30</f>
        <v>Москва</v>
      </c>
      <c r="C31" s="13" t="str">
        <f>'Синтезировнная таблица'!C30</f>
        <v>Киров</v>
      </c>
      <c r="D31" s="15">
        <f>'Синтезировнная таблица'!S30</f>
        <v>5</v>
      </c>
    </row>
    <row r="32" spans="2:4" x14ac:dyDescent="0.3">
      <c r="B32" s="14" t="str">
        <f>'Синтезировнная таблица'!A31</f>
        <v>Москва</v>
      </c>
      <c r="C32" s="13" t="str">
        <f>'Синтезировнная таблица'!C31</f>
        <v>Кострома</v>
      </c>
      <c r="D32" s="15">
        <f>'Синтезировнная таблица'!S31</f>
        <v>3</v>
      </c>
    </row>
    <row r="33" spans="2:4" x14ac:dyDescent="0.3">
      <c r="B33" s="14" t="str">
        <f>'Синтезировнная таблица'!A32</f>
        <v>Москва</v>
      </c>
      <c r="C33" s="13" t="str">
        <f>'Синтезировнная таблица'!C32</f>
        <v>Краснодар</v>
      </c>
      <c r="D33" s="15">
        <f>'Синтезировнная таблица'!S32</f>
        <v>4</v>
      </c>
    </row>
    <row r="34" spans="2:4" x14ac:dyDescent="0.3">
      <c r="B34" s="14" t="str">
        <f>'Синтезировнная таблица'!A33</f>
        <v>Москва</v>
      </c>
      <c r="C34" s="13" t="str">
        <f>'Синтезировнная таблица'!C33</f>
        <v>Красноярск</v>
      </c>
      <c r="D34" s="15">
        <f>'Синтезировнная таблица'!S33</f>
        <v>4</v>
      </c>
    </row>
    <row r="35" spans="2:4" x14ac:dyDescent="0.3">
      <c r="B35" s="14" t="str">
        <f>'Синтезировнная таблица'!A34</f>
        <v>Москва</v>
      </c>
      <c r="C35" s="13" t="str">
        <f>'Синтезировнная таблица'!C34</f>
        <v>Курган</v>
      </c>
      <c r="D35" s="15">
        <f>'Синтезировнная таблица'!S34</f>
        <v>2</v>
      </c>
    </row>
    <row r="36" spans="2:4" x14ac:dyDescent="0.3">
      <c r="B36" s="14" t="str">
        <f>'Синтезировнная таблица'!A35</f>
        <v>Москва</v>
      </c>
      <c r="C36" s="13" t="str">
        <f>'Синтезировнная таблица'!C35</f>
        <v>Курск</v>
      </c>
      <c r="D36" s="15">
        <f>'Синтезировнная таблица'!S35</f>
        <v>3</v>
      </c>
    </row>
    <row r="37" spans="2:4" x14ac:dyDescent="0.3">
      <c r="B37" s="14" t="str">
        <f>'Синтезировнная таблица'!A36</f>
        <v>Москва</v>
      </c>
      <c r="C37" s="13" t="str">
        <f>'Синтезировнная таблица'!C36</f>
        <v>Кызыл</v>
      </c>
      <c r="D37" s="15">
        <f>'Синтезировнная таблица'!S36</f>
        <v>4</v>
      </c>
    </row>
    <row r="38" spans="2:4" x14ac:dyDescent="0.3">
      <c r="B38" s="14" t="str">
        <f>'Синтезировнная таблица'!A37</f>
        <v>Москва</v>
      </c>
      <c r="C38" s="13" t="str">
        <f>'Синтезировнная таблица'!C37</f>
        <v>Липецк</v>
      </c>
      <c r="D38" s="15">
        <f>'Синтезировнная таблица'!S37</f>
        <v>4</v>
      </c>
    </row>
    <row r="39" spans="2:4" x14ac:dyDescent="0.3">
      <c r="B39" s="14" t="str">
        <f>'Синтезировнная таблица'!A38</f>
        <v>Москва</v>
      </c>
      <c r="C39" s="13" t="str">
        <f>'Синтезировнная таблица'!C38</f>
        <v>Магадан</v>
      </c>
      <c r="D39" s="15">
        <f>'Синтезировнная таблица'!S38</f>
        <v>3</v>
      </c>
    </row>
    <row r="40" spans="2:4" x14ac:dyDescent="0.3">
      <c r="B40" s="14" t="str">
        <f>'Синтезировнная таблица'!A39</f>
        <v>Москва</v>
      </c>
      <c r="C40" s="13" t="str">
        <f>'Синтезировнная таблица'!C39</f>
        <v>Магас</v>
      </c>
      <c r="D40" s="15">
        <f>'Синтезировнная таблица'!S39</f>
        <v>5</v>
      </c>
    </row>
    <row r="41" spans="2:4" x14ac:dyDescent="0.3">
      <c r="B41" s="14" t="str">
        <f>'Синтезировнная таблица'!A40</f>
        <v>Москва</v>
      </c>
      <c r="C41" s="13" t="str">
        <f>'Синтезировнная таблица'!C40</f>
        <v>Майкоп</v>
      </c>
      <c r="D41" s="15">
        <f>'Синтезировнная таблица'!S40</f>
        <v>2</v>
      </c>
    </row>
    <row r="42" spans="2:4" x14ac:dyDescent="0.3">
      <c r="B42" s="14" t="str">
        <f>'Синтезировнная таблица'!A41</f>
        <v>Москва</v>
      </c>
      <c r="C42" s="13" t="str">
        <f>'Синтезировнная таблица'!C41</f>
        <v>Махачкала</v>
      </c>
      <c r="D42" s="15">
        <f>'Синтезировнная таблица'!S41</f>
        <v>3</v>
      </c>
    </row>
    <row r="43" spans="2:4" x14ac:dyDescent="0.3">
      <c r="B43" s="14" t="str">
        <f>'Синтезировнная таблица'!A42</f>
        <v>Москва</v>
      </c>
      <c r="C43" s="13" t="str">
        <f>'Синтезировнная таблица'!C42</f>
        <v>Мурманск</v>
      </c>
      <c r="D43" s="15">
        <f>'Синтезировнная таблица'!S42</f>
        <v>4</v>
      </c>
    </row>
    <row r="44" spans="2:4" x14ac:dyDescent="0.3">
      <c r="B44" s="14" t="str">
        <f>'Синтезировнная таблица'!A43</f>
        <v>Москва</v>
      </c>
      <c r="C44" s="13" t="str">
        <f>'Синтезировнная таблица'!C43</f>
        <v>Нальчик</v>
      </c>
      <c r="D44" s="15">
        <f>'Синтезировнная таблица'!S43</f>
        <v>5</v>
      </c>
    </row>
    <row r="45" spans="2:4" x14ac:dyDescent="0.3">
      <c r="B45" s="14" t="str">
        <f>'Синтезировнная таблица'!A44</f>
        <v>Москва</v>
      </c>
      <c r="C45" s="13" t="str">
        <f>'Синтезировнная таблица'!C44</f>
        <v>Нарьян-Мар</v>
      </c>
      <c r="D45" s="15">
        <f>'Синтезировнная таблица'!S44</f>
        <v>5</v>
      </c>
    </row>
    <row r="46" spans="2:4" x14ac:dyDescent="0.3">
      <c r="B46" s="14" t="str">
        <f>'Синтезировнная таблица'!A45</f>
        <v>Москва</v>
      </c>
      <c r="C46" s="13" t="str">
        <f>'Синтезировнная таблица'!C45</f>
        <v>Нижний Новгород</v>
      </c>
      <c r="D46" s="15">
        <f>'Синтезировнная таблица'!S45</f>
        <v>5</v>
      </c>
    </row>
    <row r="47" spans="2:4" x14ac:dyDescent="0.3">
      <c r="B47" s="14" t="str">
        <f>'Синтезировнная таблица'!A46</f>
        <v>Москва</v>
      </c>
      <c r="C47" s="13" t="str">
        <f>'Синтезировнная таблица'!C46</f>
        <v>Новосибирск</v>
      </c>
      <c r="D47" s="15">
        <f>'Синтезировнная таблица'!S46</f>
        <v>4</v>
      </c>
    </row>
    <row r="48" spans="2:4" x14ac:dyDescent="0.3">
      <c r="B48" s="14" t="str">
        <f>'Синтезировнная таблица'!A47</f>
        <v>Москва</v>
      </c>
      <c r="C48" s="13" t="str">
        <f>'Синтезировнная таблица'!C47</f>
        <v>Омск</v>
      </c>
      <c r="D48" s="15">
        <f>'Синтезировнная таблица'!S47</f>
        <v>4</v>
      </c>
    </row>
    <row r="49" spans="2:4" x14ac:dyDescent="0.3">
      <c r="B49" s="14" t="str">
        <f>'Синтезировнная таблица'!A48</f>
        <v>Москва</v>
      </c>
      <c r="C49" s="13" t="str">
        <f>'Синтезировнная таблица'!C48</f>
        <v>Орёл</v>
      </c>
      <c r="D49" s="15">
        <f>'Синтезировнная таблица'!S48</f>
        <v>2</v>
      </c>
    </row>
    <row r="50" spans="2:4" x14ac:dyDescent="0.3">
      <c r="B50" s="14" t="str">
        <f>'Синтезировнная таблица'!A49</f>
        <v>Москва</v>
      </c>
      <c r="C50" s="13" t="str">
        <f>'Синтезировнная таблица'!C49</f>
        <v>Оренбург</v>
      </c>
      <c r="D50" s="15">
        <f>'Синтезировнная таблица'!S49</f>
        <v>4</v>
      </c>
    </row>
    <row r="51" spans="2:4" x14ac:dyDescent="0.3">
      <c r="B51" s="14" t="str">
        <f>'Синтезировнная таблица'!A50</f>
        <v>Москва</v>
      </c>
      <c r="C51" s="13" t="str">
        <f>'Синтезировнная таблица'!C50</f>
        <v>Пенза</v>
      </c>
      <c r="D51" s="15">
        <f>'Синтезировнная таблица'!S50</f>
        <v>5</v>
      </c>
    </row>
    <row r="52" spans="2:4" x14ac:dyDescent="0.3">
      <c r="B52" s="14" t="str">
        <f>'Синтезировнная таблица'!A51</f>
        <v>Москва</v>
      </c>
      <c r="C52" s="13" t="str">
        <f>'Синтезировнная таблица'!C51</f>
        <v>Пермь</v>
      </c>
      <c r="D52" s="15">
        <f>'Синтезировнная таблица'!S51</f>
        <v>4</v>
      </c>
    </row>
    <row r="53" spans="2:4" x14ac:dyDescent="0.3">
      <c r="B53" s="14" t="str">
        <f>'Синтезировнная таблица'!A52</f>
        <v>Москва</v>
      </c>
      <c r="C53" s="13" t="str">
        <f>'Синтезировнная таблица'!C52</f>
        <v>Петрозаводск</v>
      </c>
      <c r="D53" s="15">
        <f>'Синтезировнная таблица'!S52</f>
        <v>5</v>
      </c>
    </row>
    <row r="54" spans="2:4" x14ac:dyDescent="0.3">
      <c r="B54" s="14" t="str">
        <f>'Синтезировнная таблица'!A53</f>
        <v>Москва</v>
      </c>
      <c r="C54" s="13" t="str">
        <f>'Синтезировнная таблица'!C53</f>
        <v>Петропавловск-Камчатский</v>
      </c>
      <c r="D54" s="15">
        <f>'Синтезировнная таблица'!S53</f>
        <v>3</v>
      </c>
    </row>
    <row r="55" spans="2:4" x14ac:dyDescent="0.3">
      <c r="B55" s="14" t="str">
        <f>'Синтезировнная таблица'!A54</f>
        <v>Москва</v>
      </c>
      <c r="C55" s="13" t="str">
        <f>'Синтезировнная таблица'!C54</f>
        <v>Псков</v>
      </c>
      <c r="D55" s="15">
        <f>'Синтезировнная таблица'!S54</f>
        <v>5</v>
      </c>
    </row>
    <row r="56" spans="2:4" x14ac:dyDescent="0.3">
      <c r="B56" s="14" t="str">
        <f>'Синтезировнная таблица'!A55</f>
        <v>Москва</v>
      </c>
      <c r="C56" s="13" t="str">
        <f>'Синтезировнная таблица'!C55</f>
        <v>Ростов-на-Дону</v>
      </c>
      <c r="D56" s="15">
        <f>'Синтезировнная таблица'!S55</f>
        <v>4</v>
      </c>
    </row>
    <row r="57" spans="2:4" x14ac:dyDescent="0.3">
      <c r="B57" s="14" t="str">
        <f>'Синтезировнная таблица'!A56</f>
        <v>Москва</v>
      </c>
      <c r="C57" s="13" t="str">
        <f>'Синтезировнная таблица'!C56</f>
        <v>Рязань</v>
      </c>
      <c r="D57" s="15">
        <f>'Синтезировнная таблица'!S56</f>
        <v>3</v>
      </c>
    </row>
    <row r="58" spans="2:4" x14ac:dyDescent="0.3">
      <c r="B58" s="14" t="str">
        <f>'Синтезировнная таблица'!A57</f>
        <v>Москва</v>
      </c>
      <c r="C58" s="13" t="str">
        <f>'Синтезировнная таблица'!C57</f>
        <v>Салехард</v>
      </c>
      <c r="D58" s="15">
        <f>'Синтезировнная таблица'!S57</f>
        <v>5</v>
      </c>
    </row>
    <row r="59" spans="2:4" x14ac:dyDescent="0.3">
      <c r="B59" s="14" t="str">
        <f>'Синтезировнная таблица'!A58</f>
        <v>Москва</v>
      </c>
      <c r="C59" s="13" t="str">
        <f>'Синтезировнная таблица'!C58</f>
        <v>Самара</v>
      </c>
      <c r="D59" s="15">
        <f>'Синтезировнная таблица'!S58</f>
        <v>4</v>
      </c>
    </row>
    <row r="60" spans="2:4" x14ac:dyDescent="0.3">
      <c r="B60" s="14" t="str">
        <f>'Синтезировнная таблица'!A59</f>
        <v>Москва</v>
      </c>
      <c r="C60" s="13" t="str">
        <f>'Синтезировнная таблица'!C59</f>
        <v>Санкт-Петербург</v>
      </c>
      <c r="D60" s="15">
        <f>'Синтезировнная таблица'!S59</f>
        <v>5</v>
      </c>
    </row>
    <row r="61" spans="2:4" x14ac:dyDescent="0.3">
      <c r="B61" s="14" t="str">
        <f>'Синтезировнная таблица'!A60</f>
        <v>Москва</v>
      </c>
      <c r="C61" s="13" t="str">
        <f>'Синтезировнная таблица'!C60</f>
        <v>Саранск</v>
      </c>
      <c r="D61" s="15">
        <f>'Синтезировнная таблица'!S60</f>
        <v>4</v>
      </c>
    </row>
    <row r="62" spans="2:4" x14ac:dyDescent="0.3">
      <c r="B62" s="14" t="str">
        <f>'Синтезировнная таблица'!A61</f>
        <v>Москва</v>
      </c>
      <c r="C62" s="13" t="str">
        <f>'Синтезировнная таблица'!C61</f>
        <v>Саратов</v>
      </c>
      <c r="D62" s="15">
        <f>'Синтезировнная таблица'!S61</f>
        <v>5</v>
      </c>
    </row>
    <row r="63" spans="2:4" x14ac:dyDescent="0.3">
      <c r="B63" s="14" t="str">
        <f>'Синтезировнная таблица'!A62</f>
        <v>Москва</v>
      </c>
      <c r="C63" s="13" t="str">
        <f>'Синтезировнная таблица'!C62</f>
        <v>Севастополь</v>
      </c>
      <c r="D63" s="15">
        <f>'Синтезировнная таблица'!S62</f>
        <v>3</v>
      </c>
    </row>
    <row r="64" spans="2:4" x14ac:dyDescent="0.3">
      <c r="B64" s="14" t="str">
        <f>'Синтезировнная таблица'!A63</f>
        <v>Москва</v>
      </c>
      <c r="C64" s="13" t="str">
        <f>'Синтезировнная таблица'!C63</f>
        <v>Симферополь</v>
      </c>
      <c r="D64" s="15">
        <f>'Синтезировнная таблица'!S63</f>
        <v>4</v>
      </c>
    </row>
    <row r="65" spans="2:4" x14ac:dyDescent="0.3">
      <c r="B65" s="14" t="str">
        <f>'Синтезировнная таблица'!A64</f>
        <v>Москва</v>
      </c>
      <c r="C65" s="13" t="str">
        <f>'Синтезировнная таблица'!C64</f>
        <v>Смоленск</v>
      </c>
      <c r="D65" s="15">
        <f>'Синтезировнная таблица'!S64</f>
        <v>2</v>
      </c>
    </row>
    <row r="66" spans="2:4" x14ac:dyDescent="0.3">
      <c r="B66" s="14" t="str">
        <f>'Синтезировнная таблица'!A65</f>
        <v>Москва</v>
      </c>
      <c r="C66" s="13" t="str">
        <f>'Синтезировнная таблица'!C65</f>
        <v>Ставрополь</v>
      </c>
      <c r="D66" s="15">
        <f>'Синтезировнная таблица'!S65</f>
        <v>4</v>
      </c>
    </row>
    <row r="67" spans="2:4" x14ac:dyDescent="0.3">
      <c r="B67" s="14" t="str">
        <f>'Синтезировнная таблица'!A66</f>
        <v>Москва</v>
      </c>
      <c r="C67" s="13" t="str">
        <f>'Синтезировнная таблица'!C66</f>
        <v>Сыктывкар</v>
      </c>
      <c r="D67" s="15">
        <f>'Синтезировнная таблица'!S66</f>
        <v>5</v>
      </c>
    </row>
    <row r="68" spans="2:4" x14ac:dyDescent="0.3">
      <c r="B68" s="14" t="str">
        <f>'Синтезировнная таблица'!A67</f>
        <v>Москва</v>
      </c>
      <c r="C68" s="13" t="str">
        <f>'Синтезировнная таблица'!C67</f>
        <v>Тамбов</v>
      </c>
      <c r="D68" s="15">
        <f>'Синтезировнная таблица'!S67</f>
        <v>4</v>
      </c>
    </row>
    <row r="69" spans="2:4" x14ac:dyDescent="0.3">
      <c r="B69" s="14" t="str">
        <f>'Синтезировнная таблица'!A68</f>
        <v>Москва</v>
      </c>
      <c r="C69" s="13" t="str">
        <f>'Синтезировнная таблица'!C68</f>
        <v>Тверь</v>
      </c>
      <c r="D69" s="15">
        <f>'Синтезировнная таблица'!S68</f>
        <v>3</v>
      </c>
    </row>
    <row r="70" spans="2:4" x14ac:dyDescent="0.3">
      <c r="B70" s="14" t="str">
        <f>'Синтезировнная таблица'!A69</f>
        <v>Москва</v>
      </c>
      <c r="C70" s="13" t="str">
        <f>'Синтезировнная таблица'!C69</f>
        <v>Томск</v>
      </c>
      <c r="D70" s="15">
        <f>'Синтезировнная таблица'!S69</f>
        <v>3</v>
      </c>
    </row>
    <row r="71" spans="2:4" x14ac:dyDescent="0.3">
      <c r="B71" s="14" t="str">
        <f>'Синтезировнная таблица'!A70</f>
        <v>Москва</v>
      </c>
      <c r="C71" s="13" t="str">
        <f>'Синтезировнная таблица'!C70</f>
        <v>Тула</v>
      </c>
      <c r="D71" s="15">
        <f>'Синтезировнная таблица'!S70</f>
        <v>3</v>
      </c>
    </row>
    <row r="72" spans="2:4" x14ac:dyDescent="0.3">
      <c r="B72" s="14" t="str">
        <f>'Синтезировнная таблица'!A71</f>
        <v>Москва</v>
      </c>
      <c r="C72" s="13" t="str">
        <f>'Синтезировнная таблица'!C71</f>
        <v>Тюмень</v>
      </c>
      <c r="D72" s="15">
        <f>'Синтезировнная таблица'!S71</f>
        <v>4</v>
      </c>
    </row>
    <row r="73" spans="2:4" x14ac:dyDescent="0.3">
      <c r="B73" s="14" t="str">
        <f>'Синтезировнная таблица'!A72</f>
        <v>Москва</v>
      </c>
      <c r="C73" s="13" t="str">
        <f>'Синтезировнная таблица'!C72</f>
        <v>Улан-Удэ</v>
      </c>
      <c r="D73" s="15">
        <f>'Синтезировнная таблица'!S72</f>
        <v>4</v>
      </c>
    </row>
    <row r="74" spans="2:4" x14ac:dyDescent="0.3">
      <c r="B74" s="14" t="str">
        <f>'Синтезировнная таблица'!A73</f>
        <v>Москва</v>
      </c>
      <c r="C74" s="13" t="str">
        <f>'Синтезировнная таблица'!C73</f>
        <v>Ульяновск</v>
      </c>
      <c r="D74" s="15">
        <f>'Синтезировнная таблица'!S73</f>
        <v>4</v>
      </c>
    </row>
    <row r="75" spans="2:4" x14ac:dyDescent="0.3">
      <c r="B75" s="14" t="str">
        <f>'Синтезировнная таблица'!A74</f>
        <v>Москва</v>
      </c>
      <c r="C75" s="13" t="str">
        <f>'Синтезировнная таблица'!C74</f>
        <v>Уфа</v>
      </c>
      <c r="D75" s="15">
        <f>'Синтезировнная таблица'!S74</f>
        <v>5</v>
      </c>
    </row>
    <row r="76" spans="2:4" x14ac:dyDescent="0.3">
      <c r="B76" s="14" t="str">
        <f>'Синтезировнная таблица'!A75</f>
        <v>Москва</v>
      </c>
      <c r="C76" s="13" t="str">
        <f>'Синтезировнная таблица'!C75</f>
        <v>Хабаровск</v>
      </c>
      <c r="D76" s="15">
        <f>'Синтезировнная таблица'!S75</f>
        <v>4</v>
      </c>
    </row>
    <row r="77" spans="2:4" x14ac:dyDescent="0.3">
      <c r="B77" s="14" t="str">
        <f>'Синтезировнная таблица'!A76</f>
        <v>Москва</v>
      </c>
      <c r="C77" s="13" t="str">
        <f>'Синтезировнная таблица'!C76</f>
        <v>Ханты-Мансийск</v>
      </c>
      <c r="D77" s="15">
        <f>'Синтезировнная таблица'!S76</f>
        <v>4</v>
      </c>
    </row>
    <row r="78" spans="2:4" x14ac:dyDescent="0.3">
      <c r="B78" s="14" t="str">
        <f>'Синтезировнная таблица'!A77</f>
        <v>Москва</v>
      </c>
      <c r="C78" s="13" t="str">
        <f>'Синтезировнная таблица'!C77</f>
        <v>Чебоксары</v>
      </c>
      <c r="D78" s="15">
        <f>'Синтезировнная таблица'!S77</f>
        <v>5</v>
      </c>
    </row>
    <row r="79" spans="2:4" x14ac:dyDescent="0.3">
      <c r="B79" s="14" t="str">
        <f>'Синтезировнная таблица'!A78</f>
        <v>Москва</v>
      </c>
      <c r="C79" s="13" t="str">
        <f>'Синтезировнная таблица'!C78</f>
        <v>Челябинск</v>
      </c>
      <c r="D79" s="15">
        <f>'Синтезировнная таблица'!S78</f>
        <v>4</v>
      </c>
    </row>
    <row r="80" spans="2:4" x14ac:dyDescent="0.3">
      <c r="B80" s="14" t="str">
        <f>'Синтезировнная таблица'!A79</f>
        <v>Москва</v>
      </c>
      <c r="C80" s="13" t="str">
        <f>'Синтезировнная таблица'!C79</f>
        <v>Черкесск</v>
      </c>
      <c r="D80" s="15">
        <f>'Синтезировнная таблица'!S79</f>
        <v>2</v>
      </c>
    </row>
    <row r="81" spans="2:4" x14ac:dyDescent="0.3">
      <c r="B81" s="14" t="str">
        <f>'Синтезировнная таблица'!A80</f>
        <v>Москва</v>
      </c>
      <c r="C81" s="13" t="str">
        <f>'Синтезировнная таблица'!C80</f>
        <v>Чита</v>
      </c>
      <c r="D81" s="15">
        <f>'Синтезировнная таблица'!S80</f>
        <v>3</v>
      </c>
    </row>
    <row r="82" spans="2:4" x14ac:dyDescent="0.3">
      <c r="B82" s="14" t="str">
        <f>'Синтезировнная таблица'!A81</f>
        <v>Москва</v>
      </c>
      <c r="C82" s="13" t="str">
        <f>'Синтезировнная таблица'!C81</f>
        <v>Элиста</v>
      </c>
      <c r="D82" s="15">
        <f>'Синтезировнная таблица'!S81</f>
        <v>5</v>
      </c>
    </row>
    <row r="83" spans="2:4" x14ac:dyDescent="0.3">
      <c r="B83" s="14" t="str">
        <f>'Синтезировнная таблица'!A82</f>
        <v>Москва</v>
      </c>
      <c r="C83" s="13" t="str">
        <f>'Синтезировнная таблица'!C82</f>
        <v>Южно-Сахалинск</v>
      </c>
      <c r="D83" s="15">
        <f>'Синтезировнная таблица'!S82</f>
        <v>4</v>
      </c>
    </row>
    <row r="84" spans="2:4" x14ac:dyDescent="0.3">
      <c r="B84" s="14" t="str">
        <f>'Синтезировнная таблица'!A83</f>
        <v>Москва</v>
      </c>
      <c r="C84" s="13" t="str">
        <f>'Синтезировнная таблица'!C83</f>
        <v>Якутск</v>
      </c>
      <c r="D84" s="15">
        <f>'Синтезировнная таблица'!S83</f>
        <v>3</v>
      </c>
    </row>
    <row r="85" spans="2:4" ht="15" thickBot="1" x14ac:dyDescent="0.35">
      <c r="B85" s="16" t="str">
        <f>'Синтезировнная таблица'!A84</f>
        <v>Москва</v>
      </c>
      <c r="C85" s="17" t="str">
        <f>'Синтезировнная таблица'!C84</f>
        <v>Ярославль</v>
      </c>
      <c r="D85" s="18">
        <f>'Синтезировнная таблица'!S84</f>
        <v>5</v>
      </c>
    </row>
  </sheetData>
  <conditionalFormatting sqref="D3:D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DBCD-9E22-449C-A176-74CB97C98D40}">
  <dimension ref="A1:C85"/>
  <sheetViews>
    <sheetView workbookViewId="0">
      <selection activeCell="C14" sqref="C14"/>
    </sheetView>
  </sheetViews>
  <sheetFormatPr defaultRowHeight="14.4" x14ac:dyDescent="0.3"/>
  <cols>
    <col min="1" max="1" width="25.109375" bestFit="1" customWidth="1"/>
    <col min="2" max="2" width="10.33203125" bestFit="1" customWidth="1"/>
    <col min="3" max="3" width="14.5546875" bestFit="1" customWidth="1"/>
  </cols>
  <sheetData>
    <row r="1" spans="1:3" x14ac:dyDescent="0.3">
      <c r="A1" t="s">
        <v>0</v>
      </c>
      <c r="B1" t="s">
        <v>1</v>
      </c>
      <c r="C1" t="s">
        <v>17</v>
      </c>
    </row>
    <row r="2" spans="1:3" x14ac:dyDescent="0.3">
      <c r="A2" t="s">
        <v>147</v>
      </c>
      <c r="B2" s="10">
        <v>185804</v>
      </c>
      <c r="C2" t="str">
        <f t="shared" ref="C2:C65" si="0">IF(B2&gt;=1000000,"Крупнейший",IF(B2&gt;=250000,"Крупный",IF(B2&gt;=100000,"Большой",IF(B2&gt;=50000,"Средний","Малый"))))</f>
        <v>Большой</v>
      </c>
    </row>
    <row r="3" spans="1:3" x14ac:dyDescent="0.3">
      <c r="A3" t="s">
        <v>148</v>
      </c>
      <c r="B3" s="10">
        <v>13043</v>
      </c>
      <c r="C3" t="str">
        <f t="shared" si="0"/>
        <v>Малый</v>
      </c>
    </row>
    <row r="4" spans="1:3" x14ac:dyDescent="0.3">
      <c r="A4" t="s">
        <v>149</v>
      </c>
      <c r="B4" s="10">
        <v>296665</v>
      </c>
      <c r="C4" t="str">
        <f t="shared" si="0"/>
        <v>Крупный</v>
      </c>
    </row>
    <row r="5" spans="1:3" x14ac:dyDescent="0.3">
      <c r="A5" t="s">
        <v>150</v>
      </c>
      <c r="B5" s="11">
        <v>465524</v>
      </c>
      <c r="C5" t="str">
        <f t="shared" si="0"/>
        <v>Крупный</v>
      </c>
    </row>
    <row r="6" spans="1:3" x14ac:dyDescent="0.3">
      <c r="A6" t="s">
        <v>151</v>
      </c>
      <c r="B6" s="10">
        <v>620419</v>
      </c>
      <c r="C6" t="str">
        <f t="shared" si="0"/>
        <v>Крупный</v>
      </c>
    </row>
    <row r="7" spans="1:3" x14ac:dyDescent="0.3">
      <c r="A7" t="s">
        <v>152</v>
      </c>
      <c r="B7" s="10">
        <v>328482</v>
      </c>
      <c r="C7" t="str">
        <f t="shared" si="0"/>
        <v>Крупный</v>
      </c>
    </row>
    <row r="8" spans="1:3" x14ac:dyDescent="0.3">
      <c r="A8" t="s">
        <v>153</v>
      </c>
      <c r="B8" s="10">
        <v>67788</v>
      </c>
      <c r="C8" t="str">
        <f t="shared" si="0"/>
        <v>Средний</v>
      </c>
    </row>
    <row r="9" spans="1:3" x14ac:dyDescent="0.3">
      <c r="A9" t="s">
        <v>154</v>
      </c>
      <c r="B9" s="10">
        <v>239864</v>
      </c>
      <c r="C9" t="str">
        <f t="shared" si="0"/>
        <v>Большой</v>
      </c>
    </row>
    <row r="10" spans="1:3" x14ac:dyDescent="0.3">
      <c r="A10" t="s">
        <v>155</v>
      </c>
      <c r="B10" s="10">
        <v>373310</v>
      </c>
      <c r="C10" t="str">
        <f t="shared" si="0"/>
        <v>Крупный</v>
      </c>
    </row>
    <row r="11" spans="1:3" x14ac:dyDescent="0.3">
      <c r="A11" t="s">
        <v>146</v>
      </c>
      <c r="B11" s="10">
        <v>222340</v>
      </c>
      <c r="C11" t="str">
        <f t="shared" si="0"/>
        <v>Большой</v>
      </c>
    </row>
    <row r="12" spans="1:3" x14ac:dyDescent="0.3">
      <c r="A12" t="s">
        <v>156</v>
      </c>
      <c r="B12" s="10">
        <v>591628</v>
      </c>
      <c r="C12" t="str">
        <f t="shared" si="0"/>
        <v>Крупный</v>
      </c>
    </row>
    <row r="13" spans="1:3" x14ac:dyDescent="0.3">
      <c r="A13" t="s">
        <v>157</v>
      </c>
      <c r="B13" s="10">
        <v>292717</v>
      </c>
      <c r="C13" t="str">
        <f t="shared" si="0"/>
        <v>Крупный</v>
      </c>
    </row>
    <row r="14" spans="1:3" x14ac:dyDescent="0.3">
      <c r="A14" t="s">
        <v>158</v>
      </c>
      <c r="B14" s="10">
        <v>344082</v>
      </c>
      <c r="C14" t="str">
        <f t="shared" si="0"/>
        <v>Крупный</v>
      </c>
    </row>
    <row r="15" spans="1:3" x14ac:dyDescent="0.3">
      <c r="A15" t="s">
        <v>159</v>
      </c>
      <c r="B15" s="10">
        <v>1018898</v>
      </c>
      <c r="C15" t="str">
        <f t="shared" si="0"/>
        <v>Крупнейший</v>
      </c>
    </row>
    <row r="16" spans="1:3" x14ac:dyDescent="0.3">
      <c r="A16" t="s">
        <v>160</v>
      </c>
      <c r="B16" s="10">
        <v>311859</v>
      </c>
      <c r="C16" t="str">
        <f t="shared" si="0"/>
        <v>Крупный</v>
      </c>
    </row>
    <row r="17" spans="1:3" x14ac:dyDescent="0.3">
      <c r="A17" t="s">
        <v>161</v>
      </c>
      <c r="B17" s="10">
        <v>1046425</v>
      </c>
      <c r="C17" t="str">
        <f t="shared" si="0"/>
        <v>Крупнейший</v>
      </c>
    </row>
    <row r="18" spans="1:3" x14ac:dyDescent="0.3">
      <c r="A18" t="s">
        <v>162</v>
      </c>
      <c r="B18" s="10">
        <v>91719</v>
      </c>
      <c r="C18" t="str">
        <f t="shared" si="0"/>
        <v>Средний</v>
      </c>
    </row>
    <row r="19" spans="1:3" x14ac:dyDescent="0.3">
      <c r="A19" s="10" t="s">
        <v>163</v>
      </c>
      <c r="B19" s="10">
        <v>64508</v>
      </c>
      <c r="C19" t="str">
        <f t="shared" si="0"/>
        <v>Средний</v>
      </c>
    </row>
    <row r="20" spans="1:3" x14ac:dyDescent="0.3">
      <c r="A20" t="s">
        <v>164</v>
      </c>
      <c r="B20" s="10">
        <v>333672</v>
      </c>
      <c r="C20" t="str">
        <f t="shared" si="0"/>
        <v>Крупный</v>
      </c>
    </row>
    <row r="21" spans="1:3" x14ac:dyDescent="0.3">
      <c r="A21" t="s">
        <v>165</v>
      </c>
      <c r="B21" s="10">
        <v>1536183</v>
      </c>
      <c r="C21" t="str">
        <f t="shared" si="0"/>
        <v>Крупнейший</v>
      </c>
    </row>
    <row r="22" spans="1:3" x14ac:dyDescent="0.3">
      <c r="A22" t="s">
        <v>166</v>
      </c>
      <c r="B22" s="10">
        <v>358437</v>
      </c>
      <c r="C22" t="str">
        <f t="shared" si="0"/>
        <v>Крупный</v>
      </c>
    </row>
    <row r="23" spans="1:3" x14ac:dyDescent="0.3">
      <c r="A23" t="s">
        <v>167</v>
      </c>
      <c r="B23" s="10">
        <v>618776</v>
      </c>
      <c r="C23" t="str">
        <f t="shared" si="0"/>
        <v>Крупный</v>
      </c>
    </row>
    <row r="24" spans="1:3" x14ac:dyDescent="0.3">
      <c r="A24" t="s">
        <v>168</v>
      </c>
      <c r="B24" s="10">
        <v>606369</v>
      </c>
      <c r="C24" t="str">
        <f t="shared" si="0"/>
        <v>Крупный</v>
      </c>
    </row>
    <row r="25" spans="1:3" x14ac:dyDescent="0.3">
      <c r="A25" t="s">
        <v>169</v>
      </c>
      <c r="B25" s="10">
        <v>285042</v>
      </c>
      <c r="C25" t="str">
        <f t="shared" si="0"/>
        <v>Крупный</v>
      </c>
    </row>
    <row r="26" spans="1:3" x14ac:dyDescent="0.3">
      <c r="A26" t="s">
        <v>170</v>
      </c>
      <c r="B26" s="10">
        <v>1318604</v>
      </c>
      <c r="C26" t="str">
        <f t="shared" si="0"/>
        <v>Крупнейший</v>
      </c>
    </row>
    <row r="27" spans="1:3" x14ac:dyDescent="0.3">
      <c r="A27" t="s">
        <v>171</v>
      </c>
      <c r="B27" s="10">
        <v>489584</v>
      </c>
      <c r="C27" t="str">
        <f t="shared" si="0"/>
        <v>Крупный</v>
      </c>
    </row>
    <row r="28" spans="1:3" x14ac:dyDescent="0.3">
      <c r="A28" t="s">
        <v>172</v>
      </c>
      <c r="B28" s="10">
        <v>329673</v>
      </c>
      <c r="C28" t="str">
        <f t="shared" si="0"/>
        <v>Крупный</v>
      </c>
    </row>
    <row r="29" spans="1:3" x14ac:dyDescent="0.3">
      <c r="A29" t="s">
        <v>173</v>
      </c>
      <c r="B29" s="10">
        <v>544600</v>
      </c>
      <c r="C29" t="str">
        <f t="shared" si="0"/>
        <v>Крупный</v>
      </c>
    </row>
    <row r="30" spans="1:3" x14ac:dyDescent="0.3">
      <c r="A30" t="s">
        <v>174</v>
      </c>
      <c r="B30" s="10">
        <v>475464</v>
      </c>
      <c r="C30" t="str">
        <f t="shared" si="0"/>
        <v>Крупный</v>
      </c>
    </row>
    <row r="31" spans="1:3" x14ac:dyDescent="0.3">
      <c r="A31" t="s">
        <v>175</v>
      </c>
      <c r="B31" s="10">
        <v>265761</v>
      </c>
      <c r="C31" t="str">
        <f t="shared" si="0"/>
        <v>Крупный</v>
      </c>
    </row>
    <row r="32" spans="1:3" x14ac:dyDescent="0.3">
      <c r="A32" t="s">
        <v>176</v>
      </c>
      <c r="B32" s="10">
        <v>1138654</v>
      </c>
      <c r="C32" t="str">
        <f t="shared" si="0"/>
        <v>Крупнейший</v>
      </c>
    </row>
    <row r="33" spans="1:3" x14ac:dyDescent="0.3">
      <c r="A33" t="s">
        <v>177</v>
      </c>
      <c r="B33" s="10">
        <v>1205473</v>
      </c>
      <c r="C33" t="str">
        <f t="shared" si="0"/>
        <v>Крупнейший</v>
      </c>
    </row>
    <row r="34" spans="1:3" x14ac:dyDescent="0.3">
      <c r="A34" t="s">
        <v>178</v>
      </c>
      <c r="B34" s="10">
        <v>302354</v>
      </c>
      <c r="C34" t="str">
        <f t="shared" si="0"/>
        <v>Крупный</v>
      </c>
    </row>
    <row r="35" spans="1:3" x14ac:dyDescent="0.3">
      <c r="A35" t="s">
        <v>179</v>
      </c>
      <c r="B35" s="10">
        <v>436678</v>
      </c>
      <c r="C35" t="str">
        <f t="shared" si="0"/>
        <v>Крупный</v>
      </c>
    </row>
    <row r="36" spans="1:3" x14ac:dyDescent="0.3">
      <c r="A36" t="s">
        <v>180</v>
      </c>
      <c r="B36" s="10">
        <v>130042</v>
      </c>
      <c r="C36" t="str">
        <f t="shared" si="0"/>
        <v>Большой</v>
      </c>
    </row>
    <row r="37" spans="1:3" x14ac:dyDescent="0.3">
      <c r="A37" t="s">
        <v>181</v>
      </c>
      <c r="B37" s="10">
        <v>485260</v>
      </c>
      <c r="C37" t="str">
        <f t="shared" si="0"/>
        <v>Крупный</v>
      </c>
    </row>
    <row r="38" spans="1:3" x14ac:dyDescent="0.3">
      <c r="A38" t="s">
        <v>182</v>
      </c>
      <c r="B38" s="10">
        <v>89193</v>
      </c>
      <c r="C38" t="str">
        <f t="shared" si="0"/>
        <v>Средний</v>
      </c>
    </row>
    <row r="39" spans="1:3" x14ac:dyDescent="0.3">
      <c r="A39" t="s">
        <v>183</v>
      </c>
      <c r="B39" s="10">
        <v>18521</v>
      </c>
      <c r="C39" t="str">
        <f t="shared" si="0"/>
        <v>Малый</v>
      </c>
    </row>
    <row r="40" spans="1:3" x14ac:dyDescent="0.3">
      <c r="A40" t="s">
        <v>184</v>
      </c>
      <c r="B40" s="10">
        <v>137965</v>
      </c>
      <c r="C40" t="str">
        <f t="shared" si="0"/>
        <v>Большой</v>
      </c>
    </row>
    <row r="41" spans="1:3" x14ac:dyDescent="0.3">
      <c r="A41" t="s">
        <v>185</v>
      </c>
      <c r="B41" s="10">
        <v>622091</v>
      </c>
      <c r="C41" t="str">
        <f t="shared" si="0"/>
        <v>Крупный</v>
      </c>
    </row>
    <row r="42" spans="1:3" x14ac:dyDescent="0.3">
      <c r="A42" t="s">
        <v>186</v>
      </c>
      <c r="B42" s="10">
        <v>13149803</v>
      </c>
      <c r="C42" t="str">
        <f t="shared" si="0"/>
        <v>Крупнейший</v>
      </c>
    </row>
    <row r="43" spans="1:3" x14ac:dyDescent="0.3">
      <c r="A43" t="s">
        <v>187</v>
      </c>
      <c r="B43" s="10">
        <v>266681</v>
      </c>
      <c r="C43" t="str">
        <f t="shared" si="0"/>
        <v>Крупный</v>
      </c>
    </row>
    <row r="44" spans="1:3" x14ac:dyDescent="0.3">
      <c r="A44" t="s">
        <v>188</v>
      </c>
      <c r="B44" s="10">
        <v>245756</v>
      </c>
      <c r="C44" t="str">
        <f t="shared" si="0"/>
        <v>Большой</v>
      </c>
    </row>
    <row r="45" spans="1:3" x14ac:dyDescent="0.3">
      <c r="A45" t="s">
        <v>189</v>
      </c>
      <c r="B45" s="10">
        <v>24266</v>
      </c>
      <c r="C45" t="str">
        <f t="shared" si="0"/>
        <v>Малый</v>
      </c>
    </row>
    <row r="46" spans="1:3" x14ac:dyDescent="0.3">
      <c r="A46" t="s">
        <v>190</v>
      </c>
      <c r="B46" s="10">
        <v>1204985</v>
      </c>
      <c r="C46" t="str">
        <f t="shared" si="0"/>
        <v>Крупнейший</v>
      </c>
    </row>
    <row r="47" spans="1:3" x14ac:dyDescent="0.3">
      <c r="A47" t="s">
        <v>191</v>
      </c>
      <c r="B47" s="10">
        <v>1633851</v>
      </c>
      <c r="C47" t="str">
        <f t="shared" si="0"/>
        <v>Крупнейший</v>
      </c>
    </row>
    <row r="48" spans="1:3" x14ac:dyDescent="0.3">
      <c r="A48" t="s">
        <v>192</v>
      </c>
      <c r="B48" s="10">
        <v>1104485</v>
      </c>
      <c r="C48" t="str">
        <f t="shared" si="0"/>
        <v>Крупнейший</v>
      </c>
    </row>
    <row r="49" spans="1:3" x14ac:dyDescent="0.3">
      <c r="A49" t="s">
        <v>193</v>
      </c>
      <c r="B49" s="10">
        <v>292406</v>
      </c>
      <c r="C49" t="str">
        <f t="shared" si="0"/>
        <v>Крупный</v>
      </c>
    </row>
    <row r="50" spans="1:3" x14ac:dyDescent="0.3">
      <c r="A50" t="s">
        <v>194</v>
      </c>
      <c r="B50" s="10">
        <v>536862</v>
      </c>
      <c r="C50" t="str">
        <f t="shared" si="0"/>
        <v>Крупный</v>
      </c>
    </row>
    <row r="51" spans="1:3" x14ac:dyDescent="0.3">
      <c r="A51" t="s">
        <v>195</v>
      </c>
      <c r="B51" s="10">
        <v>488299</v>
      </c>
      <c r="C51" t="str">
        <f t="shared" si="0"/>
        <v>Крупный</v>
      </c>
    </row>
    <row r="52" spans="1:3" x14ac:dyDescent="0.3">
      <c r="A52" t="s">
        <v>196</v>
      </c>
      <c r="B52" s="10">
        <v>1026912</v>
      </c>
      <c r="C52" t="str">
        <f t="shared" si="0"/>
        <v>Крупнейший</v>
      </c>
    </row>
    <row r="53" spans="1:3" x14ac:dyDescent="0.3">
      <c r="A53" t="s">
        <v>197</v>
      </c>
      <c r="B53" s="10">
        <v>235694</v>
      </c>
      <c r="C53" t="str">
        <f t="shared" si="0"/>
        <v>Большой</v>
      </c>
    </row>
    <row r="54" spans="1:3" x14ac:dyDescent="0.3">
      <c r="A54" t="s">
        <v>198</v>
      </c>
      <c r="B54" s="10">
        <v>163152</v>
      </c>
      <c r="C54" t="str">
        <f t="shared" si="0"/>
        <v>Большой</v>
      </c>
    </row>
    <row r="55" spans="1:3" x14ac:dyDescent="0.3">
      <c r="A55" t="s">
        <v>199</v>
      </c>
      <c r="B55" s="10">
        <v>187129</v>
      </c>
      <c r="C55" t="str">
        <f t="shared" si="0"/>
        <v>Большой</v>
      </c>
    </row>
    <row r="56" spans="1:3" x14ac:dyDescent="0.3">
      <c r="A56" t="s">
        <v>200</v>
      </c>
      <c r="B56" s="10">
        <v>1140487</v>
      </c>
      <c r="C56" t="str">
        <f t="shared" si="0"/>
        <v>Крупнейший</v>
      </c>
    </row>
    <row r="57" spans="1:3" x14ac:dyDescent="0.3">
      <c r="A57" t="s">
        <v>201</v>
      </c>
      <c r="B57" s="10">
        <v>520509</v>
      </c>
      <c r="C57" t="str">
        <f t="shared" si="0"/>
        <v>Крупный</v>
      </c>
    </row>
    <row r="58" spans="1:3" x14ac:dyDescent="0.3">
      <c r="A58" t="s">
        <v>202</v>
      </c>
      <c r="B58" s="10">
        <v>49160</v>
      </c>
      <c r="C58" t="str">
        <f t="shared" si="0"/>
        <v>Малый</v>
      </c>
    </row>
    <row r="59" spans="1:3" x14ac:dyDescent="0.3">
      <c r="A59" t="s">
        <v>203</v>
      </c>
      <c r="B59" s="10">
        <v>1158952</v>
      </c>
      <c r="C59" t="str">
        <f t="shared" si="0"/>
        <v>Крупнейший</v>
      </c>
    </row>
    <row r="60" spans="1:3" x14ac:dyDescent="0.3">
      <c r="A60" t="s">
        <v>204</v>
      </c>
      <c r="B60" s="10">
        <v>5597763</v>
      </c>
      <c r="C60" t="str">
        <f t="shared" si="0"/>
        <v>Крупнейший</v>
      </c>
    </row>
    <row r="61" spans="1:3" x14ac:dyDescent="0.3">
      <c r="A61" t="s">
        <v>205</v>
      </c>
      <c r="B61" s="10">
        <v>310898</v>
      </c>
      <c r="C61" t="str">
        <f t="shared" si="0"/>
        <v>Крупный</v>
      </c>
    </row>
    <row r="62" spans="1:3" x14ac:dyDescent="0.3">
      <c r="A62" t="s">
        <v>206</v>
      </c>
      <c r="B62" s="10">
        <v>887365</v>
      </c>
      <c r="C62" t="str">
        <f t="shared" si="0"/>
        <v>Крупный</v>
      </c>
    </row>
    <row r="63" spans="1:3" x14ac:dyDescent="0.3">
      <c r="A63" t="s">
        <v>207</v>
      </c>
      <c r="B63" s="10">
        <v>561374</v>
      </c>
      <c r="C63" t="str">
        <f t="shared" si="0"/>
        <v>Крупный</v>
      </c>
    </row>
    <row r="64" spans="1:3" x14ac:dyDescent="0.3">
      <c r="A64" t="s">
        <v>208</v>
      </c>
      <c r="B64" s="10">
        <v>340540</v>
      </c>
      <c r="C64" t="str">
        <f t="shared" si="0"/>
        <v>Крупный</v>
      </c>
    </row>
    <row r="65" spans="1:3" x14ac:dyDescent="0.3">
      <c r="A65" t="s">
        <v>209</v>
      </c>
      <c r="B65" s="10">
        <v>310645</v>
      </c>
      <c r="C65" t="str">
        <f t="shared" si="0"/>
        <v>Крупный</v>
      </c>
    </row>
    <row r="66" spans="1:3" x14ac:dyDescent="0.3">
      <c r="A66" t="s">
        <v>210</v>
      </c>
      <c r="B66" s="10">
        <v>557271</v>
      </c>
      <c r="C66" t="str">
        <f t="shared" ref="C66:C85" si="1">IF(B66&gt;=1000000,"Крупнейший",IF(B66&gt;=250000,"Крупный",IF(B66&gt;=100000,"Большой",IF(B66&gt;=50000,"Средний","Малый"))))</f>
        <v>Крупный</v>
      </c>
    </row>
    <row r="67" spans="1:3" x14ac:dyDescent="0.3">
      <c r="A67" t="s">
        <v>211</v>
      </c>
      <c r="B67" s="10">
        <v>219685</v>
      </c>
      <c r="C67" t="str">
        <f t="shared" si="1"/>
        <v>Большой</v>
      </c>
    </row>
    <row r="68" spans="1:3" x14ac:dyDescent="0.3">
      <c r="A68" t="s">
        <v>212</v>
      </c>
      <c r="B68" s="10">
        <v>256268</v>
      </c>
      <c r="C68" t="str">
        <f t="shared" si="1"/>
        <v>Крупный</v>
      </c>
    </row>
    <row r="69" spans="1:3" x14ac:dyDescent="0.3">
      <c r="A69" t="s">
        <v>213</v>
      </c>
      <c r="B69" s="10">
        <v>412994</v>
      </c>
      <c r="C69" t="str">
        <f t="shared" si="1"/>
        <v>Крупный</v>
      </c>
    </row>
    <row r="70" spans="1:3" x14ac:dyDescent="0.3">
      <c r="A70" t="s">
        <v>214</v>
      </c>
      <c r="B70" s="10">
        <v>545391</v>
      </c>
      <c r="C70" t="str">
        <f t="shared" si="1"/>
        <v>Крупный</v>
      </c>
    </row>
    <row r="71" spans="1:3" x14ac:dyDescent="0.3">
      <c r="A71" t="s">
        <v>215</v>
      </c>
      <c r="B71" s="10">
        <v>461692</v>
      </c>
      <c r="C71" t="str">
        <f t="shared" si="1"/>
        <v>Крупный</v>
      </c>
    </row>
    <row r="72" spans="1:3" x14ac:dyDescent="0.3">
      <c r="A72" t="s">
        <v>216</v>
      </c>
      <c r="B72" s="10">
        <v>861098</v>
      </c>
      <c r="C72" t="str">
        <f t="shared" si="1"/>
        <v>Крупный</v>
      </c>
    </row>
    <row r="73" spans="1:3" x14ac:dyDescent="0.3">
      <c r="A73" t="s">
        <v>217</v>
      </c>
      <c r="B73" s="10">
        <v>435751</v>
      </c>
      <c r="C73" t="str">
        <f t="shared" si="1"/>
        <v>Крупный</v>
      </c>
    </row>
    <row r="74" spans="1:3" x14ac:dyDescent="0.3">
      <c r="A74" t="s">
        <v>218</v>
      </c>
      <c r="B74" s="10">
        <v>611683</v>
      </c>
      <c r="C74" t="str">
        <f t="shared" si="1"/>
        <v>Крупный</v>
      </c>
    </row>
    <row r="75" spans="1:3" x14ac:dyDescent="0.3">
      <c r="A75" t="s">
        <v>219</v>
      </c>
      <c r="B75" s="10">
        <v>1163304</v>
      </c>
      <c r="C75" t="str">
        <f t="shared" si="1"/>
        <v>Крупнейший</v>
      </c>
    </row>
    <row r="76" spans="1:3" x14ac:dyDescent="0.3">
      <c r="A76" t="s">
        <v>220</v>
      </c>
      <c r="B76" s="10">
        <v>615570</v>
      </c>
      <c r="C76" t="str">
        <f t="shared" si="1"/>
        <v>Крупный</v>
      </c>
    </row>
    <row r="77" spans="1:3" x14ac:dyDescent="0.3">
      <c r="A77" t="s">
        <v>221</v>
      </c>
      <c r="B77" s="10">
        <v>111772</v>
      </c>
      <c r="C77" t="str">
        <f t="shared" si="1"/>
        <v>Большой</v>
      </c>
    </row>
    <row r="78" spans="1:3" x14ac:dyDescent="0.3">
      <c r="A78" t="s">
        <v>222</v>
      </c>
      <c r="B78" s="10">
        <v>496350</v>
      </c>
      <c r="C78" t="str">
        <f t="shared" si="1"/>
        <v>Крупный</v>
      </c>
    </row>
    <row r="79" spans="1:3" x14ac:dyDescent="0.3">
      <c r="A79" t="s">
        <v>223</v>
      </c>
      <c r="B79" s="10">
        <v>1177058</v>
      </c>
      <c r="C79" t="str">
        <f t="shared" si="1"/>
        <v>Крупнейший</v>
      </c>
    </row>
    <row r="80" spans="1:3" x14ac:dyDescent="0.3">
      <c r="A80" s="10" t="s">
        <v>224</v>
      </c>
      <c r="B80" s="10">
        <v>112782</v>
      </c>
      <c r="C80" t="str">
        <f t="shared" si="1"/>
        <v>Большой</v>
      </c>
    </row>
    <row r="81" spans="1:3" x14ac:dyDescent="0.3">
      <c r="A81" t="s">
        <v>225</v>
      </c>
      <c r="B81" s="10">
        <v>333159</v>
      </c>
      <c r="C81" t="str">
        <f t="shared" si="1"/>
        <v>Крупный</v>
      </c>
    </row>
    <row r="82" spans="1:3" x14ac:dyDescent="0.3">
      <c r="A82" t="s">
        <v>226</v>
      </c>
      <c r="B82" s="10">
        <v>103219</v>
      </c>
      <c r="C82" t="str">
        <f t="shared" si="1"/>
        <v>Большой</v>
      </c>
    </row>
    <row r="83" spans="1:3" x14ac:dyDescent="0.3">
      <c r="A83" t="s">
        <v>227</v>
      </c>
      <c r="B83" s="10">
        <v>180085</v>
      </c>
      <c r="C83" t="str">
        <f t="shared" si="1"/>
        <v>Большой</v>
      </c>
    </row>
    <row r="84" spans="1:3" x14ac:dyDescent="0.3">
      <c r="A84" t="s">
        <v>144</v>
      </c>
      <c r="B84" s="10">
        <v>367667</v>
      </c>
      <c r="C84" t="str">
        <f t="shared" si="1"/>
        <v>Крупный</v>
      </c>
    </row>
    <row r="85" spans="1:3" x14ac:dyDescent="0.3">
      <c r="A85" t="s">
        <v>228</v>
      </c>
      <c r="B85" s="10">
        <v>567443</v>
      </c>
      <c r="C85" t="str">
        <f t="shared" si="1"/>
        <v>Крупный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F0FD5-A0A6-40D3-BFF7-78B8229E29F5}">
  <dimension ref="A1:B6"/>
  <sheetViews>
    <sheetView workbookViewId="0">
      <selection activeCell="J23" sqref="J23"/>
    </sheetView>
  </sheetViews>
  <sheetFormatPr defaultRowHeight="14.4" x14ac:dyDescent="0.3"/>
  <cols>
    <col min="1" max="1" width="14.21875" customWidth="1"/>
    <col min="2" max="2" width="14.109375" bestFit="1" customWidth="1"/>
  </cols>
  <sheetData>
    <row r="1" spans="1:2" x14ac:dyDescent="0.3">
      <c r="A1" t="s">
        <v>24</v>
      </c>
    </row>
    <row r="2" spans="1:2" x14ac:dyDescent="0.3">
      <c r="A2">
        <v>0</v>
      </c>
      <c r="B2" t="s">
        <v>33</v>
      </c>
    </row>
    <row r="3" spans="1:2" x14ac:dyDescent="0.3">
      <c r="A3">
        <v>1</v>
      </c>
      <c r="B3" t="s">
        <v>32</v>
      </c>
    </row>
    <row r="4" spans="1:2" x14ac:dyDescent="0.3">
      <c r="A4">
        <v>2</v>
      </c>
      <c r="B4" t="s">
        <v>3</v>
      </c>
    </row>
    <row r="5" spans="1:2" x14ac:dyDescent="0.3">
      <c r="A5">
        <v>3</v>
      </c>
      <c r="B5" t="s">
        <v>2</v>
      </c>
    </row>
    <row r="6" spans="1:2" x14ac:dyDescent="0.3">
      <c r="A6">
        <v>4</v>
      </c>
      <c r="B6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F7C-2F68-4F0D-8661-9CF8DEB0EBC1}">
  <dimension ref="A1:B7"/>
  <sheetViews>
    <sheetView workbookViewId="0">
      <selection activeCell="I9" sqref="I9"/>
    </sheetView>
  </sheetViews>
  <sheetFormatPr defaultRowHeight="14.4" x14ac:dyDescent="0.3"/>
  <cols>
    <col min="2" max="2" width="37.77734375" bestFit="1" customWidth="1"/>
  </cols>
  <sheetData>
    <row r="1" spans="1:2" x14ac:dyDescent="0.3">
      <c r="A1" t="s">
        <v>24</v>
      </c>
      <c r="B1" t="s">
        <v>25</v>
      </c>
    </row>
    <row r="2" spans="1:2" x14ac:dyDescent="0.3">
      <c r="A2">
        <v>0</v>
      </c>
      <c r="B2" t="s">
        <v>229</v>
      </c>
    </row>
    <row r="3" spans="1:2" x14ac:dyDescent="0.3">
      <c r="A3">
        <v>1</v>
      </c>
      <c r="B3" t="s">
        <v>26</v>
      </c>
    </row>
    <row r="4" spans="1:2" x14ac:dyDescent="0.3">
      <c r="A4">
        <v>2</v>
      </c>
      <c r="B4" t="s">
        <v>27</v>
      </c>
    </row>
    <row r="5" spans="1:2" x14ac:dyDescent="0.3">
      <c r="A5">
        <v>3</v>
      </c>
      <c r="B5" t="s">
        <v>28</v>
      </c>
    </row>
    <row r="6" spans="1:2" x14ac:dyDescent="0.3">
      <c r="A6">
        <v>4</v>
      </c>
      <c r="B6" t="s">
        <v>29</v>
      </c>
    </row>
    <row r="7" spans="1:2" x14ac:dyDescent="0.3">
      <c r="A7">
        <v>5</v>
      </c>
      <c r="B7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D361-D976-44A1-84C0-A567E2C5D83C}">
  <dimension ref="B1:H32"/>
  <sheetViews>
    <sheetView workbookViewId="0">
      <selection activeCell="F25" sqref="F25:F26"/>
    </sheetView>
  </sheetViews>
  <sheetFormatPr defaultRowHeight="14.4" x14ac:dyDescent="0.3"/>
  <cols>
    <col min="2" max="2" width="22.88671875" bestFit="1" customWidth="1"/>
    <col min="3" max="3" width="24.5546875" customWidth="1"/>
    <col min="4" max="4" width="23.21875" bestFit="1" customWidth="1"/>
    <col min="5" max="5" width="9.5546875" bestFit="1" customWidth="1"/>
    <col min="6" max="6" width="10" bestFit="1" customWidth="1"/>
    <col min="7" max="7" width="11" bestFit="1" customWidth="1"/>
    <col min="8" max="8" width="9.44140625" bestFit="1" customWidth="1"/>
  </cols>
  <sheetData>
    <row r="1" spans="2:8" ht="15" thickBot="1" x14ac:dyDescent="0.35"/>
    <row r="2" spans="2:8" ht="30.6" thickBot="1" x14ac:dyDescent="0.35">
      <c r="B2" s="1" t="s">
        <v>34</v>
      </c>
      <c r="C2" s="2" t="s">
        <v>35</v>
      </c>
      <c r="D2" s="3" t="s">
        <v>36</v>
      </c>
      <c r="E2" s="4" t="s">
        <v>37</v>
      </c>
      <c r="F2" s="4" t="s">
        <v>38</v>
      </c>
      <c r="G2" s="4" t="s">
        <v>39</v>
      </c>
      <c r="H2" s="5" t="s">
        <v>40</v>
      </c>
    </row>
    <row r="3" spans="2:8" ht="45" x14ac:dyDescent="0.3">
      <c r="B3" s="49" t="s">
        <v>41</v>
      </c>
      <c r="C3" s="6" t="s">
        <v>42</v>
      </c>
      <c r="D3" s="51" t="s">
        <v>43</v>
      </c>
      <c r="E3" s="53" t="s">
        <v>44</v>
      </c>
      <c r="F3" s="53" t="s">
        <v>45</v>
      </c>
      <c r="G3" s="53" t="s">
        <v>46</v>
      </c>
      <c r="H3" s="47" t="s">
        <v>47</v>
      </c>
    </row>
    <row r="4" spans="2:8" ht="45" x14ac:dyDescent="0.3">
      <c r="B4" s="50"/>
      <c r="C4" s="7" t="s">
        <v>48</v>
      </c>
      <c r="D4" s="52"/>
      <c r="E4" s="54"/>
      <c r="F4" s="54"/>
      <c r="G4" s="54"/>
      <c r="H4" s="48"/>
    </row>
    <row r="5" spans="2:8" ht="105" x14ac:dyDescent="0.3">
      <c r="B5" s="50" t="s">
        <v>49</v>
      </c>
      <c r="C5" s="8" t="s">
        <v>50</v>
      </c>
      <c r="D5" s="52" t="s">
        <v>51</v>
      </c>
      <c r="E5" s="54" t="s">
        <v>52</v>
      </c>
      <c r="F5" s="54" t="s">
        <v>53</v>
      </c>
      <c r="G5" s="54" t="s">
        <v>46</v>
      </c>
      <c r="H5" s="48" t="s">
        <v>47</v>
      </c>
    </row>
    <row r="6" spans="2:8" ht="45" x14ac:dyDescent="0.3">
      <c r="B6" s="50"/>
      <c r="C6" s="7" t="s">
        <v>54</v>
      </c>
      <c r="D6" s="52"/>
      <c r="E6" s="54"/>
      <c r="F6" s="54"/>
      <c r="G6" s="54"/>
      <c r="H6" s="48"/>
    </row>
    <row r="7" spans="2:8" ht="105" x14ac:dyDescent="0.3">
      <c r="B7" s="50" t="s">
        <v>55</v>
      </c>
      <c r="C7" s="8" t="s">
        <v>50</v>
      </c>
      <c r="D7" s="52" t="s">
        <v>56</v>
      </c>
      <c r="E7" s="54" t="s">
        <v>57</v>
      </c>
      <c r="F7" s="54" t="s">
        <v>58</v>
      </c>
      <c r="G7" s="54" t="s">
        <v>53</v>
      </c>
      <c r="H7" s="48" t="s">
        <v>59</v>
      </c>
    </row>
    <row r="8" spans="2:8" ht="60" x14ac:dyDescent="0.3">
      <c r="B8" s="50"/>
      <c r="C8" s="7" t="s">
        <v>60</v>
      </c>
      <c r="D8" s="52"/>
      <c r="E8" s="54"/>
      <c r="F8" s="54"/>
      <c r="G8" s="54"/>
      <c r="H8" s="48"/>
    </row>
    <row r="9" spans="2:8" ht="105" x14ac:dyDescent="0.3">
      <c r="B9" s="50" t="s">
        <v>61</v>
      </c>
      <c r="C9" s="8" t="s">
        <v>50</v>
      </c>
      <c r="D9" s="52" t="s">
        <v>62</v>
      </c>
      <c r="E9" s="54" t="s">
        <v>63</v>
      </c>
      <c r="F9" s="54" t="s">
        <v>64</v>
      </c>
      <c r="G9" s="54" t="s">
        <v>65</v>
      </c>
      <c r="H9" s="48" t="s">
        <v>66</v>
      </c>
    </row>
    <row r="10" spans="2:8" ht="60" x14ac:dyDescent="0.3">
      <c r="B10" s="50"/>
      <c r="C10" s="7" t="s">
        <v>67</v>
      </c>
      <c r="D10" s="52"/>
      <c r="E10" s="54"/>
      <c r="F10" s="54"/>
      <c r="G10" s="54"/>
      <c r="H10" s="48"/>
    </row>
    <row r="11" spans="2:8" ht="135" x14ac:dyDescent="0.3">
      <c r="B11" s="50" t="s">
        <v>68</v>
      </c>
      <c r="C11" s="8" t="s">
        <v>69</v>
      </c>
      <c r="D11" s="52" t="s">
        <v>70</v>
      </c>
      <c r="E11" s="54" t="s">
        <v>71</v>
      </c>
      <c r="F11" s="54" t="s">
        <v>72</v>
      </c>
      <c r="G11" s="54" t="s">
        <v>73</v>
      </c>
      <c r="H11" s="48" t="s">
        <v>74</v>
      </c>
    </row>
    <row r="12" spans="2:8" ht="90" x14ac:dyDescent="0.3">
      <c r="B12" s="50"/>
      <c r="C12" s="7" t="s">
        <v>75</v>
      </c>
      <c r="D12" s="52"/>
      <c r="E12" s="54"/>
      <c r="F12" s="54"/>
      <c r="G12" s="54"/>
      <c r="H12" s="48"/>
    </row>
    <row r="13" spans="2:8" ht="105" x14ac:dyDescent="0.3">
      <c r="B13" s="50" t="s">
        <v>76</v>
      </c>
      <c r="C13" s="8" t="s">
        <v>50</v>
      </c>
      <c r="D13" s="52" t="s">
        <v>56</v>
      </c>
      <c r="E13" s="54" t="s">
        <v>57</v>
      </c>
      <c r="F13" s="54" t="s">
        <v>58</v>
      </c>
      <c r="G13" s="54" t="s">
        <v>53</v>
      </c>
      <c r="H13" s="48" t="s">
        <v>59</v>
      </c>
    </row>
    <row r="14" spans="2:8" ht="60" x14ac:dyDescent="0.3">
      <c r="B14" s="50"/>
      <c r="C14" s="7" t="s">
        <v>77</v>
      </c>
      <c r="D14" s="52"/>
      <c r="E14" s="54"/>
      <c r="F14" s="54"/>
      <c r="G14" s="54"/>
      <c r="H14" s="48"/>
    </row>
    <row r="15" spans="2:8" ht="105" x14ac:dyDescent="0.3">
      <c r="B15" s="50" t="s">
        <v>78</v>
      </c>
      <c r="C15" s="8" t="s">
        <v>50</v>
      </c>
      <c r="D15" s="52" t="s">
        <v>62</v>
      </c>
      <c r="E15" s="54" t="s">
        <v>63</v>
      </c>
      <c r="F15" s="54" t="s">
        <v>64</v>
      </c>
      <c r="G15" s="54" t="s">
        <v>65</v>
      </c>
      <c r="H15" s="48" t="s">
        <v>66</v>
      </c>
    </row>
    <row r="16" spans="2:8" ht="60" x14ac:dyDescent="0.3">
      <c r="B16" s="50"/>
      <c r="C16" s="7" t="s">
        <v>67</v>
      </c>
      <c r="D16" s="52"/>
      <c r="E16" s="54"/>
      <c r="F16" s="54"/>
      <c r="G16" s="54"/>
      <c r="H16" s="48"/>
    </row>
    <row r="17" spans="2:8" ht="105" x14ac:dyDescent="0.3">
      <c r="B17" s="50" t="s">
        <v>79</v>
      </c>
      <c r="C17" s="8" t="s">
        <v>80</v>
      </c>
      <c r="D17" s="52" t="s">
        <v>81</v>
      </c>
      <c r="E17" s="54" t="s">
        <v>82</v>
      </c>
      <c r="F17" s="54" t="s">
        <v>83</v>
      </c>
      <c r="G17" s="54" t="s">
        <v>84</v>
      </c>
      <c r="H17" s="48" t="s">
        <v>85</v>
      </c>
    </row>
    <row r="18" spans="2:8" ht="90" x14ac:dyDescent="0.3">
      <c r="B18" s="50"/>
      <c r="C18" s="7" t="s">
        <v>75</v>
      </c>
      <c r="D18" s="52"/>
      <c r="E18" s="54"/>
      <c r="F18" s="54"/>
      <c r="G18" s="54"/>
      <c r="H18" s="48"/>
    </row>
    <row r="19" spans="2:8" ht="105" x14ac:dyDescent="0.3">
      <c r="B19" s="50" t="s">
        <v>86</v>
      </c>
      <c r="C19" s="8" t="s">
        <v>80</v>
      </c>
      <c r="D19" s="52" t="s">
        <v>87</v>
      </c>
      <c r="E19" s="54" t="s">
        <v>88</v>
      </c>
      <c r="F19" s="54" t="s">
        <v>89</v>
      </c>
      <c r="G19" s="54" t="s">
        <v>90</v>
      </c>
      <c r="H19" s="48" t="s">
        <v>91</v>
      </c>
    </row>
    <row r="20" spans="2:8" ht="75" x14ac:dyDescent="0.3">
      <c r="B20" s="50"/>
      <c r="C20" s="7" t="s">
        <v>92</v>
      </c>
      <c r="D20" s="52"/>
      <c r="E20" s="54"/>
      <c r="F20" s="54"/>
      <c r="G20" s="54"/>
      <c r="H20" s="48"/>
    </row>
    <row r="21" spans="2:8" ht="105" x14ac:dyDescent="0.3">
      <c r="B21" s="50" t="s">
        <v>93</v>
      </c>
      <c r="C21" s="8" t="s">
        <v>94</v>
      </c>
      <c r="D21" s="52" t="s">
        <v>95</v>
      </c>
      <c r="E21" s="54" t="s">
        <v>96</v>
      </c>
      <c r="F21" s="54" t="s">
        <v>97</v>
      </c>
      <c r="G21" s="54" t="s">
        <v>98</v>
      </c>
      <c r="H21" s="48" t="s">
        <v>99</v>
      </c>
    </row>
    <row r="22" spans="2:8" ht="75" x14ac:dyDescent="0.3">
      <c r="B22" s="50"/>
      <c r="C22" s="7" t="s">
        <v>100</v>
      </c>
      <c r="D22" s="52"/>
      <c r="E22" s="54"/>
      <c r="F22" s="54"/>
      <c r="G22" s="54"/>
      <c r="H22" s="48"/>
    </row>
    <row r="23" spans="2:8" ht="105" x14ac:dyDescent="0.3">
      <c r="B23" s="50" t="s">
        <v>101</v>
      </c>
      <c r="C23" s="8" t="s">
        <v>94</v>
      </c>
      <c r="D23" s="52" t="s">
        <v>102</v>
      </c>
      <c r="E23" s="54" t="s">
        <v>103</v>
      </c>
      <c r="F23" s="54" t="s">
        <v>104</v>
      </c>
      <c r="G23" s="54" t="s">
        <v>105</v>
      </c>
      <c r="H23" s="48" t="s">
        <v>106</v>
      </c>
    </row>
    <row r="24" spans="2:8" ht="45" x14ac:dyDescent="0.3">
      <c r="B24" s="50"/>
      <c r="C24" s="7" t="s">
        <v>107</v>
      </c>
      <c r="D24" s="52"/>
      <c r="E24" s="54"/>
      <c r="F24" s="54"/>
      <c r="G24" s="54"/>
      <c r="H24" s="48"/>
    </row>
    <row r="25" spans="2:8" ht="105" x14ac:dyDescent="0.3">
      <c r="B25" s="50" t="s">
        <v>108</v>
      </c>
      <c r="C25" s="8" t="s">
        <v>109</v>
      </c>
      <c r="D25" s="52" t="s">
        <v>110</v>
      </c>
      <c r="E25" s="54" t="s">
        <v>111</v>
      </c>
      <c r="F25" s="54" t="s">
        <v>112</v>
      </c>
      <c r="G25" s="54" t="s">
        <v>113</v>
      </c>
      <c r="H25" s="48" t="s">
        <v>106</v>
      </c>
    </row>
    <row r="26" spans="2:8" ht="60" x14ac:dyDescent="0.3">
      <c r="B26" s="50"/>
      <c r="C26" s="7" t="s">
        <v>114</v>
      </c>
      <c r="D26" s="52"/>
      <c r="E26" s="54"/>
      <c r="F26" s="54"/>
      <c r="G26" s="54"/>
      <c r="H26" s="48"/>
    </row>
    <row r="27" spans="2:8" ht="120" x14ac:dyDescent="0.3">
      <c r="B27" s="50" t="s">
        <v>115</v>
      </c>
      <c r="C27" s="8" t="s">
        <v>116</v>
      </c>
      <c r="D27" s="52" t="s">
        <v>117</v>
      </c>
      <c r="E27" s="54" t="s">
        <v>118</v>
      </c>
      <c r="F27" s="54" t="s">
        <v>119</v>
      </c>
      <c r="G27" s="54" t="s">
        <v>120</v>
      </c>
      <c r="H27" s="48" t="s">
        <v>121</v>
      </c>
    </row>
    <row r="28" spans="2:8" ht="120" x14ac:dyDescent="0.3">
      <c r="B28" s="50"/>
      <c r="C28" s="7" t="s">
        <v>122</v>
      </c>
      <c r="D28" s="52"/>
      <c r="E28" s="54"/>
      <c r="F28" s="54"/>
      <c r="G28" s="54"/>
      <c r="H28" s="48"/>
    </row>
    <row r="29" spans="2:8" ht="135" x14ac:dyDescent="0.3">
      <c r="B29" s="50" t="s">
        <v>123</v>
      </c>
      <c r="C29" s="8" t="s">
        <v>124</v>
      </c>
      <c r="D29" s="52" t="s">
        <v>125</v>
      </c>
      <c r="E29" s="54" t="s">
        <v>126</v>
      </c>
      <c r="F29" s="54" t="s">
        <v>127</v>
      </c>
      <c r="G29" s="54" t="s">
        <v>128</v>
      </c>
      <c r="H29" s="48" t="s">
        <v>129</v>
      </c>
    </row>
    <row r="30" spans="2:8" ht="105" x14ac:dyDescent="0.3">
      <c r="B30" s="50"/>
      <c r="C30" s="7" t="s">
        <v>130</v>
      </c>
      <c r="D30" s="52"/>
      <c r="E30" s="54"/>
      <c r="F30" s="54"/>
      <c r="G30" s="54"/>
      <c r="H30" s="48"/>
    </row>
    <row r="31" spans="2:8" ht="135" x14ac:dyDescent="0.3">
      <c r="B31" s="50" t="s">
        <v>131</v>
      </c>
      <c r="C31" s="8" t="s">
        <v>124</v>
      </c>
      <c r="D31" s="52" t="s">
        <v>132</v>
      </c>
      <c r="E31" s="54" t="s">
        <v>133</v>
      </c>
      <c r="F31" s="54" t="s">
        <v>134</v>
      </c>
      <c r="G31" s="54" t="s">
        <v>135</v>
      </c>
      <c r="H31" s="48" t="s">
        <v>136</v>
      </c>
    </row>
    <row r="32" spans="2:8" ht="105.6" thickBot="1" x14ac:dyDescent="0.35">
      <c r="B32" s="56"/>
      <c r="C32" s="9" t="s">
        <v>137</v>
      </c>
      <c r="D32" s="57"/>
      <c r="E32" s="58"/>
      <c r="F32" s="58"/>
      <c r="G32" s="58"/>
      <c r="H32" s="55"/>
    </row>
  </sheetData>
  <mergeCells count="90">
    <mergeCell ref="H31:H32"/>
    <mergeCell ref="B29:B30"/>
    <mergeCell ref="D29:D30"/>
    <mergeCell ref="E29:E30"/>
    <mergeCell ref="F29:F30"/>
    <mergeCell ref="G29:G30"/>
    <mergeCell ref="H29:H30"/>
    <mergeCell ref="B31:B32"/>
    <mergeCell ref="D31:D32"/>
    <mergeCell ref="E31:E32"/>
    <mergeCell ref="F31:F32"/>
    <mergeCell ref="G31:G32"/>
    <mergeCell ref="H27:H28"/>
    <mergeCell ref="B25:B26"/>
    <mergeCell ref="D25:D26"/>
    <mergeCell ref="E25:E26"/>
    <mergeCell ref="F25:F26"/>
    <mergeCell ref="G25:G26"/>
    <mergeCell ref="H25:H26"/>
    <mergeCell ref="B27:B28"/>
    <mergeCell ref="D27:D28"/>
    <mergeCell ref="E27:E28"/>
    <mergeCell ref="F27:F28"/>
    <mergeCell ref="G27:G28"/>
    <mergeCell ref="H23:H24"/>
    <mergeCell ref="B21:B22"/>
    <mergeCell ref="D21:D22"/>
    <mergeCell ref="E21:E22"/>
    <mergeCell ref="F21:F22"/>
    <mergeCell ref="G21:G22"/>
    <mergeCell ref="H21:H22"/>
    <mergeCell ref="B23:B24"/>
    <mergeCell ref="D23:D24"/>
    <mergeCell ref="E23:E24"/>
    <mergeCell ref="F23:F24"/>
    <mergeCell ref="G23:G24"/>
    <mergeCell ref="H19:H20"/>
    <mergeCell ref="B17:B18"/>
    <mergeCell ref="D17:D18"/>
    <mergeCell ref="E17:E18"/>
    <mergeCell ref="F17:F18"/>
    <mergeCell ref="G17:G18"/>
    <mergeCell ref="H17:H18"/>
    <mergeCell ref="B19:B20"/>
    <mergeCell ref="D19:D20"/>
    <mergeCell ref="E19:E20"/>
    <mergeCell ref="F19:F20"/>
    <mergeCell ref="G19:G20"/>
    <mergeCell ref="H15:H16"/>
    <mergeCell ref="B13:B14"/>
    <mergeCell ref="D13:D14"/>
    <mergeCell ref="E13:E14"/>
    <mergeCell ref="F13:F14"/>
    <mergeCell ref="G13:G14"/>
    <mergeCell ref="H13:H14"/>
    <mergeCell ref="B15:B16"/>
    <mergeCell ref="D15:D16"/>
    <mergeCell ref="E15:E16"/>
    <mergeCell ref="F15:F16"/>
    <mergeCell ref="G15:G16"/>
    <mergeCell ref="H11:H12"/>
    <mergeCell ref="B9:B10"/>
    <mergeCell ref="D9:D10"/>
    <mergeCell ref="E9:E10"/>
    <mergeCell ref="F9:F10"/>
    <mergeCell ref="G9:G10"/>
    <mergeCell ref="H9:H10"/>
    <mergeCell ref="B11:B12"/>
    <mergeCell ref="D11:D12"/>
    <mergeCell ref="E11:E12"/>
    <mergeCell ref="F11:F12"/>
    <mergeCell ref="G11:G12"/>
    <mergeCell ref="H7:H8"/>
    <mergeCell ref="B5:B6"/>
    <mergeCell ref="D5:D6"/>
    <mergeCell ref="E5:E6"/>
    <mergeCell ref="F5:F6"/>
    <mergeCell ref="G5:G6"/>
    <mergeCell ref="H5:H6"/>
    <mergeCell ref="B7:B8"/>
    <mergeCell ref="D7:D8"/>
    <mergeCell ref="E7:E8"/>
    <mergeCell ref="F7:F8"/>
    <mergeCell ref="G7:G8"/>
    <mergeCell ref="H3:H4"/>
    <mergeCell ref="B3:B4"/>
    <mergeCell ref="D3:D4"/>
    <mergeCell ref="E3:E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Синтезировнная таблица</vt:lpstr>
      <vt:lpstr>Аэродромы</vt:lpstr>
      <vt:lpstr>Результат для карты</vt:lpstr>
      <vt:lpstr>Города с численностью населения</vt:lpstr>
      <vt:lpstr>Разновидность аэродромов</vt:lpstr>
      <vt:lpstr>Разновидность трасс</vt:lpstr>
      <vt:lpstr>Общая оценка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2024-09-16T09:04:53Z</dcterms:created>
  <dcterms:modified xsi:type="dcterms:W3CDTF">2025-04-23T07:43:51Z</dcterms:modified>
</cp:coreProperties>
</file>