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updateLinks="always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Z:\Списки ведущих операторов\Буфер\"/>
    </mc:Choice>
  </mc:AlternateContent>
  <xr:revisionPtr revIDLastSave="0" documentId="13_ncr:1_{012302D1-2A8A-4337-8FDE-4E49B148FE2C}" xr6:coauthVersionLast="45" xr6:coauthVersionMax="45" xr10:uidLastSave="{00000000-0000-0000-0000-000000000000}"/>
  <bookViews>
    <workbookView xWindow="-120" yWindow="-120" windowWidth="29040" windowHeight="15840" tabRatio="773" activeTab="11" xr2:uid="{00000000-000D-0000-FFFF-FFFF00000000}"/>
  </bookViews>
  <sheets>
    <sheet name="January" sheetId="317" r:id="rId1"/>
    <sheet name="February" sheetId="318" r:id="rId2"/>
    <sheet name="March" sheetId="319" r:id="rId3"/>
    <sheet name="April" sheetId="320" r:id="rId4"/>
    <sheet name="May" sheetId="321" r:id="rId5"/>
    <sheet name="June" sheetId="322" r:id="rId6"/>
    <sheet name="July" sheetId="323" r:id="rId7"/>
    <sheet name="August" sheetId="324" r:id="rId8"/>
    <sheet name="September" sheetId="325" r:id="rId9"/>
    <sheet name="October" sheetId="326" r:id="rId10"/>
    <sheet name="November" sheetId="327" r:id="rId11"/>
    <sheet name="December" sheetId="32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4" i="328" l="1"/>
  <c r="H88" i="328"/>
  <c r="G88" i="328"/>
  <c r="F88" i="328"/>
  <c r="E88" i="328"/>
  <c r="D88" i="328"/>
  <c r="C88" i="328"/>
  <c r="H83" i="328"/>
  <c r="G83" i="328"/>
  <c r="F83" i="328" s="1"/>
  <c r="E83" i="328" s="1"/>
  <c r="D83" i="328" s="1"/>
  <c r="C83" i="328" s="1"/>
  <c r="F40" i="328"/>
  <c r="E40" i="328"/>
  <c r="H39" i="328"/>
  <c r="G39" i="328"/>
  <c r="H38" i="328"/>
  <c r="G38" i="328"/>
  <c r="H37" i="328"/>
  <c r="G37" i="328"/>
  <c r="H36" i="328"/>
  <c r="G36" i="328"/>
  <c r="H35" i="328"/>
  <c r="G35" i="328"/>
  <c r="H34" i="328"/>
  <c r="G34" i="328"/>
  <c r="F29" i="328"/>
  <c r="E29" i="328"/>
  <c r="H28" i="328"/>
  <c r="G28" i="328"/>
  <c r="H27" i="328"/>
  <c r="G27" i="328"/>
  <c r="H26" i="328"/>
  <c r="G26" i="328"/>
  <c r="H25" i="328"/>
  <c r="G25" i="328"/>
  <c r="H24" i="328"/>
  <c r="G24" i="328"/>
  <c r="H23" i="328"/>
  <c r="G23" i="328"/>
  <c r="F18" i="328"/>
  <c r="E18" i="328"/>
  <c r="H17" i="328"/>
  <c r="G17" i="328"/>
  <c r="H16" i="328"/>
  <c r="G16" i="328"/>
  <c r="H15" i="328"/>
  <c r="G15" i="328"/>
  <c r="H14" i="328"/>
  <c r="G14" i="328"/>
  <c r="H13" i="328"/>
  <c r="G13" i="328"/>
  <c r="H12" i="328"/>
  <c r="G12" i="328"/>
  <c r="F11" i="328"/>
  <c r="F33" i="328" s="1"/>
  <c r="E11" i="328"/>
  <c r="E33" i="328" s="1"/>
  <c r="C6" i="328"/>
  <c r="F133" i="328" s="1"/>
  <c r="H18" i="328" l="1"/>
  <c r="H40" i="328"/>
  <c r="G40" i="328"/>
  <c r="G29" i="328"/>
  <c r="H29" i="328"/>
  <c r="G18" i="328"/>
  <c r="F22" i="328"/>
  <c r="E22" i="328"/>
  <c r="C124" i="327"/>
  <c r="H88" i="327"/>
  <c r="G88" i="327"/>
  <c r="F88" i="327"/>
  <c r="E88" i="327"/>
  <c r="D88" i="327"/>
  <c r="C88" i="327"/>
  <c r="H83" i="327"/>
  <c r="G83" i="327"/>
  <c r="F83" i="327" s="1"/>
  <c r="E83" i="327" s="1"/>
  <c r="D83" i="327" s="1"/>
  <c r="C83" i="327" s="1"/>
  <c r="F40" i="327"/>
  <c r="E40" i="327"/>
  <c r="H39" i="327"/>
  <c r="G39" i="327"/>
  <c r="H38" i="327"/>
  <c r="G38" i="327"/>
  <c r="H37" i="327"/>
  <c r="G37" i="327"/>
  <c r="H36" i="327"/>
  <c r="G36" i="327"/>
  <c r="H35" i="327"/>
  <c r="G35" i="327"/>
  <c r="H34" i="327"/>
  <c r="G34" i="327"/>
  <c r="F29" i="327"/>
  <c r="E29" i="327"/>
  <c r="H28" i="327"/>
  <c r="G28" i="327"/>
  <c r="H27" i="327"/>
  <c r="G27" i="327"/>
  <c r="H26" i="327"/>
  <c r="G26" i="327"/>
  <c r="H25" i="327"/>
  <c r="G25" i="327"/>
  <c r="H24" i="327"/>
  <c r="G24" i="327"/>
  <c r="H23" i="327"/>
  <c r="G23" i="327"/>
  <c r="F18" i="327"/>
  <c r="E18" i="327"/>
  <c r="H18" i="327" s="1"/>
  <c r="H17" i="327"/>
  <c r="G17" i="327"/>
  <c r="H16" i="327"/>
  <c r="G16" i="327"/>
  <c r="H15" i="327"/>
  <c r="G15" i="327"/>
  <c r="H14" i="327"/>
  <c r="G14" i="327"/>
  <c r="H13" i="327"/>
  <c r="G13" i="327"/>
  <c r="H12" i="327"/>
  <c r="G12" i="327"/>
  <c r="F11" i="327"/>
  <c r="F33" i="327" s="1"/>
  <c r="C6" i="327"/>
  <c r="F133" i="327" s="1"/>
  <c r="G40" i="327" l="1"/>
  <c r="H40" i="327"/>
  <c r="G29" i="327"/>
  <c r="H29" i="327"/>
  <c r="G18" i="327"/>
  <c r="F22" i="327"/>
  <c r="E11" i="327"/>
  <c r="E33" i="327" s="1"/>
  <c r="F11" i="326"/>
  <c r="H88" i="326"/>
  <c r="G88" i="326"/>
  <c r="F88" i="326"/>
  <c r="E88" i="326"/>
  <c r="D88" i="326"/>
  <c r="C88" i="326"/>
  <c r="F40" i="326"/>
  <c r="E40" i="326"/>
  <c r="H39" i="326"/>
  <c r="G39" i="326"/>
  <c r="H38" i="326"/>
  <c r="G38" i="326"/>
  <c r="H37" i="326"/>
  <c r="G37" i="326"/>
  <c r="H36" i="326"/>
  <c r="G36" i="326"/>
  <c r="H35" i="326"/>
  <c r="G35" i="326"/>
  <c r="H34" i="326"/>
  <c r="G34" i="326"/>
  <c r="F29" i="326"/>
  <c r="E29" i="326"/>
  <c r="H28" i="326"/>
  <c r="G28" i="326"/>
  <c r="H27" i="326"/>
  <c r="G27" i="326"/>
  <c r="H26" i="326"/>
  <c r="G26" i="326"/>
  <c r="H25" i="326"/>
  <c r="G25" i="326"/>
  <c r="H24" i="326"/>
  <c r="G24" i="326"/>
  <c r="H23" i="326"/>
  <c r="G23" i="326"/>
  <c r="G29" i="326" s="1"/>
  <c r="F18" i="326"/>
  <c r="H18" i="326" s="1"/>
  <c r="E18" i="326"/>
  <c r="H17" i="326"/>
  <c r="G17" i="326"/>
  <c r="H16" i="326"/>
  <c r="G16" i="326"/>
  <c r="H15" i="326"/>
  <c r="G15" i="326"/>
  <c r="H14" i="326"/>
  <c r="G14" i="326"/>
  <c r="H13" i="326"/>
  <c r="G13" i="326"/>
  <c r="H12" i="326"/>
  <c r="G12" i="326"/>
  <c r="E22" i="327" l="1"/>
  <c r="H40" i="326"/>
  <c r="G40" i="326"/>
  <c r="H29" i="326"/>
  <c r="G18" i="326"/>
  <c r="F33" i="326"/>
  <c r="F22" i="326"/>
  <c r="E11" i="326"/>
  <c r="E22" i="326" s="1"/>
  <c r="C6" i="326"/>
  <c r="F133" i="326" s="1"/>
  <c r="C124" i="326"/>
  <c r="H83" i="326"/>
  <c r="G83" i="326" s="1"/>
  <c r="F83" i="326" s="1"/>
  <c r="E83" i="326" s="1"/>
  <c r="D83" i="326" s="1"/>
  <c r="C83" i="326" s="1"/>
  <c r="F11" i="325"/>
  <c r="H88" i="325"/>
  <c r="G88" i="325"/>
  <c r="F88" i="325"/>
  <c r="E88" i="325"/>
  <c r="D88" i="325"/>
  <c r="C88" i="325"/>
  <c r="F40" i="325"/>
  <c r="E40" i="325"/>
  <c r="H39" i="325"/>
  <c r="G39" i="325"/>
  <c r="H38" i="325"/>
  <c r="G38" i="325"/>
  <c r="H37" i="325"/>
  <c r="G37" i="325"/>
  <c r="H36" i="325"/>
  <c r="G36" i="325"/>
  <c r="H35" i="325"/>
  <c r="G35" i="325"/>
  <c r="H34" i="325"/>
  <c r="G34" i="325"/>
  <c r="F29" i="325"/>
  <c r="E29" i="325"/>
  <c r="H28" i="325"/>
  <c r="G28" i="325"/>
  <c r="H27" i="325"/>
  <c r="G27" i="325"/>
  <c r="H26" i="325"/>
  <c r="G26" i="325"/>
  <c r="H25" i="325"/>
  <c r="G25" i="325"/>
  <c r="H24" i="325"/>
  <c r="G24" i="325"/>
  <c r="H23" i="325"/>
  <c r="G23" i="325"/>
  <c r="F18" i="325"/>
  <c r="E18" i="325"/>
  <c r="H17" i="325"/>
  <c r="G17" i="325"/>
  <c r="H16" i="325"/>
  <c r="G16" i="325"/>
  <c r="H15" i="325"/>
  <c r="G15" i="325"/>
  <c r="H14" i="325"/>
  <c r="G14" i="325"/>
  <c r="H13" i="325"/>
  <c r="G13" i="325"/>
  <c r="H12" i="325"/>
  <c r="G12" i="325"/>
  <c r="E33" i="326" l="1"/>
  <c r="G29" i="325"/>
  <c r="G40" i="325"/>
  <c r="H40" i="325"/>
  <c r="H29" i="325"/>
  <c r="H18" i="325"/>
  <c r="G18" i="325"/>
  <c r="F33" i="325"/>
  <c r="F22" i="325"/>
  <c r="E11" i="325"/>
  <c r="E33" i="325" s="1"/>
  <c r="C124" i="325"/>
  <c r="C6" i="325"/>
  <c r="F133" i="325" s="1"/>
  <c r="H83" i="325"/>
  <c r="G83" i="325" s="1"/>
  <c r="F83" i="325" s="1"/>
  <c r="E83" i="325" s="1"/>
  <c r="D83" i="325" s="1"/>
  <c r="C83" i="325" s="1"/>
  <c r="C124" i="324"/>
  <c r="H88" i="324"/>
  <c r="G88" i="324"/>
  <c r="F88" i="324"/>
  <c r="E88" i="324"/>
  <c r="D88" i="324"/>
  <c r="C88" i="324"/>
  <c r="F40" i="324"/>
  <c r="E40" i="324"/>
  <c r="H39" i="324"/>
  <c r="G39" i="324"/>
  <c r="H38" i="324"/>
  <c r="G38" i="324"/>
  <c r="H37" i="324"/>
  <c r="G37" i="324"/>
  <c r="H36" i="324"/>
  <c r="G36" i="324"/>
  <c r="H35" i="324"/>
  <c r="G35" i="324"/>
  <c r="H34" i="324"/>
  <c r="G34" i="324"/>
  <c r="F29" i="324"/>
  <c r="E29" i="324"/>
  <c r="H28" i="324"/>
  <c r="G28" i="324"/>
  <c r="H27" i="324"/>
  <c r="G27" i="324"/>
  <c r="H26" i="324"/>
  <c r="G26" i="324"/>
  <c r="H25" i="324"/>
  <c r="G25" i="324"/>
  <c r="H24" i="324"/>
  <c r="G24" i="324"/>
  <c r="H23" i="324"/>
  <c r="G23" i="324"/>
  <c r="F18" i="324"/>
  <c r="H18" i="324" s="1"/>
  <c r="E18" i="324"/>
  <c r="H17" i="324"/>
  <c r="G17" i="324"/>
  <c r="H16" i="324"/>
  <c r="G16" i="324"/>
  <c r="H15" i="324"/>
  <c r="G15" i="324"/>
  <c r="H14" i="324"/>
  <c r="G14" i="324"/>
  <c r="H13" i="324"/>
  <c r="G13" i="324"/>
  <c r="H12" i="324"/>
  <c r="G12" i="324"/>
  <c r="E22" i="325" l="1"/>
  <c r="G40" i="324"/>
  <c r="H40" i="324"/>
  <c r="G29" i="324"/>
  <c r="H29" i="324"/>
  <c r="G18" i="324"/>
  <c r="C6" i="324"/>
  <c r="F133" i="324" s="1"/>
  <c r="H83" i="324"/>
  <c r="G83" i="324" s="1"/>
  <c r="F83" i="324" s="1"/>
  <c r="E83" i="324" s="1"/>
  <c r="D83" i="324" s="1"/>
  <c r="C83" i="324" s="1"/>
  <c r="F11" i="324"/>
  <c r="E11" i="324" s="1"/>
  <c r="E33" i="324" s="1"/>
  <c r="C124" i="323"/>
  <c r="H88" i="323"/>
  <c r="G88" i="323"/>
  <c r="F88" i="323"/>
  <c r="E88" i="323"/>
  <c r="D88" i="323"/>
  <c r="C88" i="323"/>
  <c r="F40" i="323"/>
  <c r="E40" i="323"/>
  <c r="H39" i="323"/>
  <c r="G39" i="323"/>
  <c r="H38" i="323"/>
  <c r="G38" i="323"/>
  <c r="H37" i="323"/>
  <c r="G37" i="323"/>
  <c r="H36" i="323"/>
  <c r="G36" i="323"/>
  <c r="H35" i="323"/>
  <c r="G35" i="323"/>
  <c r="H34" i="323"/>
  <c r="G34" i="323"/>
  <c r="F29" i="323"/>
  <c r="E29" i="323"/>
  <c r="H28" i="323"/>
  <c r="G28" i="323"/>
  <c r="H27" i="323"/>
  <c r="G27" i="323"/>
  <c r="H26" i="323"/>
  <c r="G26" i="323"/>
  <c r="H25" i="323"/>
  <c r="G25" i="323"/>
  <c r="H24" i="323"/>
  <c r="G24" i="323"/>
  <c r="H23" i="323"/>
  <c r="G23" i="323"/>
  <c r="F18" i="323"/>
  <c r="E18" i="323"/>
  <c r="H17" i="323"/>
  <c r="G17" i="323"/>
  <c r="H16" i="323"/>
  <c r="G16" i="323"/>
  <c r="H15" i="323"/>
  <c r="G15" i="323"/>
  <c r="H14" i="323"/>
  <c r="G14" i="323"/>
  <c r="H13" i="323"/>
  <c r="G13" i="323"/>
  <c r="H12" i="323"/>
  <c r="G12" i="323"/>
  <c r="F22" i="324" l="1"/>
  <c r="F33" i="324"/>
  <c r="E22" i="324"/>
  <c r="G40" i="323"/>
  <c r="H40" i="323"/>
  <c r="G29" i="323"/>
  <c r="H29" i="323"/>
  <c r="G18" i="323"/>
  <c r="H18" i="323"/>
  <c r="F11" i="323"/>
  <c r="H83" i="323"/>
  <c r="G83" i="323" s="1"/>
  <c r="F83" i="323" s="1"/>
  <c r="E83" i="323" s="1"/>
  <c r="D83" i="323" s="1"/>
  <c r="C83" i="323" s="1"/>
  <c r="C6" i="323"/>
  <c r="F133" i="323" s="1"/>
  <c r="C124" i="322"/>
  <c r="H88" i="322"/>
  <c r="G88" i="322"/>
  <c r="F88" i="322"/>
  <c r="E88" i="322"/>
  <c r="D88" i="322"/>
  <c r="C88" i="322"/>
  <c r="F40" i="322"/>
  <c r="E40" i="322"/>
  <c r="H39" i="322"/>
  <c r="G39" i="322"/>
  <c r="H38" i="322"/>
  <c r="G38" i="322"/>
  <c r="H37" i="322"/>
  <c r="G37" i="322"/>
  <c r="H36" i="322"/>
  <c r="G36" i="322"/>
  <c r="H35" i="322"/>
  <c r="G35" i="322"/>
  <c r="H34" i="322"/>
  <c r="G34" i="322"/>
  <c r="F29" i="322"/>
  <c r="E29" i="322"/>
  <c r="H28" i="322"/>
  <c r="G28" i="322"/>
  <c r="H27" i="322"/>
  <c r="G27" i="322"/>
  <c r="H26" i="322"/>
  <c r="G26" i="322"/>
  <c r="H25" i="322"/>
  <c r="G25" i="322"/>
  <c r="H24" i="322"/>
  <c r="G24" i="322"/>
  <c r="H23" i="322"/>
  <c r="G23" i="322"/>
  <c r="F18" i="322"/>
  <c r="E18" i="322"/>
  <c r="H17" i="322"/>
  <c r="G17" i="322"/>
  <c r="H16" i="322"/>
  <c r="G16" i="322"/>
  <c r="H15" i="322"/>
  <c r="G15" i="322"/>
  <c r="H14" i="322"/>
  <c r="G14" i="322"/>
  <c r="H13" i="322"/>
  <c r="G13" i="322"/>
  <c r="H12" i="322"/>
  <c r="G12" i="322"/>
  <c r="F33" i="323" l="1"/>
  <c r="E11" i="323"/>
  <c r="F22" i="323"/>
  <c r="G29" i="322"/>
  <c r="G40" i="322"/>
  <c r="H40" i="322"/>
  <c r="H29" i="322"/>
  <c r="H18" i="322"/>
  <c r="G18" i="322"/>
  <c r="H83" i="322"/>
  <c r="G83" i="322" s="1"/>
  <c r="F83" i="322" s="1"/>
  <c r="E83" i="322" s="1"/>
  <c r="D83" i="322" s="1"/>
  <c r="C83" i="322" s="1"/>
  <c r="C6" i="322"/>
  <c r="F133" i="322" s="1"/>
  <c r="F11" i="322"/>
  <c r="F11" i="321"/>
  <c r="H88" i="321"/>
  <c r="G88" i="321"/>
  <c r="F88" i="321"/>
  <c r="E88" i="321"/>
  <c r="D88" i="321"/>
  <c r="C88" i="321"/>
  <c r="F40" i="321"/>
  <c r="E40" i="321"/>
  <c r="H40" i="321" s="1"/>
  <c r="H39" i="321"/>
  <c r="G39" i="321"/>
  <c r="H38" i="321"/>
  <c r="G38" i="321"/>
  <c r="H37" i="321"/>
  <c r="G37" i="321"/>
  <c r="H36" i="321"/>
  <c r="G36" i="321"/>
  <c r="H35" i="321"/>
  <c r="G35" i="321"/>
  <c r="H34" i="321"/>
  <c r="G34" i="321"/>
  <c r="F29" i="321"/>
  <c r="E29" i="321"/>
  <c r="H28" i="321"/>
  <c r="G28" i="321"/>
  <c r="H27" i="321"/>
  <c r="G27" i="321"/>
  <c r="H26" i="321"/>
  <c r="G26" i="321"/>
  <c r="H25" i="321"/>
  <c r="G25" i="321"/>
  <c r="H24" i="321"/>
  <c r="G24" i="321"/>
  <c r="H23" i="321"/>
  <c r="G23" i="321"/>
  <c r="F18" i="321"/>
  <c r="E18" i="321"/>
  <c r="H17" i="321"/>
  <c r="G17" i="321"/>
  <c r="H16" i="321"/>
  <c r="G16" i="321"/>
  <c r="H15" i="321"/>
  <c r="G15" i="321"/>
  <c r="H14" i="321"/>
  <c r="G14" i="321"/>
  <c r="H13" i="321"/>
  <c r="G13" i="321"/>
  <c r="H12" i="321"/>
  <c r="G12" i="321"/>
  <c r="E33" i="323" l="1"/>
  <c r="E22" i="323"/>
  <c r="F33" i="322"/>
  <c r="F22" i="322"/>
  <c r="E11" i="322"/>
  <c r="H18" i="321"/>
  <c r="G40" i="321"/>
  <c r="G29" i="321"/>
  <c r="H29" i="321"/>
  <c r="G18" i="321"/>
  <c r="F22" i="321"/>
  <c r="E11" i="321"/>
  <c r="E22" i="321" s="1"/>
  <c r="C124" i="321"/>
  <c r="C6" i="321"/>
  <c r="F133" i="321" s="1"/>
  <c r="H83" i="321"/>
  <c r="G83" i="321" s="1"/>
  <c r="F83" i="321" s="1"/>
  <c r="E83" i="321" s="1"/>
  <c r="D83" i="321" s="1"/>
  <c r="C83" i="321" s="1"/>
  <c r="F33" i="321"/>
  <c r="C124" i="320"/>
  <c r="H88" i="320"/>
  <c r="G88" i="320"/>
  <c r="F88" i="320"/>
  <c r="E88" i="320"/>
  <c r="D88" i="320"/>
  <c r="C88" i="320"/>
  <c r="F40" i="320"/>
  <c r="E40" i="320"/>
  <c r="H39" i="320"/>
  <c r="G39" i="320"/>
  <c r="H38" i="320"/>
  <c r="G38" i="320"/>
  <c r="H37" i="320"/>
  <c r="G37" i="320"/>
  <c r="H36" i="320"/>
  <c r="G36" i="320"/>
  <c r="H35" i="320"/>
  <c r="G35" i="320"/>
  <c r="H34" i="320"/>
  <c r="G34" i="320"/>
  <c r="F29" i="320"/>
  <c r="E29" i="320"/>
  <c r="H29" i="320" s="1"/>
  <c r="H28" i="320"/>
  <c r="G28" i="320"/>
  <c r="H27" i="320"/>
  <c r="G27" i="320"/>
  <c r="H26" i="320"/>
  <c r="G26" i="320"/>
  <c r="H25" i="320"/>
  <c r="G25" i="320"/>
  <c r="H24" i="320"/>
  <c r="G24" i="320"/>
  <c r="H23" i="320"/>
  <c r="G23" i="320"/>
  <c r="F18" i="320"/>
  <c r="E18" i="320"/>
  <c r="H17" i="320"/>
  <c r="G17" i="320"/>
  <c r="H16" i="320"/>
  <c r="G16" i="320"/>
  <c r="H15" i="320"/>
  <c r="G15" i="320"/>
  <c r="H14" i="320"/>
  <c r="G14" i="320"/>
  <c r="H13" i="320"/>
  <c r="G13" i="320"/>
  <c r="H12" i="320"/>
  <c r="G12" i="320"/>
  <c r="H18" i="320" l="1"/>
  <c r="E33" i="322"/>
  <c r="E22" i="322"/>
  <c r="E33" i="321"/>
  <c r="H40" i="320"/>
  <c r="G40" i="320"/>
  <c r="G29" i="320"/>
  <c r="G18" i="320"/>
  <c r="H83" i="320"/>
  <c r="G83" i="320" s="1"/>
  <c r="F83" i="320" s="1"/>
  <c r="E83" i="320" s="1"/>
  <c r="D83" i="320" s="1"/>
  <c r="C83" i="320" s="1"/>
  <c r="C6" i="320"/>
  <c r="F133" i="320" s="1"/>
  <c r="F11" i="320"/>
  <c r="C124" i="319"/>
  <c r="H88" i="319"/>
  <c r="G88" i="319"/>
  <c r="F88" i="319"/>
  <c r="E88" i="319"/>
  <c r="D88" i="319"/>
  <c r="C88" i="319"/>
  <c r="H83" i="319"/>
  <c r="G83" i="319"/>
  <c r="F83" i="319" s="1"/>
  <c r="E83" i="319" s="1"/>
  <c r="D83" i="319" s="1"/>
  <c r="C83" i="319" s="1"/>
  <c r="F40" i="319"/>
  <c r="E40" i="319"/>
  <c r="H39" i="319"/>
  <c r="G39" i="319"/>
  <c r="H38" i="319"/>
  <c r="G38" i="319"/>
  <c r="H37" i="319"/>
  <c r="G37" i="319"/>
  <c r="H36" i="319"/>
  <c r="G36" i="319"/>
  <c r="H35" i="319"/>
  <c r="G35" i="319"/>
  <c r="H34" i="319"/>
  <c r="G34" i="319"/>
  <c r="F29" i="319"/>
  <c r="H29" i="319" s="1"/>
  <c r="E29" i="319"/>
  <c r="H28" i="319"/>
  <c r="G28" i="319"/>
  <c r="H27" i="319"/>
  <c r="G27" i="319"/>
  <c r="H26" i="319"/>
  <c r="G26" i="319"/>
  <c r="H25" i="319"/>
  <c r="G25" i="319"/>
  <c r="H24" i="319"/>
  <c r="G24" i="319"/>
  <c r="H23" i="319"/>
  <c r="G23" i="319"/>
  <c r="F18" i="319"/>
  <c r="H18" i="319" s="1"/>
  <c r="E18" i="319"/>
  <c r="H17" i="319"/>
  <c r="G17" i="319"/>
  <c r="H16" i="319"/>
  <c r="G16" i="319"/>
  <c r="H15" i="319"/>
  <c r="G15" i="319"/>
  <c r="H14" i="319"/>
  <c r="G14" i="319"/>
  <c r="H13" i="319"/>
  <c r="G13" i="319"/>
  <c r="H12" i="319"/>
  <c r="G12" i="319"/>
  <c r="F11" i="319"/>
  <c r="F22" i="319" s="1"/>
  <c r="C6" i="319"/>
  <c r="F133" i="319" s="1"/>
  <c r="H40" i="319" l="1"/>
  <c r="G40" i="319"/>
  <c r="F33" i="320"/>
  <c r="F22" i="320"/>
  <c r="E11" i="320"/>
  <c r="G29" i="319"/>
  <c r="G18" i="319"/>
  <c r="E11" i="319"/>
  <c r="E22" i="319" s="1"/>
  <c r="F33" i="319"/>
  <c r="C124" i="318"/>
  <c r="H88" i="318"/>
  <c r="G88" i="318"/>
  <c r="F88" i="318"/>
  <c r="E88" i="318"/>
  <c r="D88" i="318"/>
  <c r="C88" i="318"/>
  <c r="F40" i="318"/>
  <c r="E40" i="318"/>
  <c r="H40" i="318" s="1"/>
  <c r="H39" i="318"/>
  <c r="G39" i="318"/>
  <c r="H38" i="318"/>
  <c r="G38" i="318"/>
  <c r="H37" i="318"/>
  <c r="G37" i="318"/>
  <c r="H36" i="318"/>
  <c r="G36" i="318"/>
  <c r="H35" i="318"/>
  <c r="G35" i="318"/>
  <c r="H34" i="318"/>
  <c r="G34" i="318"/>
  <c r="F29" i="318"/>
  <c r="E29" i="318"/>
  <c r="H28" i="318"/>
  <c r="G28" i="318"/>
  <c r="H27" i="318"/>
  <c r="G27" i="318"/>
  <c r="H26" i="318"/>
  <c r="G26" i="318"/>
  <c r="H25" i="318"/>
  <c r="G25" i="318"/>
  <c r="H24" i="318"/>
  <c r="G24" i="318"/>
  <c r="H23" i="318"/>
  <c r="G23" i="318"/>
  <c r="F18" i="318"/>
  <c r="E18" i="318"/>
  <c r="H18" i="318" s="1"/>
  <c r="H17" i="318"/>
  <c r="G17" i="318"/>
  <c r="H16" i="318"/>
  <c r="G16" i="318"/>
  <c r="H15" i="318"/>
  <c r="G15" i="318"/>
  <c r="H14" i="318"/>
  <c r="G14" i="318"/>
  <c r="H13" i="318"/>
  <c r="G13" i="318"/>
  <c r="H12" i="318"/>
  <c r="G12" i="318"/>
  <c r="E33" i="319" l="1"/>
  <c r="E33" i="320"/>
  <c r="E22" i="320"/>
  <c r="G40" i="318"/>
  <c r="G29" i="318"/>
  <c r="H29" i="318"/>
  <c r="G18" i="318"/>
  <c r="C6" i="318"/>
  <c r="F133" i="318" s="1"/>
  <c r="H83" i="318"/>
  <c r="G83" i="318" s="1"/>
  <c r="F83" i="318" s="1"/>
  <c r="E83" i="318" s="1"/>
  <c r="D83" i="318" s="1"/>
  <c r="C83" i="318" s="1"/>
  <c r="F11" i="318"/>
  <c r="H88" i="317"/>
  <c r="H83" i="317"/>
  <c r="G83" i="317" s="1"/>
  <c r="F83" i="317" s="1"/>
  <c r="E83" i="317" s="1"/>
  <c r="D83" i="317" s="1"/>
  <c r="C83" i="317" s="1"/>
  <c r="C88" i="317"/>
  <c r="D88" i="317"/>
  <c r="E88" i="317"/>
  <c r="F88" i="317"/>
  <c r="G88" i="317"/>
  <c r="E40" i="317"/>
  <c r="E29" i="317"/>
  <c r="E18" i="317"/>
  <c r="F33" i="318" l="1"/>
  <c r="F22" i="318"/>
  <c r="E11" i="318"/>
  <c r="E33" i="318" l="1"/>
  <c r="E22" i="318"/>
  <c r="C124" i="317"/>
  <c r="F40" i="317"/>
  <c r="H39" i="317"/>
  <c r="G39" i="317"/>
  <c r="H38" i="317"/>
  <c r="G38" i="317"/>
  <c r="H37" i="317"/>
  <c r="G37" i="317"/>
  <c r="H36" i="317"/>
  <c r="G36" i="317"/>
  <c r="H35" i="317"/>
  <c r="G35" i="317"/>
  <c r="H34" i="317"/>
  <c r="G34" i="317"/>
  <c r="F29" i="317"/>
  <c r="H28" i="317"/>
  <c r="G28" i="317"/>
  <c r="H27" i="317"/>
  <c r="G27" i="317"/>
  <c r="H26" i="317"/>
  <c r="G26" i="317"/>
  <c r="H25" i="317"/>
  <c r="G25" i="317"/>
  <c r="H24" i="317"/>
  <c r="G24" i="317"/>
  <c r="H23" i="317"/>
  <c r="G23" i="317"/>
  <c r="F18" i="317"/>
  <c r="H17" i="317"/>
  <c r="G17" i="317"/>
  <c r="H16" i="317"/>
  <c r="G16" i="317"/>
  <c r="H15" i="317"/>
  <c r="G15" i="317"/>
  <c r="H14" i="317"/>
  <c r="G14" i="317"/>
  <c r="H13" i="317"/>
  <c r="G13" i="317"/>
  <c r="H12" i="317"/>
  <c r="G12" i="317"/>
  <c r="F11" i="317"/>
  <c r="C6" i="317"/>
  <c r="F133" i="317" s="1"/>
  <c r="F22" i="317" l="1"/>
  <c r="E11" i="317"/>
  <c r="G18" i="317"/>
  <c r="H40" i="317"/>
  <c r="G40" i="317"/>
  <c r="G29" i="317"/>
  <c r="H29" i="317"/>
  <c r="H18" i="317"/>
  <c r="F33" i="317"/>
  <c r="E33" i="317" l="1"/>
  <c r="E22" i="3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Documents and Settings\malina\Рабочий стол\клиенты\Зарегистрированные2012.xlsx" odcFile="C:\Documents and Settings\malina\Мои документы\Мои источники данных\Зарегистрированные2012 Январь2012$.odc" keepAlive="1" name="Зарегистрированные2012 Январь2012$" type="5" refreshedVersion="0" new="1" background="1">
    <dbPr connection="Provider=Microsoft.ACE.OLEDB.12.0;Password=&quot;&quot;;User ID=Admin;Data Source=C:\Documents and Settings\malina\Рабочий стол\клиенты\Зарегистрированные2012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Январь2012$" commandType="3"/>
  </connection>
  <connection id="2" xr16:uid="{00000000-0015-0000-FFFF-FFFF01000000}" sourceFile="C:\Documents and Settings\malina\Рабочий стол\клиенты\Зарегистрированные2012.xlsx" odcFile="C:\Documents and Settings\malina\Мои документы\Мои источники данных\Зарегистрированные2012 Январь2012$.odc" keepAlive="1" name="Зарегистрированные2012 Январь2012$1" type="5" refreshedVersion="0" new="1" background="1">
    <dbPr connection="Provider=Microsoft.ACE.OLEDB.12.0;Password=&quot;&quot;;User ID=Admin;Data Source=C:\Documents and Settings\malina\Рабочий стол\клиенты\Зарегистрированные2012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Январь2012$" commandType="3"/>
  </connection>
</connections>
</file>

<file path=xl/sharedStrings.xml><?xml version="1.0" encoding="utf-8"?>
<sst xmlns="http://schemas.openxmlformats.org/spreadsheetml/2006/main" count="1272" uniqueCount="57">
  <si>
    <t>Физические лица</t>
  </si>
  <si>
    <t>Юридические лица</t>
  </si>
  <si>
    <t>Клиенты, передавшие свои средства в ДУ</t>
  </si>
  <si>
    <t>Всего</t>
  </si>
  <si>
    <t>Абсолютные показатели</t>
  </si>
  <si>
    <t>Количество клиентов</t>
  </si>
  <si>
    <t>Ведущие операторы рынка – число активных клиентов</t>
  </si>
  <si>
    <t>Ведущие операторы рынка – объем клиентских операций</t>
  </si>
  <si>
    <t>Торговый оборот, руб.</t>
  </si>
  <si>
    <t>Изменение (ед.)</t>
  </si>
  <si>
    <t>Изменение (%)</t>
  </si>
  <si>
    <t>Таблица 2</t>
  </si>
  <si>
    <t>Таблица 1</t>
  </si>
  <si>
    <t>Таблица 3</t>
  </si>
  <si>
    <t>Количество активных клиентов в Системе торгов (совершивших в течение месяца хотя бы одну сделку):</t>
  </si>
  <si>
    <t>Изменение количества уникальных клиентов - ретроспективные данные</t>
  </si>
  <si>
    <t>Группы клиентов</t>
  </si>
  <si>
    <t>Наименование Участника торгов</t>
  </si>
  <si>
    <t xml:space="preserve">Динамика количества клиентов за </t>
  </si>
  <si>
    <t xml:space="preserve">Списки ведущих операторов фондового рынка - клиенты Участников торгов за </t>
  </si>
  <si>
    <t>Количество Участников торгов, имеющих активных клиентов</t>
  </si>
  <si>
    <t>Дополнительные показатели за</t>
  </si>
  <si>
    <t>Участники торгов</t>
  </si>
  <si>
    <t>Ведущие операторы рынка – число зарегистрированных клиентов</t>
  </si>
  <si>
    <t xml:space="preserve">(по общему количеству уникальных клиентов всех типов, зарегистрированных в системе торгов биржи, в том числе  в течение месяца) </t>
  </si>
  <si>
    <t>(по количеству уникальных клиентов, совершивших хотя бы одну сделку за месяц)</t>
  </si>
  <si>
    <t xml:space="preserve">(по стоимостному объему сделок, заключенных в интересах клиентов за месяц) </t>
  </si>
  <si>
    <t>Сбербанк</t>
  </si>
  <si>
    <t>ФГ БКС</t>
  </si>
  <si>
    <t>ООО "АТОН"</t>
  </si>
  <si>
    <t>Количество зарегистрированных клиентов в Системе торгов (по состоянию на последний день месяца):</t>
  </si>
  <si>
    <t>Количество уникальных клиентов в Системе торгов (по состоянию на последний день месяца):</t>
  </si>
  <si>
    <t>Количество уникальных клиентов в Системе торгов (по состоянию на последний день месяца) (ежегодная статистика):</t>
  </si>
  <si>
    <t>Количество уникальных клиентов в Системе торгов (по состоянию на последний день месяца) (за последние 6 месяцев):</t>
  </si>
  <si>
    <t>АО "АЛЬФА-БАНК"</t>
  </si>
  <si>
    <t>Банк ГПБ (АО)</t>
  </si>
  <si>
    <t>ПАО "Промсвязьбанк"</t>
  </si>
  <si>
    <t>Иностранные лица</t>
  </si>
  <si>
    <t xml:space="preserve">Иностранные физические лица </t>
  </si>
  <si>
    <t xml:space="preserve">Иностранные юридические лица </t>
  </si>
  <si>
    <t>ООО УК "Альфа-Капитал"</t>
  </si>
  <si>
    <t>ООО "УНИВЕР Капитал"</t>
  </si>
  <si>
    <t>Клиенты Участников торгов фондового рынка Московской Биржи</t>
  </si>
  <si>
    <t>ВТБ</t>
  </si>
  <si>
    <t>Группа Банка "ФК Открытие"</t>
  </si>
  <si>
    <t>Группа компаний "РЕГИОН"</t>
  </si>
  <si>
    <t>АО "Тинькофф Банк"</t>
  </si>
  <si>
    <t>ООО "Ренессанс Брокер"</t>
  </si>
  <si>
    <t>ООО ИК "Фридом Финанс"</t>
  </si>
  <si>
    <t>ФИНАМ</t>
  </si>
  <si>
    <t>ООО "ИК ВЕЛЕС Капитал"</t>
  </si>
  <si>
    <t>ООО "АЛОР +"</t>
  </si>
  <si>
    <t>АО "Райффайзенбанк"</t>
  </si>
  <si>
    <t>ВЭБ.РФ</t>
  </si>
  <si>
    <t>Фридом Финанс</t>
  </si>
  <si>
    <t>ООО "БК РЕГИОН"</t>
  </si>
  <si>
    <t>ООО ИК "Септем Капитал"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</si>
</sst>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р_._-;\-* #,##0_р_._-;_-* &quot;-&quot;??_р_._-;_-@_-"/>
    <numFmt numFmtId="166" formatCode="[$-419]mmmm\ yyyy;@"/>
  </numFmts>
  <fonts count="52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charset val="204"/>
    </font>
    <font>
      <sz val="11"/>
      <name val="Century Gothic"/>
      <family val="2"/>
      <charset val="204"/>
    </font>
    <font>
      <sz val="11"/>
      <color indexed="9"/>
      <name val="Century Gothic"/>
      <family val="2"/>
      <charset val="204"/>
    </font>
    <font>
      <b/>
      <sz val="11"/>
      <name val="Century Gothic"/>
      <family val="2"/>
      <charset val="204"/>
    </font>
    <font>
      <b/>
      <i/>
      <sz val="12"/>
      <name val="Century Gothic"/>
      <family val="2"/>
      <charset val="204"/>
    </font>
    <font>
      <sz val="10"/>
      <name val="Century Gothic"/>
      <family val="2"/>
      <charset val="204"/>
    </font>
    <font>
      <b/>
      <i/>
      <sz val="10"/>
      <name val="Century Gothic"/>
      <family val="2"/>
      <charset val="204"/>
    </font>
    <font>
      <b/>
      <sz val="10"/>
      <name val="Century Gothic"/>
      <family val="2"/>
      <charset val="204"/>
    </font>
    <font>
      <b/>
      <sz val="12"/>
      <name val="Century Gothic"/>
      <family val="2"/>
      <charset val="204"/>
    </font>
    <font>
      <sz val="12"/>
      <name val="Century Gothic"/>
      <family val="2"/>
      <charset val="204"/>
    </font>
    <font>
      <sz val="12"/>
      <color indexed="9"/>
      <name val="Century Gothic"/>
      <family val="2"/>
      <charset val="204"/>
    </font>
    <font>
      <b/>
      <i/>
      <sz val="16"/>
      <name val="Century Gothic"/>
      <family val="2"/>
      <charset val="204"/>
    </font>
    <font>
      <sz val="8"/>
      <color indexed="8"/>
      <name val="Arial Unicode MS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MS Sans Serif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scheme val="minor"/>
    </font>
    <font>
      <b/>
      <i/>
      <sz val="8"/>
      <name val="Tahoma"/>
      <family val="2"/>
      <charset val="204"/>
    </font>
    <font>
      <sz val="9"/>
      <color theme="1"/>
      <name val="Arial_Cyr"/>
      <charset val="204"/>
    </font>
  </fonts>
  <fills count="4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75">
    <xf numFmtId="0" fontId="0" fillId="0" borderId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3" borderId="0" applyNumberFormat="0" applyBorder="0" applyAlignment="0" applyProtection="0"/>
    <xf numFmtId="0" fontId="33" fillId="34" borderId="21" applyNumberFormat="0" applyAlignment="0" applyProtection="0"/>
    <xf numFmtId="0" fontId="34" fillId="35" borderId="22" applyNumberFormat="0" applyAlignment="0" applyProtection="0"/>
    <xf numFmtId="0" fontId="35" fillId="35" borderId="21" applyNumberFormat="0" applyAlignment="0" applyProtection="0"/>
    <xf numFmtId="0" fontId="36" fillId="0" borderId="23" applyNumberFormat="0" applyFill="0" applyAlignment="0" applyProtection="0"/>
    <xf numFmtId="0" fontId="37" fillId="0" borderId="24" applyNumberFormat="0" applyFill="0" applyAlignment="0" applyProtection="0"/>
    <xf numFmtId="0" fontId="38" fillId="0" borderId="25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26" applyNumberFormat="0" applyFill="0" applyAlignment="0" applyProtection="0"/>
    <xf numFmtId="0" fontId="40" fillId="36" borderId="27" applyNumberFormat="0" applyAlignment="0" applyProtection="0"/>
    <xf numFmtId="0" fontId="41" fillId="0" borderId="0" applyNumberFormat="0" applyFill="0" applyBorder="0" applyAlignment="0" applyProtection="0"/>
    <xf numFmtId="0" fontId="42" fillId="37" borderId="0" applyNumberFormat="0" applyBorder="0" applyAlignment="0" applyProtection="0"/>
    <xf numFmtId="0" fontId="31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16" fillId="0" borderId="0"/>
    <xf numFmtId="0" fontId="43" fillId="38" borderId="0" applyNumberFormat="0" applyBorder="0" applyAlignment="0" applyProtection="0"/>
    <xf numFmtId="0" fontId="44" fillId="0" borderId="0" applyNumberFormat="0" applyFill="0" applyBorder="0" applyAlignment="0" applyProtection="0"/>
    <xf numFmtId="0" fontId="31" fillId="39" borderId="28" applyNumberFormat="0" applyFont="0" applyAlignment="0" applyProtection="0"/>
    <xf numFmtId="9" fontId="15" fillId="0" borderId="0" applyFont="0" applyFill="0" applyBorder="0" applyAlignment="0" applyProtection="0"/>
    <xf numFmtId="0" fontId="45" fillId="0" borderId="29" applyNumberFormat="0" applyFill="0" applyAlignment="0" applyProtection="0"/>
    <xf numFmtId="0" fontId="46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0" fontId="47" fillId="40" borderId="0" applyNumberFormat="0" applyBorder="0" applyAlignment="0" applyProtection="0"/>
    <xf numFmtId="0" fontId="14" fillId="0" borderId="0"/>
    <xf numFmtId="0" fontId="14" fillId="39" borderId="28" applyNumberFormat="0" applyFont="0" applyAlignment="0" applyProtection="0"/>
    <xf numFmtId="0" fontId="14" fillId="10" borderId="0" applyNumberFormat="0" applyBorder="0" applyAlignment="0" applyProtection="0"/>
    <xf numFmtId="0" fontId="14" fillId="16" borderId="0" applyNumberFormat="0" applyBorder="0" applyAlignment="0" applyProtection="0"/>
    <xf numFmtId="0" fontId="14" fillId="11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5" borderId="0" applyNumberFormat="0" applyBorder="0" applyAlignment="0" applyProtection="0"/>
    <xf numFmtId="0" fontId="14" fillId="21" borderId="0" applyNumberFormat="0" applyBorder="0" applyAlignment="0" applyProtection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9" fillId="39" borderId="28" applyNumberFormat="0" applyFont="0" applyAlignment="0" applyProtection="0"/>
    <xf numFmtId="0" fontId="9" fillId="10" borderId="0" applyNumberFormat="0" applyBorder="0" applyAlignment="0" applyProtection="0"/>
    <xf numFmtId="0" fontId="9" fillId="16" borderId="0" applyNumberFormat="0" applyBorder="0" applyAlignment="0" applyProtection="0"/>
    <xf numFmtId="0" fontId="9" fillId="11" borderId="0" applyNumberFormat="0" applyBorder="0" applyAlignment="0" applyProtection="0"/>
    <xf numFmtId="0" fontId="9" fillId="17" borderId="0" applyNumberFormat="0" applyBorder="0" applyAlignment="0" applyProtection="0"/>
    <xf numFmtId="0" fontId="9" fillId="12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0" borderId="0"/>
    <xf numFmtId="0" fontId="8" fillId="39" borderId="28" applyNumberFormat="0" applyFont="0" applyAlignment="0" applyProtection="0"/>
    <xf numFmtId="0" fontId="8" fillId="0" borderId="0"/>
    <xf numFmtId="0" fontId="8" fillId="39" borderId="28" applyNumberFormat="0" applyFont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9" borderId="28" applyNumberFormat="0" applyFont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0" borderId="0"/>
    <xf numFmtId="0" fontId="7" fillId="39" borderId="28" applyNumberFormat="0" applyFont="0" applyAlignment="0" applyProtection="0"/>
    <xf numFmtId="0" fontId="7" fillId="0" borderId="0"/>
    <xf numFmtId="0" fontId="7" fillId="39" borderId="28" applyNumberFormat="0" applyFont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1" borderId="0" applyNumberFormat="0" applyBorder="0" applyAlignment="0" applyProtection="0"/>
    <xf numFmtId="0" fontId="7" fillId="17" borderId="0" applyNumberFormat="0" applyBorder="0" applyAlignment="0" applyProtection="0"/>
    <xf numFmtId="0" fontId="7" fillId="12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9" borderId="28" applyNumberFormat="0" applyFont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1" borderId="0" applyNumberFormat="0" applyBorder="0" applyAlignment="0" applyProtection="0"/>
    <xf numFmtId="0" fontId="7" fillId="17" borderId="0" applyNumberFormat="0" applyBorder="0" applyAlignment="0" applyProtection="0"/>
    <xf numFmtId="0" fontId="7" fillId="12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0" borderId="0"/>
    <xf numFmtId="0" fontId="7" fillId="39" borderId="28" applyNumberFormat="0" applyFont="0" applyAlignment="0" applyProtection="0"/>
    <xf numFmtId="0" fontId="7" fillId="0" borderId="0"/>
    <xf numFmtId="0" fontId="7" fillId="39" borderId="28" applyNumberFormat="0" applyFont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1" borderId="0" applyNumberFormat="0" applyBorder="0" applyAlignment="0" applyProtection="0"/>
    <xf numFmtId="0" fontId="7" fillId="17" borderId="0" applyNumberFormat="0" applyBorder="0" applyAlignment="0" applyProtection="0"/>
    <xf numFmtId="0" fontId="7" fillId="12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9" borderId="28" applyNumberFormat="0" applyFont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1" borderId="0" applyNumberFormat="0" applyBorder="0" applyAlignment="0" applyProtection="0"/>
    <xf numFmtId="0" fontId="7" fillId="17" borderId="0" applyNumberFormat="0" applyBorder="0" applyAlignment="0" applyProtection="0"/>
    <xf numFmtId="0" fontId="7" fillId="12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0" borderId="0"/>
    <xf numFmtId="0" fontId="6" fillId="39" borderId="28" applyNumberFormat="0" applyFont="0" applyAlignment="0" applyProtection="0"/>
    <xf numFmtId="0" fontId="6" fillId="0" borderId="0"/>
    <xf numFmtId="0" fontId="6" fillId="39" borderId="28" applyNumberFormat="0" applyFont="0" applyAlignment="0" applyProtection="0"/>
    <xf numFmtId="0" fontId="6" fillId="10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7" borderId="0" applyNumberFormat="0" applyBorder="0" applyAlignment="0" applyProtection="0"/>
    <xf numFmtId="0" fontId="6" fillId="12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9" borderId="28" applyNumberFormat="0" applyFont="0" applyAlignment="0" applyProtection="0"/>
    <xf numFmtId="0" fontId="6" fillId="10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7" borderId="0" applyNumberFormat="0" applyBorder="0" applyAlignment="0" applyProtection="0"/>
    <xf numFmtId="0" fontId="6" fillId="12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0" borderId="0"/>
    <xf numFmtId="0" fontId="6" fillId="39" borderId="28" applyNumberFormat="0" applyFont="0" applyAlignment="0" applyProtection="0"/>
    <xf numFmtId="0" fontId="6" fillId="10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7" borderId="0" applyNumberFormat="0" applyBorder="0" applyAlignment="0" applyProtection="0"/>
    <xf numFmtId="0" fontId="6" fillId="12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5" fillId="0" borderId="0"/>
    <xf numFmtId="0" fontId="5" fillId="39" borderId="28" applyNumberFormat="0" applyFont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3" fillId="0" borderId="0"/>
    <xf numFmtId="0" fontId="3" fillId="39" borderId="28" applyNumberFormat="0" applyFont="0" applyAlignment="0" applyProtection="0"/>
    <xf numFmtId="0" fontId="3" fillId="10" borderId="0" applyNumberFormat="0" applyBorder="0" applyAlignment="0" applyProtection="0"/>
    <xf numFmtId="0" fontId="3" fillId="16" borderId="0" applyNumberFormat="0" applyBorder="0" applyAlignment="0" applyProtection="0"/>
    <xf numFmtId="0" fontId="3" fillId="11" borderId="0" applyNumberFormat="0" applyBorder="0" applyAlignment="0" applyProtection="0"/>
    <xf numFmtId="0" fontId="3" fillId="17" borderId="0" applyNumberFormat="0" applyBorder="0" applyAlignment="0" applyProtection="0"/>
    <xf numFmtId="0" fontId="3" fillId="12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9" borderId="0" applyNumberFormat="0" applyBorder="0" applyAlignment="0" applyProtection="0"/>
    <xf numFmtId="0" fontId="3" fillId="14" borderId="0" applyNumberFormat="0" applyBorder="0" applyAlignment="0" applyProtection="0"/>
    <xf numFmtId="0" fontId="3" fillId="20" borderId="0" applyNumberFormat="0" applyBorder="0" applyAlignment="0" applyProtection="0"/>
    <xf numFmtId="0" fontId="3" fillId="15" borderId="0" applyNumberFormat="0" applyBorder="0" applyAlignment="0" applyProtection="0"/>
    <xf numFmtId="0" fontId="3" fillId="21" borderId="0" applyNumberFormat="0" applyBorder="0" applyAlignment="0" applyProtection="0"/>
    <xf numFmtId="0" fontId="2" fillId="0" borderId="0"/>
    <xf numFmtId="0" fontId="2" fillId="39" borderId="28" applyNumberFormat="0" applyFont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20" borderId="0" applyNumberFormat="0" applyBorder="0" applyAlignment="0" applyProtection="0"/>
    <xf numFmtId="0" fontId="2" fillId="15" borderId="0" applyNumberFormat="0" applyBorder="0" applyAlignment="0" applyProtection="0"/>
    <xf numFmtId="0" fontId="2" fillId="21" borderId="0" applyNumberFormat="0" applyBorder="0" applyAlignment="0" applyProtection="0"/>
    <xf numFmtId="0" fontId="48" fillId="0" borderId="0"/>
    <xf numFmtId="0" fontId="49" fillId="0" borderId="0"/>
    <xf numFmtId="0" fontId="1" fillId="0" borderId="0"/>
  </cellStyleXfs>
  <cellXfs count="148">
    <xf numFmtId="0" fontId="0" fillId="0" borderId="0" xfId="0"/>
    <xf numFmtId="0" fontId="20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4" fillId="0" borderId="0" xfId="0" applyFont="1" applyBorder="1" applyAlignment="1">
      <alignment horizontal="right" vertical="center"/>
    </xf>
    <xf numFmtId="3" fontId="23" fillId="0" borderId="0" xfId="0" applyNumberFormat="1" applyFont="1" applyBorder="1"/>
    <xf numFmtId="165" fontId="23" fillId="0" borderId="0" xfId="48" applyNumberFormat="1" applyFont="1" applyBorder="1"/>
    <xf numFmtId="0" fontId="24" fillId="0" borderId="0" xfId="0" applyFont="1" applyBorder="1" applyAlignment="1">
      <alignment horizontal="justify" vertical="center"/>
    </xf>
    <xf numFmtId="0" fontId="24" fillId="0" borderId="0" xfId="0" applyFont="1" applyBorder="1" applyAlignment="1">
      <alignment horizontal="center" vertical="center"/>
    </xf>
    <xf numFmtId="3" fontId="21" fillId="0" borderId="4" xfId="0" applyNumberFormat="1" applyFont="1" applyBorder="1" applyAlignment="1">
      <alignment vertical="center"/>
    </xf>
    <xf numFmtId="0" fontId="24" fillId="2" borderId="5" xfId="0" applyFont="1" applyFill="1" applyBorder="1" applyAlignment="1">
      <alignment vertical="center"/>
    </xf>
    <xf numFmtId="0" fontId="24" fillId="4" borderId="5" xfId="0" applyFont="1" applyFill="1" applyBorder="1" applyAlignment="1">
      <alignment vertical="center"/>
    </xf>
    <xf numFmtId="0" fontId="21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right" vertical="center"/>
    </xf>
    <xf numFmtId="0" fontId="21" fillId="0" borderId="3" xfId="0" applyFont="1" applyBorder="1" applyAlignment="1">
      <alignment horizontal="right" vertical="center" wrapText="1"/>
    </xf>
    <xf numFmtId="0" fontId="20" fillId="4" borderId="0" xfId="0" applyFont="1" applyFill="1" applyAlignment="1">
      <alignment vertical="center"/>
    </xf>
    <xf numFmtId="0" fontId="20" fillId="4" borderId="0" xfId="0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2" borderId="5" xfId="0" applyFont="1" applyFill="1" applyBorder="1" applyAlignment="1">
      <alignment vertical="center"/>
    </xf>
    <xf numFmtId="0" fontId="21" fillId="2" borderId="5" xfId="0" applyFont="1" applyFill="1" applyBorder="1" applyAlignment="1">
      <alignment vertical="center"/>
    </xf>
    <xf numFmtId="0" fontId="17" fillId="6" borderId="8" xfId="0" applyFont="1" applyFill="1" applyBorder="1" applyAlignment="1">
      <alignment vertical="center"/>
    </xf>
    <xf numFmtId="0" fontId="17" fillId="7" borderId="9" xfId="0" applyFont="1" applyFill="1" applyBorder="1" applyAlignment="1">
      <alignment vertical="center"/>
    </xf>
    <xf numFmtId="0" fontId="18" fillId="8" borderId="10" xfId="0" applyFont="1" applyFill="1" applyBorder="1" applyAlignment="1">
      <alignment vertical="center"/>
    </xf>
    <xf numFmtId="0" fontId="17" fillId="5" borderId="11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/>
    </xf>
    <xf numFmtId="0" fontId="20" fillId="3" borderId="0" xfId="0" applyFont="1" applyFill="1" applyBorder="1" applyAlignment="1">
      <alignment vertical="center"/>
    </xf>
    <xf numFmtId="0" fontId="20" fillId="3" borderId="5" xfId="0" applyFont="1" applyFill="1" applyBorder="1" applyAlignment="1">
      <alignment vertical="center"/>
    </xf>
    <xf numFmtId="0" fontId="19" fillId="0" borderId="6" xfId="0" applyFont="1" applyBorder="1" applyAlignment="1">
      <alignment vertical="center" wrapText="1"/>
    </xf>
    <xf numFmtId="0" fontId="20" fillId="9" borderId="0" xfId="0" applyFont="1" applyFill="1" applyAlignment="1">
      <alignment vertical="center"/>
    </xf>
    <xf numFmtId="0" fontId="20" fillId="9" borderId="0" xfId="0" applyFont="1" applyFill="1" applyBorder="1" applyAlignment="1">
      <alignment vertical="center"/>
    </xf>
    <xf numFmtId="0" fontId="20" fillId="9" borderId="5" xfId="0" applyFont="1" applyFill="1" applyBorder="1" applyAlignment="1">
      <alignment vertical="center"/>
    </xf>
    <xf numFmtId="0" fontId="21" fillId="3" borderId="5" xfId="0" applyFont="1" applyFill="1" applyBorder="1" applyAlignment="1">
      <alignment vertical="center"/>
    </xf>
    <xf numFmtId="0" fontId="20" fillId="3" borderId="5" xfId="0" applyFont="1" applyFill="1" applyBorder="1" applyAlignment="1">
      <alignment horizontal="right" vertical="center"/>
    </xf>
    <xf numFmtId="0" fontId="21" fillId="9" borderId="0" xfId="0" applyFont="1" applyFill="1" applyBorder="1" applyAlignment="1">
      <alignment vertical="center"/>
    </xf>
    <xf numFmtId="0" fontId="20" fillId="9" borderId="0" xfId="0" applyFont="1" applyFill="1" applyBorder="1" applyAlignment="1">
      <alignment horizontal="right" vertical="center"/>
    </xf>
    <xf numFmtId="0" fontId="25" fillId="0" borderId="0" xfId="0" applyFont="1" applyBorder="1" applyAlignment="1">
      <alignment horizontal="left" vertical="center" wrapText="1"/>
    </xf>
    <xf numFmtId="3" fontId="25" fillId="0" borderId="0" xfId="0" applyNumberFormat="1" applyFont="1" applyBorder="1" applyAlignment="1">
      <alignment horizontal="right" vertical="center"/>
    </xf>
    <xf numFmtId="3" fontId="24" fillId="0" borderId="0" xfId="0" applyNumberFormat="1" applyFont="1" applyBorder="1" applyAlignment="1">
      <alignment vertical="center" wrapText="1"/>
    </xf>
    <xf numFmtId="3" fontId="23" fillId="0" borderId="0" xfId="0" applyNumberFormat="1" applyFont="1" applyBorder="1" applyAlignment="1">
      <alignment vertical="center"/>
    </xf>
    <xf numFmtId="10" fontId="23" fillId="0" borderId="0" xfId="45" applyNumberFormat="1" applyFont="1" applyBorder="1" applyAlignment="1">
      <alignment vertical="center"/>
    </xf>
    <xf numFmtId="0" fontId="21" fillId="0" borderId="3" xfId="0" applyFont="1" applyFill="1" applyBorder="1" applyAlignment="1">
      <alignment horizontal="right" vertical="center" wrapText="1"/>
    </xf>
    <xf numFmtId="0" fontId="21" fillId="0" borderId="0" xfId="0" applyFont="1" applyFill="1" applyAlignment="1">
      <alignment vertical="center" wrapText="1"/>
    </xf>
    <xf numFmtId="0" fontId="28" fillId="0" borderId="0" xfId="38" applyFont="1" applyFill="1" applyBorder="1" applyAlignment="1"/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3" fontId="16" fillId="0" borderId="0" xfId="41" applyNumberFormat="1" applyBorder="1"/>
    <xf numFmtId="0" fontId="0" fillId="0" borderId="0" xfId="0" applyBorder="1"/>
    <xf numFmtId="0" fontId="28" fillId="0" borderId="0" xfId="37" applyFont="1" applyFill="1" applyBorder="1" applyAlignment="1"/>
    <xf numFmtId="0" fontId="16" fillId="0" borderId="0" xfId="41" applyBorder="1"/>
    <xf numFmtId="0" fontId="28" fillId="0" borderId="0" xfId="39" applyFont="1" applyFill="1" applyBorder="1" applyAlignment="1"/>
    <xf numFmtId="3" fontId="28" fillId="0" borderId="0" xfId="39" applyNumberFormat="1" applyFont="1" applyFill="1" applyBorder="1" applyAlignment="1">
      <alignment horizontal="right"/>
    </xf>
    <xf numFmtId="3" fontId="28" fillId="0" borderId="0" xfId="39" applyNumberFormat="1" applyFont="1" applyFill="1" applyBorder="1" applyAlignment="1">
      <alignment horizontal="left"/>
    </xf>
    <xf numFmtId="3" fontId="21" fillId="0" borderId="0" xfId="0" applyNumberFormat="1" applyFont="1" applyAlignment="1">
      <alignment vertical="center"/>
    </xf>
    <xf numFmtId="10" fontId="21" fillId="0" borderId="4" xfId="45" applyNumberFormat="1" applyFont="1" applyBorder="1" applyAlignment="1">
      <alignment vertical="center"/>
    </xf>
    <xf numFmtId="0" fontId="24" fillId="0" borderId="3" xfId="0" applyFont="1" applyFill="1" applyBorder="1" applyAlignment="1">
      <alignment horizontal="right" vertical="center"/>
    </xf>
    <xf numFmtId="0" fontId="24" fillId="0" borderId="6" xfId="0" applyFont="1" applyFill="1" applyBorder="1" applyAlignment="1">
      <alignment horizontal="right" vertical="center"/>
    </xf>
    <xf numFmtId="14" fontId="24" fillId="3" borderId="5" xfId="0" applyNumberFormat="1" applyFont="1" applyFill="1" applyBorder="1" applyAlignment="1">
      <alignment vertical="center"/>
    </xf>
    <xf numFmtId="166" fontId="20" fillId="4" borderId="0" xfId="0" applyNumberFormat="1" applyFont="1" applyFill="1" applyAlignment="1">
      <alignment vertical="center"/>
    </xf>
    <xf numFmtId="10" fontId="24" fillId="0" borderId="3" xfId="45" applyNumberFormat="1" applyFont="1" applyBorder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3" fontId="24" fillId="0" borderId="3" xfId="0" applyNumberFormat="1" applyFont="1" applyFill="1" applyBorder="1" applyAlignment="1">
      <alignment horizontal="right" vertical="center"/>
    </xf>
    <xf numFmtId="166" fontId="24" fillId="0" borderId="3" xfId="0" applyNumberFormat="1" applyFont="1" applyFill="1" applyBorder="1" applyAlignment="1">
      <alignment vertical="center" wrapText="1"/>
    </xf>
    <xf numFmtId="166" fontId="24" fillId="3" borderId="5" xfId="0" applyNumberFormat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1" fontId="0" fillId="0" borderId="0" xfId="0" applyNumberFormat="1"/>
    <xf numFmtId="3" fontId="25" fillId="0" borderId="4" xfId="0" applyNumberFormat="1" applyFont="1" applyBorder="1" applyAlignment="1">
      <alignment vertical="center" wrapText="1"/>
    </xf>
    <xf numFmtId="3" fontId="25" fillId="5" borderId="5" xfId="0" applyNumberFormat="1" applyFont="1" applyFill="1" applyBorder="1"/>
    <xf numFmtId="3" fontId="25" fillId="6" borderId="7" xfId="0" applyNumberFormat="1" applyFont="1" applyFill="1" applyBorder="1"/>
    <xf numFmtId="3" fontId="25" fillId="7" borderId="1" xfId="0" applyNumberFormat="1" applyFont="1" applyFill="1" applyBorder="1"/>
    <xf numFmtId="3" fontId="24" fillId="0" borderId="3" xfId="0" applyNumberFormat="1" applyFont="1" applyBorder="1" applyAlignment="1">
      <alignment horizontal="right"/>
    </xf>
    <xf numFmtId="3" fontId="26" fillId="8" borderId="1" xfId="0" applyNumberFormat="1" applyFont="1" applyFill="1" applyBorder="1"/>
    <xf numFmtId="3" fontId="25" fillId="0" borderId="4" xfId="0" applyNumberFormat="1" applyFont="1" applyFill="1" applyBorder="1" applyAlignment="1">
      <alignment vertical="center" wrapText="1"/>
    </xf>
    <xf numFmtId="4" fontId="21" fillId="0" borderId="0" xfId="0" applyNumberFormat="1" applyFont="1" applyFill="1" applyAlignment="1">
      <alignment vertical="center"/>
    </xf>
    <xf numFmtId="2" fontId="0" fillId="0" borderId="0" xfId="0" applyNumberFormat="1"/>
    <xf numFmtId="0" fontId="24" fillId="9" borderId="0" xfId="0" applyFont="1" applyFill="1" applyBorder="1" applyAlignment="1">
      <alignment vertical="center"/>
    </xf>
    <xf numFmtId="0" fontId="50" fillId="9" borderId="5" xfId="0" applyFont="1" applyFill="1" applyBorder="1" applyAlignment="1">
      <alignment vertical="center"/>
    </xf>
    <xf numFmtId="166" fontId="20" fillId="3" borderId="0" xfId="0" applyNumberFormat="1" applyFont="1" applyFill="1" applyAlignment="1">
      <alignment vertical="center"/>
    </xf>
    <xf numFmtId="3" fontId="51" fillId="0" borderId="0" xfId="0" applyNumberFormat="1" applyFont="1"/>
    <xf numFmtId="166" fontId="20" fillId="9" borderId="0" xfId="0" applyNumberFormat="1" applyFont="1" applyFill="1" applyAlignment="1">
      <alignment horizontal="left" vertical="center"/>
    </xf>
    <xf numFmtId="0" fontId="28" fillId="0" borderId="0" xfId="40" applyFont="1" applyFill="1" applyBorder="1" applyAlignment="1">
      <alignment horizontal="left"/>
    </xf>
    <xf numFmtId="0" fontId="20" fillId="2" borderId="5" xfId="0" applyFont="1" applyFill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5" fillId="0" borderId="1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left" vertical="center" wrapText="1"/>
    </xf>
    <xf numFmtId="3" fontId="25" fillId="0" borderId="19" xfId="0" applyNumberFormat="1" applyFont="1" applyBorder="1" applyAlignment="1">
      <alignment horizontal="right" vertical="center"/>
    </xf>
    <xf numFmtId="3" fontId="25" fillId="0" borderId="1" xfId="0" applyNumberFormat="1" applyFont="1" applyBorder="1" applyAlignment="1">
      <alignment horizontal="right" vertical="center"/>
    </xf>
    <xf numFmtId="0" fontId="25" fillId="0" borderId="12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left" vertical="center" wrapText="1"/>
    </xf>
    <xf numFmtId="3" fontId="25" fillId="0" borderId="20" xfId="0" applyNumberFormat="1" applyFont="1" applyBorder="1" applyAlignment="1">
      <alignment horizontal="right" vertical="center"/>
    </xf>
    <xf numFmtId="3" fontId="25" fillId="0" borderId="12" xfId="0" applyNumberFormat="1" applyFont="1" applyBorder="1" applyAlignment="1">
      <alignment horizontal="right" vertical="center"/>
    </xf>
    <xf numFmtId="0" fontId="24" fillId="0" borderId="3" xfId="0" applyFont="1" applyBorder="1" applyAlignment="1">
      <alignment vertical="center" wrapText="1"/>
    </xf>
    <xf numFmtId="0" fontId="24" fillId="0" borderId="6" xfId="0" applyFont="1" applyBorder="1" applyAlignment="1">
      <alignment vertical="center" wrapText="1"/>
    </xf>
    <xf numFmtId="14" fontId="24" fillId="0" borderId="13" xfId="0" applyNumberFormat="1" applyFont="1" applyFill="1" applyBorder="1" applyAlignment="1">
      <alignment horizontal="right" vertical="center" wrapText="1"/>
    </xf>
    <xf numFmtId="14" fontId="24" fillId="0" borderId="3" xfId="0" applyNumberFormat="1" applyFont="1" applyFill="1" applyBorder="1" applyAlignment="1">
      <alignment horizontal="right" vertical="center" wrapText="1"/>
    </xf>
    <xf numFmtId="0" fontId="25" fillId="0" borderId="7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 wrapText="1"/>
    </xf>
    <xf numFmtId="3" fontId="25" fillId="0" borderId="18" xfId="0" applyNumberFormat="1" applyFont="1" applyBorder="1" applyAlignment="1">
      <alignment horizontal="right" vertical="center"/>
    </xf>
    <xf numFmtId="3" fontId="25" fillId="0" borderId="7" xfId="0" applyNumberFormat="1" applyFont="1" applyBorder="1" applyAlignment="1">
      <alignment horizontal="right" vertical="center"/>
    </xf>
    <xf numFmtId="0" fontId="24" fillId="0" borderId="3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30" xfId="0" applyFont="1" applyBorder="1" applyAlignment="1">
      <alignment horizontal="left" vertical="center" wrapText="1"/>
    </xf>
    <xf numFmtId="14" fontId="24" fillId="0" borderId="30" xfId="0" applyNumberFormat="1" applyFont="1" applyBorder="1" applyAlignment="1">
      <alignment horizontal="center" vertical="center" wrapText="1"/>
    </xf>
    <xf numFmtId="14" fontId="24" fillId="0" borderId="13" xfId="0" applyNumberFormat="1" applyFont="1" applyBorder="1" applyAlignment="1">
      <alignment horizontal="center" vertical="center" wrapText="1"/>
    </xf>
    <xf numFmtId="0" fontId="25" fillId="0" borderId="14" xfId="0" applyFont="1" applyBorder="1" applyAlignment="1">
      <alignment horizontal="left" vertical="center" wrapText="1"/>
    </xf>
    <xf numFmtId="1" fontId="25" fillId="0" borderId="20" xfId="45" applyNumberFormat="1" applyFont="1" applyBorder="1" applyAlignment="1">
      <alignment horizontal="center" vertical="center"/>
    </xf>
    <xf numFmtId="1" fontId="25" fillId="0" borderId="12" xfId="45" applyNumberFormat="1" applyFont="1" applyBorder="1" applyAlignment="1">
      <alignment horizontal="center" vertical="center"/>
    </xf>
    <xf numFmtId="0" fontId="20" fillId="2" borderId="0" xfId="0" applyFont="1" applyFill="1" applyBorder="1" applyAlignment="1">
      <alignment horizontal="right" vertical="center"/>
    </xf>
    <xf numFmtId="0" fontId="25" fillId="6" borderId="7" xfId="0" applyFont="1" applyFill="1" applyBorder="1" applyAlignment="1">
      <alignment horizontal="left" vertical="center"/>
    </xf>
    <xf numFmtId="0" fontId="25" fillId="6" borderId="8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9" xfId="0" applyFont="1" applyFill="1" applyBorder="1" applyAlignment="1">
      <alignment horizontal="left" vertical="center"/>
    </xf>
    <xf numFmtId="0" fontId="26" fillId="8" borderId="1" xfId="0" applyFont="1" applyFill="1" applyBorder="1" applyAlignment="1">
      <alignment horizontal="left" vertical="center"/>
    </xf>
    <xf numFmtId="0" fontId="26" fillId="8" borderId="9" xfId="0" applyFont="1" applyFill="1" applyBorder="1" applyAlignment="1">
      <alignment horizontal="left" vertical="center"/>
    </xf>
    <xf numFmtId="0" fontId="25" fillId="5" borderId="5" xfId="0" applyFont="1" applyFill="1" applyBorder="1" applyAlignment="1">
      <alignment horizontal="left" vertical="center" wrapText="1"/>
    </xf>
    <xf numFmtId="0" fontId="25" fillId="5" borderId="11" xfId="0" applyFont="1" applyFill="1" applyBorder="1" applyAlignment="1">
      <alignment horizontal="left" vertical="center" wrapText="1"/>
    </xf>
    <xf numFmtId="0" fontId="25" fillId="0" borderId="4" xfId="0" applyFont="1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 indent="1"/>
    </xf>
    <xf numFmtId="0" fontId="25" fillId="0" borderId="9" xfId="0" applyFont="1" applyFill="1" applyBorder="1" applyAlignment="1">
      <alignment horizontal="left" vertical="center" wrapText="1" indent="1"/>
    </xf>
    <xf numFmtId="0" fontId="25" fillId="0" borderId="2" xfId="0" applyFont="1" applyFill="1" applyBorder="1" applyAlignment="1">
      <alignment horizontal="left" vertical="center" wrapText="1" indent="1"/>
    </xf>
    <xf numFmtId="0" fontId="25" fillId="0" borderId="16" xfId="0" applyFont="1" applyFill="1" applyBorder="1" applyAlignment="1">
      <alignment horizontal="left" vertical="center" wrapText="1" indent="1"/>
    </xf>
    <xf numFmtId="0" fontId="25" fillId="0" borderId="2" xfId="0" applyFont="1" applyFill="1" applyBorder="1" applyAlignment="1">
      <alignment horizontal="left" vertical="center" wrapText="1"/>
    </xf>
    <xf numFmtId="0" fontId="25" fillId="0" borderId="16" xfId="0" applyFont="1" applyFill="1" applyBorder="1" applyAlignment="1">
      <alignment horizontal="left" vertical="center" wrapText="1"/>
    </xf>
    <xf numFmtId="0" fontId="24" fillId="0" borderId="3" xfId="0" applyFont="1" applyFill="1" applyBorder="1" applyAlignment="1">
      <alignment horizontal="left" vertical="center" wrapText="1"/>
    </xf>
    <xf numFmtId="0" fontId="24" fillId="0" borderId="6" xfId="0" applyFont="1" applyFill="1" applyBorder="1" applyAlignment="1">
      <alignment horizontal="left" vertical="center" wrapText="1"/>
    </xf>
    <xf numFmtId="0" fontId="27" fillId="0" borderId="0" xfId="0" applyFont="1" applyAlignment="1">
      <alignment horizontal="center" vertical="center"/>
    </xf>
    <xf numFmtId="166" fontId="27" fillId="0" borderId="15" xfId="0" applyNumberFormat="1" applyFont="1" applyBorder="1" applyAlignment="1">
      <alignment horizontal="center" vertical="center"/>
    </xf>
  </cellXfs>
  <cellStyles count="675">
    <cellStyle name="20% — акцент1" xfId="1" builtinId="30" customBuiltin="1"/>
    <cellStyle name="20% - Акцент1 10" xfId="646" xr:uid="{00000000-0005-0000-0000-000001000000}"/>
    <cellStyle name="20% - Акцент1 11" xfId="660" xr:uid="{00000000-0005-0000-0000-000002000000}"/>
    <cellStyle name="20% - Акцент1 2" xfId="52" xr:uid="{00000000-0005-0000-0000-000003000000}"/>
    <cellStyle name="20% - Акцент1 2 2" xfId="98" xr:uid="{00000000-0005-0000-0000-000004000000}"/>
    <cellStyle name="20% - Акцент1 2 2 2" xfId="190" xr:uid="{00000000-0005-0000-0000-000005000000}"/>
    <cellStyle name="20% - Акцент1 2 2 2 2" xfId="540" xr:uid="{00000000-0005-0000-0000-000006000000}"/>
    <cellStyle name="20% - Акцент1 2 2 3" xfId="448" xr:uid="{00000000-0005-0000-0000-000007000000}"/>
    <cellStyle name="20% - Акцент1 2 2 4" xfId="356" xr:uid="{00000000-0005-0000-0000-000008000000}"/>
    <cellStyle name="20% - Акцент1 2 3" xfId="144" xr:uid="{00000000-0005-0000-0000-000009000000}"/>
    <cellStyle name="20% - Акцент1 2 3 2" xfId="494" xr:uid="{00000000-0005-0000-0000-00000A000000}"/>
    <cellStyle name="20% - Акцент1 2 4" xfId="236" xr:uid="{00000000-0005-0000-0000-00000B000000}"/>
    <cellStyle name="20% - Акцент1 2 4 2" xfId="586" xr:uid="{00000000-0005-0000-0000-00000C000000}"/>
    <cellStyle name="20% - Акцент1 2 5" xfId="402" xr:uid="{00000000-0005-0000-0000-00000D000000}"/>
    <cellStyle name="20% - Акцент1 2 6" xfId="310" xr:uid="{00000000-0005-0000-0000-00000E000000}"/>
    <cellStyle name="20% - Акцент1 3" xfId="70" xr:uid="{00000000-0005-0000-0000-00000F000000}"/>
    <cellStyle name="20% - Акцент1 3 2" xfId="116" xr:uid="{00000000-0005-0000-0000-000010000000}"/>
    <cellStyle name="20% - Акцент1 3 2 2" xfId="208" xr:uid="{00000000-0005-0000-0000-000011000000}"/>
    <cellStyle name="20% - Акцент1 3 2 2 2" xfId="558" xr:uid="{00000000-0005-0000-0000-000012000000}"/>
    <cellStyle name="20% - Акцент1 3 2 3" xfId="466" xr:uid="{00000000-0005-0000-0000-000013000000}"/>
    <cellStyle name="20% - Акцент1 3 2 4" xfId="374" xr:uid="{00000000-0005-0000-0000-000014000000}"/>
    <cellStyle name="20% - Акцент1 3 3" xfId="162" xr:uid="{00000000-0005-0000-0000-000015000000}"/>
    <cellStyle name="20% - Акцент1 3 3 2" xfId="512" xr:uid="{00000000-0005-0000-0000-000016000000}"/>
    <cellStyle name="20% - Акцент1 3 4" xfId="254" xr:uid="{00000000-0005-0000-0000-000017000000}"/>
    <cellStyle name="20% - Акцент1 3 4 2" xfId="604" xr:uid="{00000000-0005-0000-0000-000018000000}"/>
    <cellStyle name="20% - Акцент1 3 5" xfId="420" xr:uid="{00000000-0005-0000-0000-000019000000}"/>
    <cellStyle name="20% - Акцент1 3 6" xfId="328" xr:uid="{00000000-0005-0000-0000-00001A000000}"/>
    <cellStyle name="20% - Акцент1 4" xfId="82" xr:uid="{00000000-0005-0000-0000-00001B000000}"/>
    <cellStyle name="20% - Акцент1 4 2" xfId="174" xr:uid="{00000000-0005-0000-0000-00001C000000}"/>
    <cellStyle name="20% - Акцент1 4 2 2" xfId="524" xr:uid="{00000000-0005-0000-0000-00001D000000}"/>
    <cellStyle name="20% - Акцент1 4 3" xfId="268" xr:uid="{00000000-0005-0000-0000-00001E000000}"/>
    <cellStyle name="20% - Акцент1 4 3 2" xfId="618" xr:uid="{00000000-0005-0000-0000-00001F000000}"/>
    <cellStyle name="20% - Акцент1 4 4" xfId="432" xr:uid="{00000000-0005-0000-0000-000020000000}"/>
    <cellStyle name="20% - Акцент1 4 5" xfId="340" xr:uid="{00000000-0005-0000-0000-000021000000}"/>
    <cellStyle name="20% - Акцент1 5" xfId="128" xr:uid="{00000000-0005-0000-0000-000022000000}"/>
    <cellStyle name="20% - Акцент1 5 2" xfId="478" xr:uid="{00000000-0005-0000-0000-000023000000}"/>
    <cellStyle name="20% - Акцент1 6" xfId="220" xr:uid="{00000000-0005-0000-0000-000024000000}"/>
    <cellStyle name="20% - Акцент1 6 2" xfId="570" xr:uid="{00000000-0005-0000-0000-000025000000}"/>
    <cellStyle name="20% - Акцент1 7" xfId="282" xr:uid="{00000000-0005-0000-0000-000026000000}"/>
    <cellStyle name="20% - Акцент1 7 2" xfId="632" xr:uid="{00000000-0005-0000-0000-000027000000}"/>
    <cellStyle name="20% - Акцент1 8" xfId="386" xr:uid="{00000000-0005-0000-0000-000028000000}"/>
    <cellStyle name="20% - Акцент1 9" xfId="294" xr:uid="{00000000-0005-0000-0000-000029000000}"/>
    <cellStyle name="20% — акцент2" xfId="2" builtinId="34" customBuiltin="1"/>
    <cellStyle name="20% - Акцент2 10" xfId="648" xr:uid="{00000000-0005-0000-0000-00002B000000}"/>
    <cellStyle name="20% - Акцент2 11" xfId="662" xr:uid="{00000000-0005-0000-0000-00002C000000}"/>
    <cellStyle name="20% - Акцент2 2" xfId="54" xr:uid="{00000000-0005-0000-0000-00002D000000}"/>
    <cellStyle name="20% - Акцент2 2 2" xfId="100" xr:uid="{00000000-0005-0000-0000-00002E000000}"/>
    <cellStyle name="20% - Акцент2 2 2 2" xfId="192" xr:uid="{00000000-0005-0000-0000-00002F000000}"/>
    <cellStyle name="20% - Акцент2 2 2 2 2" xfId="542" xr:uid="{00000000-0005-0000-0000-000030000000}"/>
    <cellStyle name="20% - Акцент2 2 2 3" xfId="450" xr:uid="{00000000-0005-0000-0000-000031000000}"/>
    <cellStyle name="20% - Акцент2 2 2 4" xfId="358" xr:uid="{00000000-0005-0000-0000-000032000000}"/>
    <cellStyle name="20% - Акцент2 2 3" xfId="146" xr:uid="{00000000-0005-0000-0000-000033000000}"/>
    <cellStyle name="20% - Акцент2 2 3 2" xfId="496" xr:uid="{00000000-0005-0000-0000-000034000000}"/>
    <cellStyle name="20% - Акцент2 2 4" xfId="238" xr:uid="{00000000-0005-0000-0000-000035000000}"/>
    <cellStyle name="20% - Акцент2 2 4 2" xfId="588" xr:uid="{00000000-0005-0000-0000-000036000000}"/>
    <cellStyle name="20% - Акцент2 2 5" xfId="404" xr:uid="{00000000-0005-0000-0000-000037000000}"/>
    <cellStyle name="20% - Акцент2 2 6" xfId="312" xr:uid="{00000000-0005-0000-0000-000038000000}"/>
    <cellStyle name="20% - Акцент2 3" xfId="72" xr:uid="{00000000-0005-0000-0000-000039000000}"/>
    <cellStyle name="20% - Акцент2 3 2" xfId="118" xr:uid="{00000000-0005-0000-0000-00003A000000}"/>
    <cellStyle name="20% - Акцент2 3 2 2" xfId="210" xr:uid="{00000000-0005-0000-0000-00003B000000}"/>
    <cellStyle name="20% - Акцент2 3 2 2 2" xfId="560" xr:uid="{00000000-0005-0000-0000-00003C000000}"/>
    <cellStyle name="20% - Акцент2 3 2 3" xfId="468" xr:uid="{00000000-0005-0000-0000-00003D000000}"/>
    <cellStyle name="20% - Акцент2 3 2 4" xfId="376" xr:uid="{00000000-0005-0000-0000-00003E000000}"/>
    <cellStyle name="20% - Акцент2 3 3" xfId="164" xr:uid="{00000000-0005-0000-0000-00003F000000}"/>
    <cellStyle name="20% - Акцент2 3 3 2" xfId="514" xr:uid="{00000000-0005-0000-0000-000040000000}"/>
    <cellStyle name="20% - Акцент2 3 4" xfId="256" xr:uid="{00000000-0005-0000-0000-000041000000}"/>
    <cellStyle name="20% - Акцент2 3 4 2" xfId="606" xr:uid="{00000000-0005-0000-0000-000042000000}"/>
    <cellStyle name="20% - Акцент2 3 5" xfId="422" xr:uid="{00000000-0005-0000-0000-000043000000}"/>
    <cellStyle name="20% - Акцент2 3 6" xfId="330" xr:uid="{00000000-0005-0000-0000-000044000000}"/>
    <cellStyle name="20% - Акцент2 4" xfId="83" xr:uid="{00000000-0005-0000-0000-000045000000}"/>
    <cellStyle name="20% - Акцент2 4 2" xfId="175" xr:uid="{00000000-0005-0000-0000-000046000000}"/>
    <cellStyle name="20% - Акцент2 4 2 2" xfId="525" xr:uid="{00000000-0005-0000-0000-000047000000}"/>
    <cellStyle name="20% - Акцент2 4 3" xfId="270" xr:uid="{00000000-0005-0000-0000-000048000000}"/>
    <cellStyle name="20% - Акцент2 4 3 2" xfId="620" xr:uid="{00000000-0005-0000-0000-000049000000}"/>
    <cellStyle name="20% - Акцент2 4 4" xfId="433" xr:uid="{00000000-0005-0000-0000-00004A000000}"/>
    <cellStyle name="20% - Акцент2 4 5" xfId="341" xr:uid="{00000000-0005-0000-0000-00004B000000}"/>
    <cellStyle name="20% - Акцент2 5" xfId="129" xr:uid="{00000000-0005-0000-0000-00004C000000}"/>
    <cellStyle name="20% - Акцент2 5 2" xfId="479" xr:uid="{00000000-0005-0000-0000-00004D000000}"/>
    <cellStyle name="20% - Акцент2 6" xfId="221" xr:uid="{00000000-0005-0000-0000-00004E000000}"/>
    <cellStyle name="20% - Акцент2 6 2" xfId="571" xr:uid="{00000000-0005-0000-0000-00004F000000}"/>
    <cellStyle name="20% - Акцент2 7" xfId="284" xr:uid="{00000000-0005-0000-0000-000050000000}"/>
    <cellStyle name="20% - Акцент2 7 2" xfId="634" xr:uid="{00000000-0005-0000-0000-000051000000}"/>
    <cellStyle name="20% - Акцент2 8" xfId="387" xr:uid="{00000000-0005-0000-0000-000052000000}"/>
    <cellStyle name="20% - Акцент2 9" xfId="295" xr:uid="{00000000-0005-0000-0000-000053000000}"/>
    <cellStyle name="20% — акцент3" xfId="3" builtinId="38" customBuiltin="1"/>
    <cellStyle name="20% - Акцент3 10" xfId="650" xr:uid="{00000000-0005-0000-0000-000055000000}"/>
    <cellStyle name="20% - Акцент3 11" xfId="664" xr:uid="{00000000-0005-0000-0000-000056000000}"/>
    <cellStyle name="20% - Акцент3 2" xfId="56" xr:uid="{00000000-0005-0000-0000-000057000000}"/>
    <cellStyle name="20% - Акцент3 2 2" xfId="102" xr:uid="{00000000-0005-0000-0000-000058000000}"/>
    <cellStyle name="20% - Акцент3 2 2 2" xfId="194" xr:uid="{00000000-0005-0000-0000-000059000000}"/>
    <cellStyle name="20% - Акцент3 2 2 2 2" xfId="544" xr:uid="{00000000-0005-0000-0000-00005A000000}"/>
    <cellStyle name="20% - Акцент3 2 2 3" xfId="452" xr:uid="{00000000-0005-0000-0000-00005B000000}"/>
    <cellStyle name="20% - Акцент3 2 2 4" xfId="360" xr:uid="{00000000-0005-0000-0000-00005C000000}"/>
    <cellStyle name="20% - Акцент3 2 3" xfId="148" xr:uid="{00000000-0005-0000-0000-00005D000000}"/>
    <cellStyle name="20% - Акцент3 2 3 2" xfId="498" xr:uid="{00000000-0005-0000-0000-00005E000000}"/>
    <cellStyle name="20% - Акцент3 2 4" xfId="240" xr:uid="{00000000-0005-0000-0000-00005F000000}"/>
    <cellStyle name="20% - Акцент3 2 4 2" xfId="590" xr:uid="{00000000-0005-0000-0000-000060000000}"/>
    <cellStyle name="20% - Акцент3 2 5" xfId="406" xr:uid="{00000000-0005-0000-0000-000061000000}"/>
    <cellStyle name="20% - Акцент3 2 6" xfId="314" xr:uid="{00000000-0005-0000-0000-000062000000}"/>
    <cellStyle name="20% - Акцент3 3" xfId="74" xr:uid="{00000000-0005-0000-0000-000063000000}"/>
    <cellStyle name="20% - Акцент3 3 2" xfId="120" xr:uid="{00000000-0005-0000-0000-000064000000}"/>
    <cellStyle name="20% - Акцент3 3 2 2" xfId="212" xr:uid="{00000000-0005-0000-0000-000065000000}"/>
    <cellStyle name="20% - Акцент3 3 2 2 2" xfId="562" xr:uid="{00000000-0005-0000-0000-000066000000}"/>
    <cellStyle name="20% - Акцент3 3 2 3" xfId="470" xr:uid="{00000000-0005-0000-0000-000067000000}"/>
    <cellStyle name="20% - Акцент3 3 2 4" xfId="378" xr:uid="{00000000-0005-0000-0000-000068000000}"/>
    <cellStyle name="20% - Акцент3 3 3" xfId="166" xr:uid="{00000000-0005-0000-0000-000069000000}"/>
    <cellStyle name="20% - Акцент3 3 3 2" xfId="516" xr:uid="{00000000-0005-0000-0000-00006A000000}"/>
    <cellStyle name="20% - Акцент3 3 4" xfId="258" xr:uid="{00000000-0005-0000-0000-00006B000000}"/>
    <cellStyle name="20% - Акцент3 3 4 2" xfId="608" xr:uid="{00000000-0005-0000-0000-00006C000000}"/>
    <cellStyle name="20% - Акцент3 3 5" xfId="424" xr:uid="{00000000-0005-0000-0000-00006D000000}"/>
    <cellStyle name="20% - Акцент3 3 6" xfId="332" xr:uid="{00000000-0005-0000-0000-00006E000000}"/>
    <cellStyle name="20% - Акцент3 4" xfId="84" xr:uid="{00000000-0005-0000-0000-00006F000000}"/>
    <cellStyle name="20% - Акцент3 4 2" xfId="176" xr:uid="{00000000-0005-0000-0000-000070000000}"/>
    <cellStyle name="20% - Акцент3 4 2 2" xfId="526" xr:uid="{00000000-0005-0000-0000-000071000000}"/>
    <cellStyle name="20% - Акцент3 4 3" xfId="272" xr:uid="{00000000-0005-0000-0000-000072000000}"/>
    <cellStyle name="20% - Акцент3 4 3 2" xfId="622" xr:uid="{00000000-0005-0000-0000-000073000000}"/>
    <cellStyle name="20% - Акцент3 4 4" xfId="434" xr:uid="{00000000-0005-0000-0000-000074000000}"/>
    <cellStyle name="20% - Акцент3 4 5" xfId="342" xr:uid="{00000000-0005-0000-0000-000075000000}"/>
    <cellStyle name="20% - Акцент3 5" xfId="130" xr:uid="{00000000-0005-0000-0000-000076000000}"/>
    <cellStyle name="20% - Акцент3 5 2" xfId="480" xr:uid="{00000000-0005-0000-0000-000077000000}"/>
    <cellStyle name="20% - Акцент3 6" xfId="222" xr:uid="{00000000-0005-0000-0000-000078000000}"/>
    <cellStyle name="20% - Акцент3 6 2" xfId="572" xr:uid="{00000000-0005-0000-0000-000079000000}"/>
    <cellStyle name="20% - Акцент3 7" xfId="286" xr:uid="{00000000-0005-0000-0000-00007A000000}"/>
    <cellStyle name="20% - Акцент3 7 2" xfId="636" xr:uid="{00000000-0005-0000-0000-00007B000000}"/>
    <cellStyle name="20% - Акцент3 8" xfId="388" xr:uid="{00000000-0005-0000-0000-00007C000000}"/>
    <cellStyle name="20% - Акцент3 9" xfId="296" xr:uid="{00000000-0005-0000-0000-00007D000000}"/>
    <cellStyle name="20% — акцент4" xfId="4" builtinId="42" customBuiltin="1"/>
    <cellStyle name="20% - Акцент4 10" xfId="652" xr:uid="{00000000-0005-0000-0000-00007F000000}"/>
    <cellStyle name="20% - Акцент4 11" xfId="666" xr:uid="{00000000-0005-0000-0000-000080000000}"/>
    <cellStyle name="20% - Акцент4 2" xfId="58" xr:uid="{00000000-0005-0000-0000-000081000000}"/>
    <cellStyle name="20% - Акцент4 2 2" xfId="104" xr:uid="{00000000-0005-0000-0000-000082000000}"/>
    <cellStyle name="20% - Акцент4 2 2 2" xfId="196" xr:uid="{00000000-0005-0000-0000-000083000000}"/>
    <cellStyle name="20% - Акцент4 2 2 2 2" xfId="546" xr:uid="{00000000-0005-0000-0000-000084000000}"/>
    <cellStyle name="20% - Акцент4 2 2 3" xfId="454" xr:uid="{00000000-0005-0000-0000-000085000000}"/>
    <cellStyle name="20% - Акцент4 2 2 4" xfId="362" xr:uid="{00000000-0005-0000-0000-000086000000}"/>
    <cellStyle name="20% - Акцент4 2 3" xfId="150" xr:uid="{00000000-0005-0000-0000-000087000000}"/>
    <cellStyle name="20% - Акцент4 2 3 2" xfId="500" xr:uid="{00000000-0005-0000-0000-000088000000}"/>
    <cellStyle name="20% - Акцент4 2 4" xfId="242" xr:uid="{00000000-0005-0000-0000-000089000000}"/>
    <cellStyle name="20% - Акцент4 2 4 2" xfId="592" xr:uid="{00000000-0005-0000-0000-00008A000000}"/>
    <cellStyle name="20% - Акцент4 2 5" xfId="408" xr:uid="{00000000-0005-0000-0000-00008B000000}"/>
    <cellStyle name="20% - Акцент4 2 6" xfId="316" xr:uid="{00000000-0005-0000-0000-00008C000000}"/>
    <cellStyle name="20% - Акцент4 3" xfId="76" xr:uid="{00000000-0005-0000-0000-00008D000000}"/>
    <cellStyle name="20% - Акцент4 3 2" xfId="122" xr:uid="{00000000-0005-0000-0000-00008E000000}"/>
    <cellStyle name="20% - Акцент4 3 2 2" xfId="214" xr:uid="{00000000-0005-0000-0000-00008F000000}"/>
    <cellStyle name="20% - Акцент4 3 2 2 2" xfId="564" xr:uid="{00000000-0005-0000-0000-000090000000}"/>
    <cellStyle name="20% - Акцент4 3 2 3" xfId="472" xr:uid="{00000000-0005-0000-0000-000091000000}"/>
    <cellStyle name="20% - Акцент4 3 2 4" xfId="380" xr:uid="{00000000-0005-0000-0000-000092000000}"/>
    <cellStyle name="20% - Акцент4 3 3" xfId="168" xr:uid="{00000000-0005-0000-0000-000093000000}"/>
    <cellStyle name="20% - Акцент4 3 3 2" xfId="518" xr:uid="{00000000-0005-0000-0000-000094000000}"/>
    <cellStyle name="20% - Акцент4 3 4" xfId="260" xr:uid="{00000000-0005-0000-0000-000095000000}"/>
    <cellStyle name="20% - Акцент4 3 4 2" xfId="610" xr:uid="{00000000-0005-0000-0000-000096000000}"/>
    <cellStyle name="20% - Акцент4 3 5" xfId="426" xr:uid="{00000000-0005-0000-0000-000097000000}"/>
    <cellStyle name="20% - Акцент4 3 6" xfId="334" xr:uid="{00000000-0005-0000-0000-000098000000}"/>
    <cellStyle name="20% - Акцент4 4" xfId="85" xr:uid="{00000000-0005-0000-0000-000099000000}"/>
    <cellStyle name="20% - Акцент4 4 2" xfId="177" xr:uid="{00000000-0005-0000-0000-00009A000000}"/>
    <cellStyle name="20% - Акцент4 4 2 2" xfId="527" xr:uid="{00000000-0005-0000-0000-00009B000000}"/>
    <cellStyle name="20% - Акцент4 4 3" xfId="274" xr:uid="{00000000-0005-0000-0000-00009C000000}"/>
    <cellStyle name="20% - Акцент4 4 3 2" xfId="624" xr:uid="{00000000-0005-0000-0000-00009D000000}"/>
    <cellStyle name="20% - Акцент4 4 4" xfId="435" xr:uid="{00000000-0005-0000-0000-00009E000000}"/>
    <cellStyle name="20% - Акцент4 4 5" xfId="343" xr:uid="{00000000-0005-0000-0000-00009F000000}"/>
    <cellStyle name="20% - Акцент4 5" xfId="131" xr:uid="{00000000-0005-0000-0000-0000A0000000}"/>
    <cellStyle name="20% - Акцент4 5 2" xfId="481" xr:uid="{00000000-0005-0000-0000-0000A1000000}"/>
    <cellStyle name="20% - Акцент4 6" xfId="223" xr:uid="{00000000-0005-0000-0000-0000A2000000}"/>
    <cellStyle name="20% - Акцент4 6 2" xfId="573" xr:uid="{00000000-0005-0000-0000-0000A3000000}"/>
    <cellStyle name="20% - Акцент4 7" xfId="288" xr:uid="{00000000-0005-0000-0000-0000A4000000}"/>
    <cellStyle name="20% - Акцент4 7 2" xfId="638" xr:uid="{00000000-0005-0000-0000-0000A5000000}"/>
    <cellStyle name="20% - Акцент4 8" xfId="389" xr:uid="{00000000-0005-0000-0000-0000A6000000}"/>
    <cellStyle name="20% - Акцент4 9" xfId="297" xr:uid="{00000000-0005-0000-0000-0000A7000000}"/>
    <cellStyle name="20% — акцент5" xfId="5" builtinId="46" customBuiltin="1"/>
    <cellStyle name="20% - Акцент5 10" xfId="654" xr:uid="{00000000-0005-0000-0000-0000A9000000}"/>
    <cellStyle name="20% - Акцент5 11" xfId="668" xr:uid="{00000000-0005-0000-0000-0000AA000000}"/>
    <cellStyle name="20% - Акцент5 2" xfId="60" xr:uid="{00000000-0005-0000-0000-0000AB000000}"/>
    <cellStyle name="20% - Акцент5 2 2" xfId="106" xr:uid="{00000000-0005-0000-0000-0000AC000000}"/>
    <cellStyle name="20% - Акцент5 2 2 2" xfId="198" xr:uid="{00000000-0005-0000-0000-0000AD000000}"/>
    <cellStyle name="20% - Акцент5 2 2 2 2" xfId="548" xr:uid="{00000000-0005-0000-0000-0000AE000000}"/>
    <cellStyle name="20% - Акцент5 2 2 3" xfId="456" xr:uid="{00000000-0005-0000-0000-0000AF000000}"/>
    <cellStyle name="20% - Акцент5 2 2 4" xfId="364" xr:uid="{00000000-0005-0000-0000-0000B0000000}"/>
    <cellStyle name="20% - Акцент5 2 3" xfId="152" xr:uid="{00000000-0005-0000-0000-0000B1000000}"/>
    <cellStyle name="20% - Акцент5 2 3 2" xfId="502" xr:uid="{00000000-0005-0000-0000-0000B2000000}"/>
    <cellStyle name="20% - Акцент5 2 4" xfId="244" xr:uid="{00000000-0005-0000-0000-0000B3000000}"/>
    <cellStyle name="20% - Акцент5 2 4 2" xfId="594" xr:uid="{00000000-0005-0000-0000-0000B4000000}"/>
    <cellStyle name="20% - Акцент5 2 5" xfId="410" xr:uid="{00000000-0005-0000-0000-0000B5000000}"/>
    <cellStyle name="20% - Акцент5 2 6" xfId="318" xr:uid="{00000000-0005-0000-0000-0000B6000000}"/>
    <cellStyle name="20% - Акцент5 3" xfId="78" xr:uid="{00000000-0005-0000-0000-0000B7000000}"/>
    <cellStyle name="20% - Акцент5 3 2" xfId="124" xr:uid="{00000000-0005-0000-0000-0000B8000000}"/>
    <cellStyle name="20% - Акцент5 3 2 2" xfId="216" xr:uid="{00000000-0005-0000-0000-0000B9000000}"/>
    <cellStyle name="20% - Акцент5 3 2 2 2" xfId="566" xr:uid="{00000000-0005-0000-0000-0000BA000000}"/>
    <cellStyle name="20% - Акцент5 3 2 3" xfId="474" xr:uid="{00000000-0005-0000-0000-0000BB000000}"/>
    <cellStyle name="20% - Акцент5 3 2 4" xfId="382" xr:uid="{00000000-0005-0000-0000-0000BC000000}"/>
    <cellStyle name="20% - Акцент5 3 3" xfId="170" xr:uid="{00000000-0005-0000-0000-0000BD000000}"/>
    <cellStyle name="20% - Акцент5 3 3 2" xfId="520" xr:uid="{00000000-0005-0000-0000-0000BE000000}"/>
    <cellStyle name="20% - Акцент5 3 4" xfId="262" xr:uid="{00000000-0005-0000-0000-0000BF000000}"/>
    <cellStyle name="20% - Акцент5 3 4 2" xfId="612" xr:uid="{00000000-0005-0000-0000-0000C0000000}"/>
    <cellStyle name="20% - Акцент5 3 5" xfId="428" xr:uid="{00000000-0005-0000-0000-0000C1000000}"/>
    <cellStyle name="20% - Акцент5 3 6" xfId="336" xr:uid="{00000000-0005-0000-0000-0000C2000000}"/>
    <cellStyle name="20% - Акцент5 4" xfId="86" xr:uid="{00000000-0005-0000-0000-0000C3000000}"/>
    <cellStyle name="20% - Акцент5 4 2" xfId="178" xr:uid="{00000000-0005-0000-0000-0000C4000000}"/>
    <cellStyle name="20% - Акцент5 4 2 2" xfId="528" xr:uid="{00000000-0005-0000-0000-0000C5000000}"/>
    <cellStyle name="20% - Акцент5 4 3" xfId="276" xr:uid="{00000000-0005-0000-0000-0000C6000000}"/>
    <cellStyle name="20% - Акцент5 4 3 2" xfId="626" xr:uid="{00000000-0005-0000-0000-0000C7000000}"/>
    <cellStyle name="20% - Акцент5 4 4" xfId="436" xr:uid="{00000000-0005-0000-0000-0000C8000000}"/>
    <cellStyle name="20% - Акцент5 4 5" xfId="344" xr:uid="{00000000-0005-0000-0000-0000C9000000}"/>
    <cellStyle name="20% - Акцент5 5" xfId="132" xr:uid="{00000000-0005-0000-0000-0000CA000000}"/>
    <cellStyle name="20% - Акцент5 5 2" xfId="482" xr:uid="{00000000-0005-0000-0000-0000CB000000}"/>
    <cellStyle name="20% - Акцент5 6" xfId="224" xr:uid="{00000000-0005-0000-0000-0000CC000000}"/>
    <cellStyle name="20% - Акцент5 6 2" xfId="574" xr:uid="{00000000-0005-0000-0000-0000CD000000}"/>
    <cellStyle name="20% - Акцент5 7" xfId="290" xr:uid="{00000000-0005-0000-0000-0000CE000000}"/>
    <cellStyle name="20% - Акцент5 7 2" xfId="640" xr:uid="{00000000-0005-0000-0000-0000CF000000}"/>
    <cellStyle name="20% - Акцент5 8" xfId="390" xr:uid="{00000000-0005-0000-0000-0000D0000000}"/>
    <cellStyle name="20% - Акцент5 9" xfId="298" xr:uid="{00000000-0005-0000-0000-0000D1000000}"/>
    <cellStyle name="20% — акцент6" xfId="6" builtinId="50" customBuiltin="1"/>
    <cellStyle name="20% - Акцент6 10" xfId="656" xr:uid="{00000000-0005-0000-0000-0000D3000000}"/>
    <cellStyle name="20% - Акцент6 11" xfId="670" xr:uid="{00000000-0005-0000-0000-0000D4000000}"/>
    <cellStyle name="20% - Акцент6 2" xfId="62" xr:uid="{00000000-0005-0000-0000-0000D5000000}"/>
    <cellStyle name="20% - Акцент6 2 2" xfId="108" xr:uid="{00000000-0005-0000-0000-0000D6000000}"/>
    <cellStyle name="20% - Акцент6 2 2 2" xfId="200" xr:uid="{00000000-0005-0000-0000-0000D7000000}"/>
    <cellStyle name="20% - Акцент6 2 2 2 2" xfId="550" xr:uid="{00000000-0005-0000-0000-0000D8000000}"/>
    <cellStyle name="20% - Акцент6 2 2 3" xfId="458" xr:uid="{00000000-0005-0000-0000-0000D9000000}"/>
    <cellStyle name="20% - Акцент6 2 2 4" xfId="366" xr:uid="{00000000-0005-0000-0000-0000DA000000}"/>
    <cellStyle name="20% - Акцент6 2 3" xfId="154" xr:uid="{00000000-0005-0000-0000-0000DB000000}"/>
    <cellStyle name="20% - Акцент6 2 3 2" xfId="504" xr:uid="{00000000-0005-0000-0000-0000DC000000}"/>
    <cellStyle name="20% - Акцент6 2 4" xfId="246" xr:uid="{00000000-0005-0000-0000-0000DD000000}"/>
    <cellStyle name="20% - Акцент6 2 4 2" xfId="596" xr:uid="{00000000-0005-0000-0000-0000DE000000}"/>
    <cellStyle name="20% - Акцент6 2 5" xfId="412" xr:uid="{00000000-0005-0000-0000-0000DF000000}"/>
    <cellStyle name="20% - Акцент6 2 6" xfId="320" xr:uid="{00000000-0005-0000-0000-0000E0000000}"/>
    <cellStyle name="20% - Акцент6 3" xfId="80" xr:uid="{00000000-0005-0000-0000-0000E1000000}"/>
    <cellStyle name="20% - Акцент6 3 2" xfId="126" xr:uid="{00000000-0005-0000-0000-0000E2000000}"/>
    <cellStyle name="20% - Акцент6 3 2 2" xfId="218" xr:uid="{00000000-0005-0000-0000-0000E3000000}"/>
    <cellStyle name="20% - Акцент6 3 2 2 2" xfId="568" xr:uid="{00000000-0005-0000-0000-0000E4000000}"/>
    <cellStyle name="20% - Акцент6 3 2 3" xfId="476" xr:uid="{00000000-0005-0000-0000-0000E5000000}"/>
    <cellStyle name="20% - Акцент6 3 2 4" xfId="384" xr:uid="{00000000-0005-0000-0000-0000E6000000}"/>
    <cellStyle name="20% - Акцент6 3 3" xfId="172" xr:uid="{00000000-0005-0000-0000-0000E7000000}"/>
    <cellStyle name="20% - Акцент6 3 3 2" xfId="522" xr:uid="{00000000-0005-0000-0000-0000E8000000}"/>
    <cellStyle name="20% - Акцент6 3 4" xfId="264" xr:uid="{00000000-0005-0000-0000-0000E9000000}"/>
    <cellStyle name="20% - Акцент6 3 4 2" xfId="614" xr:uid="{00000000-0005-0000-0000-0000EA000000}"/>
    <cellStyle name="20% - Акцент6 3 5" xfId="430" xr:uid="{00000000-0005-0000-0000-0000EB000000}"/>
    <cellStyle name="20% - Акцент6 3 6" xfId="338" xr:uid="{00000000-0005-0000-0000-0000EC000000}"/>
    <cellStyle name="20% - Акцент6 4" xfId="87" xr:uid="{00000000-0005-0000-0000-0000ED000000}"/>
    <cellStyle name="20% - Акцент6 4 2" xfId="179" xr:uid="{00000000-0005-0000-0000-0000EE000000}"/>
    <cellStyle name="20% - Акцент6 4 2 2" xfId="529" xr:uid="{00000000-0005-0000-0000-0000EF000000}"/>
    <cellStyle name="20% - Акцент6 4 3" xfId="278" xr:uid="{00000000-0005-0000-0000-0000F0000000}"/>
    <cellStyle name="20% - Акцент6 4 3 2" xfId="628" xr:uid="{00000000-0005-0000-0000-0000F1000000}"/>
    <cellStyle name="20% - Акцент6 4 4" xfId="437" xr:uid="{00000000-0005-0000-0000-0000F2000000}"/>
    <cellStyle name="20% - Акцент6 4 5" xfId="345" xr:uid="{00000000-0005-0000-0000-0000F3000000}"/>
    <cellStyle name="20% - Акцент6 5" xfId="133" xr:uid="{00000000-0005-0000-0000-0000F4000000}"/>
    <cellStyle name="20% - Акцент6 5 2" xfId="483" xr:uid="{00000000-0005-0000-0000-0000F5000000}"/>
    <cellStyle name="20% - Акцент6 6" xfId="225" xr:uid="{00000000-0005-0000-0000-0000F6000000}"/>
    <cellStyle name="20% - Акцент6 6 2" xfId="575" xr:uid="{00000000-0005-0000-0000-0000F7000000}"/>
    <cellStyle name="20% - Акцент6 7" xfId="292" xr:uid="{00000000-0005-0000-0000-0000F8000000}"/>
    <cellStyle name="20% - Акцент6 7 2" xfId="642" xr:uid="{00000000-0005-0000-0000-0000F9000000}"/>
    <cellStyle name="20% - Акцент6 8" xfId="391" xr:uid="{00000000-0005-0000-0000-0000FA000000}"/>
    <cellStyle name="20% - Акцент6 9" xfId="299" xr:uid="{00000000-0005-0000-0000-0000FB000000}"/>
    <cellStyle name="40% — акцент1" xfId="7" builtinId="31" customBuiltin="1"/>
    <cellStyle name="40% - Акцент1 10" xfId="647" xr:uid="{00000000-0005-0000-0000-0000FD000000}"/>
    <cellStyle name="40% - Акцент1 11" xfId="661" xr:uid="{00000000-0005-0000-0000-0000FE000000}"/>
    <cellStyle name="40% - Акцент1 2" xfId="53" xr:uid="{00000000-0005-0000-0000-0000FF000000}"/>
    <cellStyle name="40% - Акцент1 2 2" xfId="99" xr:uid="{00000000-0005-0000-0000-000000010000}"/>
    <cellStyle name="40% - Акцент1 2 2 2" xfId="191" xr:uid="{00000000-0005-0000-0000-000001010000}"/>
    <cellStyle name="40% - Акцент1 2 2 2 2" xfId="541" xr:uid="{00000000-0005-0000-0000-000002010000}"/>
    <cellStyle name="40% - Акцент1 2 2 3" xfId="449" xr:uid="{00000000-0005-0000-0000-000003010000}"/>
    <cellStyle name="40% - Акцент1 2 2 4" xfId="357" xr:uid="{00000000-0005-0000-0000-000004010000}"/>
    <cellStyle name="40% - Акцент1 2 3" xfId="145" xr:uid="{00000000-0005-0000-0000-000005010000}"/>
    <cellStyle name="40% - Акцент1 2 3 2" xfId="495" xr:uid="{00000000-0005-0000-0000-000006010000}"/>
    <cellStyle name="40% - Акцент1 2 4" xfId="237" xr:uid="{00000000-0005-0000-0000-000007010000}"/>
    <cellStyle name="40% - Акцент1 2 4 2" xfId="587" xr:uid="{00000000-0005-0000-0000-000008010000}"/>
    <cellStyle name="40% - Акцент1 2 5" xfId="403" xr:uid="{00000000-0005-0000-0000-000009010000}"/>
    <cellStyle name="40% - Акцент1 2 6" xfId="311" xr:uid="{00000000-0005-0000-0000-00000A010000}"/>
    <cellStyle name="40% - Акцент1 3" xfId="71" xr:uid="{00000000-0005-0000-0000-00000B010000}"/>
    <cellStyle name="40% - Акцент1 3 2" xfId="117" xr:uid="{00000000-0005-0000-0000-00000C010000}"/>
    <cellStyle name="40% - Акцент1 3 2 2" xfId="209" xr:uid="{00000000-0005-0000-0000-00000D010000}"/>
    <cellStyle name="40% - Акцент1 3 2 2 2" xfId="559" xr:uid="{00000000-0005-0000-0000-00000E010000}"/>
    <cellStyle name="40% - Акцент1 3 2 3" xfId="467" xr:uid="{00000000-0005-0000-0000-00000F010000}"/>
    <cellStyle name="40% - Акцент1 3 2 4" xfId="375" xr:uid="{00000000-0005-0000-0000-000010010000}"/>
    <cellStyle name="40% - Акцент1 3 3" xfId="163" xr:uid="{00000000-0005-0000-0000-000011010000}"/>
    <cellStyle name="40% - Акцент1 3 3 2" xfId="513" xr:uid="{00000000-0005-0000-0000-000012010000}"/>
    <cellStyle name="40% - Акцент1 3 4" xfId="255" xr:uid="{00000000-0005-0000-0000-000013010000}"/>
    <cellStyle name="40% - Акцент1 3 4 2" xfId="605" xr:uid="{00000000-0005-0000-0000-000014010000}"/>
    <cellStyle name="40% - Акцент1 3 5" xfId="421" xr:uid="{00000000-0005-0000-0000-000015010000}"/>
    <cellStyle name="40% - Акцент1 3 6" xfId="329" xr:uid="{00000000-0005-0000-0000-000016010000}"/>
    <cellStyle name="40% - Акцент1 4" xfId="88" xr:uid="{00000000-0005-0000-0000-000017010000}"/>
    <cellStyle name="40% - Акцент1 4 2" xfId="180" xr:uid="{00000000-0005-0000-0000-000018010000}"/>
    <cellStyle name="40% - Акцент1 4 2 2" xfId="530" xr:uid="{00000000-0005-0000-0000-000019010000}"/>
    <cellStyle name="40% - Акцент1 4 3" xfId="269" xr:uid="{00000000-0005-0000-0000-00001A010000}"/>
    <cellStyle name="40% - Акцент1 4 3 2" xfId="619" xr:uid="{00000000-0005-0000-0000-00001B010000}"/>
    <cellStyle name="40% - Акцент1 4 4" xfId="438" xr:uid="{00000000-0005-0000-0000-00001C010000}"/>
    <cellStyle name="40% - Акцент1 4 5" xfId="346" xr:uid="{00000000-0005-0000-0000-00001D010000}"/>
    <cellStyle name="40% - Акцент1 5" xfId="134" xr:uid="{00000000-0005-0000-0000-00001E010000}"/>
    <cellStyle name="40% - Акцент1 5 2" xfId="484" xr:uid="{00000000-0005-0000-0000-00001F010000}"/>
    <cellStyle name="40% - Акцент1 6" xfId="226" xr:uid="{00000000-0005-0000-0000-000020010000}"/>
    <cellStyle name="40% - Акцент1 6 2" xfId="576" xr:uid="{00000000-0005-0000-0000-000021010000}"/>
    <cellStyle name="40% - Акцент1 7" xfId="283" xr:uid="{00000000-0005-0000-0000-000022010000}"/>
    <cellStyle name="40% - Акцент1 7 2" xfId="633" xr:uid="{00000000-0005-0000-0000-000023010000}"/>
    <cellStyle name="40% - Акцент1 8" xfId="392" xr:uid="{00000000-0005-0000-0000-000024010000}"/>
    <cellStyle name="40% - Акцент1 9" xfId="300" xr:uid="{00000000-0005-0000-0000-000025010000}"/>
    <cellStyle name="40% — акцент2" xfId="8" builtinId="35" customBuiltin="1"/>
    <cellStyle name="40% - Акцент2 10" xfId="649" xr:uid="{00000000-0005-0000-0000-000027010000}"/>
    <cellStyle name="40% - Акцент2 11" xfId="663" xr:uid="{00000000-0005-0000-0000-000028010000}"/>
    <cellStyle name="40% - Акцент2 2" xfId="55" xr:uid="{00000000-0005-0000-0000-000029010000}"/>
    <cellStyle name="40% - Акцент2 2 2" xfId="101" xr:uid="{00000000-0005-0000-0000-00002A010000}"/>
    <cellStyle name="40% - Акцент2 2 2 2" xfId="193" xr:uid="{00000000-0005-0000-0000-00002B010000}"/>
    <cellStyle name="40% - Акцент2 2 2 2 2" xfId="543" xr:uid="{00000000-0005-0000-0000-00002C010000}"/>
    <cellStyle name="40% - Акцент2 2 2 3" xfId="451" xr:uid="{00000000-0005-0000-0000-00002D010000}"/>
    <cellStyle name="40% - Акцент2 2 2 4" xfId="359" xr:uid="{00000000-0005-0000-0000-00002E010000}"/>
    <cellStyle name="40% - Акцент2 2 3" xfId="147" xr:uid="{00000000-0005-0000-0000-00002F010000}"/>
    <cellStyle name="40% - Акцент2 2 3 2" xfId="497" xr:uid="{00000000-0005-0000-0000-000030010000}"/>
    <cellStyle name="40% - Акцент2 2 4" xfId="239" xr:uid="{00000000-0005-0000-0000-000031010000}"/>
    <cellStyle name="40% - Акцент2 2 4 2" xfId="589" xr:uid="{00000000-0005-0000-0000-000032010000}"/>
    <cellStyle name="40% - Акцент2 2 5" xfId="405" xr:uid="{00000000-0005-0000-0000-000033010000}"/>
    <cellStyle name="40% - Акцент2 2 6" xfId="313" xr:uid="{00000000-0005-0000-0000-000034010000}"/>
    <cellStyle name="40% - Акцент2 3" xfId="73" xr:uid="{00000000-0005-0000-0000-000035010000}"/>
    <cellStyle name="40% - Акцент2 3 2" xfId="119" xr:uid="{00000000-0005-0000-0000-000036010000}"/>
    <cellStyle name="40% - Акцент2 3 2 2" xfId="211" xr:uid="{00000000-0005-0000-0000-000037010000}"/>
    <cellStyle name="40% - Акцент2 3 2 2 2" xfId="561" xr:uid="{00000000-0005-0000-0000-000038010000}"/>
    <cellStyle name="40% - Акцент2 3 2 3" xfId="469" xr:uid="{00000000-0005-0000-0000-000039010000}"/>
    <cellStyle name="40% - Акцент2 3 2 4" xfId="377" xr:uid="{00000000-0005-0000-0000-00003A010000}"/>
    <cellStyle name="40% - Акцент2 3 3" xfId="165" xr:uid="{00000000-0005-0000-0000-00003B010000}"/>
    <cellStyle name="40% - Акцент2 3 3 2" xfId="515" xr:uid="{00000000-0005-0000-0000-00003C010000}"/>
    <cellStyle name="40% - Акцент2 3 4" xfId="257" xr:uid="{00000000-0005-0000-0000-00003D010000}"/>
    <cellStyle name="40% - Акцент2 3 4 2" xfId="607" xr:uid="{00000000-0005-0000-0000-00003E010000}"/>
    <cellStyle name="40% - Акцент2 3 5" xfId="423" xr:uid="{00000000-0005-0000-0000-00003F010000}"/>
    <cellStyle name="40% - Акцент2 3 6" xfId="331" xr:uid="{00000000-0005-0000-0000-000040010000}"/>
    <cellStyle name="40% - Акцент2 4" xfId="89" xr:uid="{00000000-0005-0000-0000-000041010000}"/>
    <cellStyle name="40% - Акцент2 4 2" xfId="181" xr:uid="{00000000-0005-0000-0000-000042010000}"/>
    <cellStyle name="40% - Акцент2 4 2 2" xfId="531" xr:uid="{00000000-0005-0000-0000-000043010000}"/>
    <cellStyle name="40% - Акцент2 4 3" xfId="271" xr:uid="{00000000-0005-0000-0000-000044010000}"/>
    <cellStyle name="40% - Акцент2 4 3 2" xfId="621" xr:uid="{00000000-0005-0000-0000-000045010000}"/>
    <cellStyle name="40% - Акцент2 4 4" xfId="439" xr:uid="{00000000-0005-0000-0000-000046010000}"/>
    <cellStyle name="40% - Акцент2 4 5" xfId="347" xr:uid="{00000000-0005-0000-0000-000047010000}"/>
    <cellStyle name="40% - Акцент2 5" xfId="135" xr:uid="{00000000-0005-0000-0000-000048010000}"/>
    <cellStyle name="40% - Акцент2 5 2" xfId="485" xr:uid="{00000000-0005-0000-0000-000049010000}"/>
    <cellStyle name="40% - Акцент2 6" xfId="227" xr:uid="{00000000-0005-0000-0000-00004A010000}"/>
    <cellStyle name="40% - Акцент2 6 2" xfId="577" xr:uid="{00000000-0005-0000-0000-00004B010000}"/>
    <cellStyle name="40% - Акцент2 7" xfId="285" xr:uid="{00000000-0005-0000-0000-00004C010000}"/>
    <cellStyle name="40% - Акцент2 7 2" xfId="635" xr:uid="{00000000-0005-0000-0000-00004D010000}"/>
    <cellStyle name="40% - Акцент2 8" xfId="393" xr:uid="{00000000-0005-0000-0000-00004E010000}"/>
    <cellStyle name="40% - Акцент2 9" xfId="301" xr:uid="{00000000-0005-0000-0000-00004F010000}"/>
    <cellStyle name="40% — акцент3" xfId="9" builtinId="39" customBuiltin="1"/>
    <cellStyle name="40% - Акцент3 10" xfId="651" xr:uid="{00000000-0005-0000-0000-000051010000}"/>
    <cellStyle name="40% - Акцент3 11" xfId="665" xr:uid="{00000000-0005-0000-0000-000052010000}"/>
    <cellStyle name="40% - Акцент3 2" xfId="57" xr:uid="{00000000-0005-0000-0000-000053010000}"/>
    <cellStyle name="40% - Акцент3 2 2" xfId="103" xr:uid="{00000000-0005-0000-0000-000054010000}"/>
    <cellStyle name="40% - Акцент3 2 2 2" xfId="195" xr:uid="{00000000-0005-0000-0000-000055010000}"/>
    <cellStyle name="40% - Акцент3 2 2 2 2" xfId="545" xr:uid="{00000000-0005-0000-0000-000056010000}"/>
    <cellStyle name="40% - Акцент3 2 2 3" xfId="453" xr:uid="{00000000-0005-0000-0000-000057010000}"/>
    <cellStyle name="40% - Акцент3 2 2 4" xfId="361" xr:uid="{00000000-0005-0000-0000-000058010000}"/>
    <cellStyle name="40% - Акцент3 2 3" xfId="149" xr:uid="{00000000-0005-0000-0000-000059010000}"/>
    <cellStyle name="40% - Акцент3 2 3 2" xfId="499" xr:uid="{00000000-0005-0000-0000-00005A010000}"/>
    <cellStyle name="40% - Акцент3 2 4" xfId="241" xr:uid="{00000000-0005-0000-0000-00005B010000}"/>
    <cellStyle name="40% - Акцент3 2 4 2" xfId="591" xr:uid="{00000000-0005-0000-0000-00005C010000}"/>
    <cellStyle name="40% - Акцент3 2 5" xfId="407" xr:uid="{00000000-0005-0000-0000-00005D010000}"/>
    <cellStyle name="40% - Акцент3 2 6" xfId="315" xr:uid="{00000000-0005-0000-0000-00005E010000}"/>
    <cellStyle name="40% - Акцент3 3" xfId="75" xr:uid="{00000000-0005-0000-0000-00005F010000}"/>
    <cellStyle name="40% - Акцент3 3 2" xfId="121" xr:uid="{00000000-0005-0000-0000-000060010000}"/>
    <cellStyle name="40% - Акцент3 3 2 2" xfId="213" xr:uid="{00000000-0005-0000-0000-000061010000}"/>
    <cellStyle name="40% - Акцент3 3 2 2 2" xfId="563" xr:uid="{00000000-0005-0000-0000-000062010000}"/>
    <cellStyle name="40% - Акцент3 3 2 3" xfId="471" xr:uid="{00000000-0005-0000-0000-000063010000}"/>
    <cellStyle name="40% - Акцент3 3 2 4" xfId="379" xr:uid="{00000000-0005-0000-0000-000064010000}"/>
    <cellStyle name="40% - Акцент3 3 3" xfId="167" xr:uid="{00000000-0005-0000-0000-000065010000}"/>
    <cellStyle name="40% - Акцент3 3 3 2" xfId="517" xr:uid="{00000000-0005-0000-0000-000066010000}"/>
    <cellStyle name="40% - Акцент3 3 4" xfId="259" xr:uid="{00000000-0005-0000-0000-000067010000}"/>
    <cellStyle name="40% - Акцент3 3 4 2" xfId="609" xr:uid="{00000000-0005-0000-0000-000068010000}"/>
    <cellStyle name="40% - Акцент3 3 5" xfId="425" xr:uid="{00000000-0005-0000-0000-000069010000}"/>
    <cellStyle name="40% - Акцент3 3 6" xfId="333" xr:uid="{00000000-0005-0000-0000-00006A010000}"/>
    <cellStyle name="40% - Акцент3 4" xfId="90" xr:uid="{00000000-0005-0000-0000-00006B010000}"/>
    <cellStyle name="40% - Акцент3 4 2" xfId="182" xr:uid="{00000000-0005-0000-0000-00006C010000}"/>
    <cellStyle name="40% - Акцент3 4 2 2" xfId="532" xr:uid="{00000000-0005-0000-0000-00006D010000}"/>
    <cellStyle name="40% - Акцент3 4 3" xfId="273" xr:uid="{00000000-0005-0000-0000-00006E010000}"/>
    <cellStyle name="40% - Акцент3 4 3 2" xfId="623" xr:uid="{00000000-0005-0000-0000-00006F010000}"/>
    <cellStyle name="40% - Акцент3 4 4" xfId="440" xr:uid="{00000000-0005-0000-0000-000070010000}"/>
    <cellStyle name="40% - Акцент3 4 5" xfId="348" xr:uid="{00000000-0005-0000-0000-000071010000}"/>
    <cellStyle name="40% - Акцент3 5" xfId="136" xr:uid="{00000000-0005-0000-0000-000072010000}"/>
    <cellStyle name="40% - Акцент3 5 2" xfId="486" xr:uid="{00000000-0005-0000-0000-000073010000}"/>
    <cellStyle name="40% - Акцент3 6" xfId="228" xr:uid="{00000000-0005-0000-0000-000074010000}"/>
    <cellStyle name="40% - Акцент3 6 2" xfId="578" xr:uid="{00000000-0005-0000-0000-000075010000}"/>
    <cellStyle name="40% - Акцент3 7" xfId="287" xr:uid="{00000000-0005-0000-0000-000076010000}"/>
    <cellStyle name="40% - Акцент3 7 2" xfId="637" xr:uid="{00000000-0005-0000-0000-000077010000}"/>
    <cellStyle name="40% - Акцент3 8" xfId="394" xr:uid="{00000000-0005-0000-0000-000078010000}"/>
    <cellStyle name="40% - Акцент3 9" xfId="302" xr:uid="{00000000-0005-0000-0000-000079010000}"/>
    <cellStyle name="40% — акцент4" xfId="10" builtinId="43" customBuiltin="1"/>
    <cellStyle name="40% - Акцент4 10" xfId="653" xr:uid="{00000000-0005-0000-0000-00007B010000}"/>
    <cellStyle name="40% - Акцент4 11" xfId="667" xr:uid="{00000000-0005-0000-0000-00007C010000}"/>
    <cellStyle name="40% - Акцент4 2" xfId="59" xr:uid="{00000000-0005-0000-0000-00007D010000}"/>
    <cellStyle name="40% - Акцент4 2 2" xfId="105" xr:uid="{00000000-0005-0000-0000-00007E010000}"/>
    <cellStyle name="40% - Акцент4 2 2 2" xfId="197" xr:uid="{00000000-0005-0000-0000-00007F010000}"/>
    <cellStyle name="40% - Акцент4 2 2 2 2" xfId="547" xr:uid="{00000000-0005-0000-0000-000080010000}"/>
    <cellStyle name="40% - Акцент4 2 2 3" xfId="455" xr:uid="{00000000-0005-0000-0000-000081010000}"/>
    <cellStyle name="40% - Акцент4 2 2 4" xfId="363" xr:uid="{00000000-0005-0000-0000-000082010000}"/>
    <cellStyle name="40% - Акцент4 2 3" xfId="151" xr:uid="{00000000-0005-0000-0000-000083010000}"/>
    <cellStyle name="40% - Акцент4 2 3 2" xfId="501" xr:uid="{00000000-0005-0000-0000-000084010000}"/>
    <cellStyle name="40% - Акцент4 2 4" xfId="243" xr:uid="{00000000-0005-0000-0000-000085010000}"/>
    <cellStyle name="40% - Акцент4 2 4 2" xfId="593" xr:uid="{00000000-0005-0000-0000-000086010000}"/>
    <cellStyle name="40% - Акцент4 2 5" xfId="409" xr:uid="{00000000-0005-0000-0000-000087010000}"/>
    <cellStyle name="40% - Акцент4 2 6" xfId="317" xr:uid="{00000000-0005-0000-0000-000088010000}"/>
    <cellStyle name="40% - Акцент4 3" xfId="77" xr:uid="{00000000-0005-0000-0000-000089010000}"/>
    <cellStyle name="40% - Акцент4 3 2" xfId="123" xr:uid="{00000000-0005-0000-0000-00008A010000}"/>
    <cellStyle name="40% - Акцент4 3 2 2" xfId="215" xr:uid="{00000000-0005-0000-0000-00008B010000}"/>
    <cellStyle name="40% - Акцент4 3 2 2 2" xfId="565" xr:uid="{00000000-0005-0000-0000-00008C010000}"/>
    <cellStyle name="40% - Акцент4 3 2 3" xfId="473" xr:uid="{00000000-0005-0000-0000-00008D010000}"/>
    <cellStyle name="40% - Акцент4 3 2 4" xfId="381" xr:uid="{00000000-0005-0000-0000-00008E010000}"/>
    <cellStyle name="40% - Акцент4 3 3" xfId="169" xr:uid="{00000000-0005-0000-0000-00008F010000}"/>
    <cellStyle name="40% - Акцент4 3 3 2" xfId="519" xr:uid="{00000000-0005-0000-0000-000090010000}"/>
    <cellStyle name="40% - Акцент4 3 4" xfId="261" xr:uid="{00000000-0005-0000-0000-000091010000}"/>
    <cellStyle name="40% - Акцент4 3 4 2" xfId="611" xr:uid="{00000000-0005-0000-0000-000092010000}"/>
    <cellStyle name="40% - Акцент4 3 5" xfId="427" xr:uid="{00000000-0005-0000-0000-000093010000}"/>
    <cellStyle name="40% - Акцент4 3 6" xfId="335" xr:uid="{00000000-0005-0000-0000-000094010000}"/>
    <cellStyle name="40% - Акцент4 4" xfId="91" xr:uid="{00000000-0005-0000-0000-000095010000}"/>
    <cellStyle name="40% - Акцент4 4 2" xfId="183" xr:uid="{00000000-0005-0000-0000-000096010000}"/>
    <cellStyle name="40% - Акцент4 4 2 2" xfId="533" xr:uid="{00000000-0005-0000-0000-000097010000}"/>
    <cellStyle name="40% - Акцент4 4 3" xfId="275" xr:uid="{00000000-0005-0000-0000-000098010000}"/>
    <cellStyle name="40% - Акцент4 4 3 2" xfId="625" xr:uid="{00000000-0005-0000-0000-000099010000}"/>
    <cellStyle name="40% - Акцент4 4 4" xfId="441" xr:uid="{00000000-0005-0000-0000-00009A010000}"/>
    <cellStyle name="40% - Акцент4 4 5" xfId="349" xr:uid="{00000000-0005-0000-0000-00009B010000}"/>
    <cellStyle name="40% - Акцент4 5" xfId="137" xr:uid="{00000000-0005-0000-0000-00009C010000}"/>
    <cellStyle name="40% - Акцент4 5 2" xfId="487" xr:uid="{00000000-0005-0000-0000-00009D010000}"/>
    <cellStyle name="40% - Акцент4 6" xfId="229" xr:uid="{00000000-0005-0000-0000-00009E010000}"/>
    <cellStyle name="40% - Акцент4 6 2" xfId="579" xr:uid="{00000000-0005-0000-0000-00009F010000}"/>
    <cellStyle name="40% - Акцент4 7" xfId="289" xr:uid="{00000000-0005-0000-0000-0000A0010000}"/>
    <cellStyle name="40% - Акцент4 7 2" xfId="639" xr:uid="{00000000-0005-0000-0000-0000A1010000}"/>
    <cellStyle name="40% - Акцент4 8" xfId="395" xr:uid="{00000000-0005-0000-0000-0000A2010000}"/>
    <cellStyle name="40% - Акцент4 9" xfId="303" xr:uid="{00000000-0005-0000-0000-0000A3010000}"/>
    <cellStyle name="40% — акцент5" xfId="11" builtinId="47" customBuiltin="1"/>
    <cellStyle name="40% - Акцент5 10" xfId="655" xr:uid="{00000000-0005-0000-0000-0000A5010000}"/>
    <cellStyle name="40% - Акцент5 11" xfId="669" xr:uid="{00000000-0005-0000-0000-0000A6010000}"/>
    <cellStyle name="40% - Акцент5 2" xfId="61" xr:uid="{00000000-0005-0000-0000-0000A7010000}"/>
    <cellStyle name="40% - Акцент5 2 2" xfId="107" xr:uid="{00000000-0005-0000-0000-0000A8010000}"/>
    <cellStyle name="40% - Акцент5 2 2 2" xfId="199" xr:uid="{00000000-0005-0000-0000-0000A9010000}"/>
    <cellStyle name="40% - Акцент5 2 2 2 2" xfId="549" xr:uid="{00000000-0005-0000-0000-0000AA010000}"/>
    <cellStyle name="40% - Акцент5 2 2 3" xfId="457" xr:uid="{00000000-0005-0000-0000-0000AB010000}"/>
    <cellStyle name="40% - Акцент5 2 2 4" xfId="365" xr:uid="{00000000-0005-0000-0000-0000AC010000}"/>
    <cellStyle name="40% - Акцент5 2 3" xfId="153" xr:uid="{00000000-0005-0000-0000-0000AD010000}"/>
    <cellStyle name="40% - Акцент5 2 3 2" xfId="503" xr:uid="{00000000-0005-0000-0000-0000AE010000}"/>
    <cellStyle name="40% - Акцент5 2 4" xfId="245" xr:uid="{00000000-0005-0000-0000-0000AF010000}"/>
    <cellStyle name="40% - Акцент5 2 4 2" xfId="595" xr:uid="{00000000-0005-0000-0000-0000B0010000}"/>
    <cellStyle name="40% - Акцент5 2 5" xfId="411" xr:uid="{00000000-0005-0000-0000-0000B1010000}"/>
    <cellStyle name="40% - Акцент5 2 6" xfId="319" xr:uid="{00000000-0005-0000-0000-0000B2010000}"/>
    <cellStyle name="40% - Акцент5 3" xfId="79" xr:uid="{00000000-0005-0000-0000-0000B3010000}"/>
    <cellStyle name="40% - Акцент5 3 2" xfId="125" xr:uid="{00000000-0005-0000-0000-0000B4010000}"/>
    <cellStyle name="40% - Акцент5 3 2 2" xfId="217" xr:uid="{00000000-0005-0000-0000-0000B5010000}"/>
    <cellStyle name="40% - Акцент5 3 2 2 2" xfId="567" xr:uid="{00000000-0005-0000-0000-0000B6010000}"/>
    <cellStyle name="40% - Акцент5 3 2 3" xfId="475" xr:uid="{00000000-0005-0000-0000-0000B7010000}"/>
    <cellStyle name="40% - Акцент5 3 2 4" xfId="383" xr:uid="{00000000-0005-0000-0000-0000B8010000}"/>
    <cellStyle name="40% - Акцент5 3 3" xfId="171" xr:uid="{00000000-0005-0000-0000-0000B9010000}"/>
    <cellStyle name="40% - Акцент5 3 3 2" xfId="521" xr:uid="{00000000-0005-0000-0000-0000BA010000}"/>
    <cellStyle name="40% - Акцент5 3 4" xfId="263" xr:uid="{00000000-0005-0000-0000-0000BB010000}"/>
    <cellStyle name="40% - Акцент5 3 4 2" xfId="613" xr:uid="{00000000-0005-0000-0000-0000BC010000}"/>
    <cellStyle name="40% - Акцент5 3 5" xfId="429" xr:uid="{00000000-0005-0000-0000-0000BD010000}"/>
    <cellStyle name="40% - Акцент5 3 6" xfId="337" xr:uid="{00000000-0005-0000-0000-0000BE010000}"/>
    <cellStyle name="40% - Акцент5 4" xfId="92" xr:uid="{00000000-0005-0000-0000-0000BF010000}"/>
    <cellStyle name="40% - Акцент5 4 2" xfId="184" xr:uid="{00000000-0005-0000-0000-0000C0010000}"/>
    <cellStyle name="40% - Акцент5 4 2 2" xfId="534" xr:uid="{00000000-0005-0000-0000-0000C1010000}"/>
    <cellStyle name="40% - Акцент5 4 3" xfId="277" xr:uid="{00000000-0005-0000-0000-0000C2010000}"/>
    <cellStyle name="40% - Акцент5 4 3 2" xfId="627" xr:uid="{00000000-0005-0000-0000-0000C3010000}"/>
    <cellStyle name="40% - Акцент5 4 4" xfId="442" xr:uid="{00000000-0005-0000-0000-0000C4010000}"/>
    <cellStyle name="40% - Акцент5 4 5" xfId="350" xr:uid="{00000000-0005-0000-0000-0000C5010000}"/>
    <cellStyle name="40% - Акцент5 5" xfId="138" xr:uid="{00000000-0005-0000-0000-0000C6010000}"/>
    <cellStyle name="40% - Акцент5 5 2" xfId="488" xr:uid="{00000000-0005-0000-0000-0000C7010000}"/>
    <cellStyle name="40% - Акцент5 6" xfId="230" xr:uid="{00000000-0005-0000-0000-0000C8010000}"/>
    <cellStyle name="40% - Акцент5 6 2" xfId="580" xr:uid="{00000000-0005-0000-0000-0000C9010000}"/>
    <cellStyle name="40% - Акцент5 7" xfId="291" xr:uid="{00000000-0005-0000-0000-0000CA010000}"/>
    <cellStyle name="40% - Акцент5 7 2" xfId="641" xr:uid="{00000000-0005-0000-0000-0000CB010000}"/>
    <cellStyle name="40% - Акцент5 8" xfId="396" xr:uid="{00000000-0005-0000-0000-0000CC010000}"/>
    <cellStyle name="40% - Акцент5 9" xfId="304" xr:uid="{00000000-0005-0000-0000-0000CD010000}"/>
    <cellStyle name="40% — акцент6" xfId="12" builtinId="51" customBuiltin="1"/>
    <cellStyle name="40% - Акцент6 10" xfId="657" xr:uid="{00000000-0005-0000-0000-0000CF010000}"/>
    <cellStyle name="40% - Акцент6 11" xfId="671" xr:uid="{00000000-0005-0000-0000-0000D0010000}"/>
    <cellStyle name="40% - Акцент6 2" xfId="63" xr:uid="{00000000-0005-0000-0000-0000D1010000}"/>
    <cellStyle name="40% - Акцент6 2 2" xfId="109" xr:uid="{00000000-0005-0000-0000-0000D2010000}"/>
    <cellStyle name="40% - Акцент6 2 2 2" xfId="201" xr:uid="{00000000-0005-0000-0000-0000D3010000}"/>
    <cellStyle name="40% - Акцент6 2 2 2 2" xfId="551" xr:uid="{00000000-0005-0000-0000-0000D4010000}"/>
    <cellStyle name="40% - Акцент6 2 2 3" xfId="459" xr:uid="{00000000-0005-0000-0000-0000D5010000}"/>
    <cellStyle name="40% - Акцент6 2 2 4" xfId="367" xr:uid="{00000000-0005-0000-0000-0000D6010000}"/>
    <cellStyle name="40% - Акцент6 2 3" xfId="155" xr:uid="{00000000-0005-0000-0000-0000D7010000}"/>
    <cellStyle name="40% - Акцент6 2 3 2" xfId="505" xr:uid="{00000000-0005-0000-0000-0000D8010000}"/>
    <cellStyle name="40% - Акцент6 2 4" xfId="247" xr:uid="{00000000-0005-0000-0000-0000D9010000}"/>
    <cellStyle name="40% - Акцент6 2 4 2" xfId="597" xr:uid="{00000000-0005-0000-0000-0000DA010000}"/>
    <cellStyle name="40% - Акцент6 2 5" xfId="413" xr:uid="{00000000-0005-0000-0000-0000DB010000}"/>
    <cellStyle name="40% - Акцент6 2 6" xfId="321" xr:uid="{00000000-0005-0000-0000-0000DC010000}"/>
    <cellStyle name="40% - Акцент6 3" xfId="81" xr:uid="{00000000-0005-0000-0000-0000DD010000}"/>
    <cellStyle name="40% - Акцент6 3 2" xfId="127" xr:uid="{00000000-0005-0000-0000-0000DE010000}"/>
    <cellStyle name="40% - Акцент6 3 2 2" xfId="219" xr:uid="{00000000-0005-0000-0000-0000DF010000}"/>
    <cellStyle name="40% - Акцент6 3 2 2 2" xfId="569" xr:uid="{00000000-0005-0000-0000-0000E0010000}"/>
    <cellStyle name="40% - Акцент6 3 2 3" xfId="477" xr:uid="{00000000-0005-0000-0000-0000E1010000}"/>
    <cellStyle name="40% - Акцент6 3 2 4" xfId="385" xr:uid="{00000000-0005-0000-0000-0000E2010000}"/>
    <cellStyle name="40% - Акцент6 3 3" xfId="173" xr:uid="{00000000-0005-0000-0000-0000E3010000}"/>
    <cellStyle name="40% - Акцент6 3 3 2" xfId="523" xr:uid="{00000000-0005-0000-0000-0000E4010000}"/>
    <cellStyle name="40% - Акцент6 3 4" xfId="265" xr:uid="{00000000-0005-0000-0000-0000E5010000}"/>
    <cellStyle name="40% - Акцент6 3 4 2" xfId="615" xr:uid="{00000000-0005-0000-0000-0000E6010000}"/>
    <cellStyle name="40% - Акцент6 3 5" xfId="431" xr:uid="{00000000-0005-0000-0000-0000E7010000}"/>
    <cellStyle name="40% - Акцент6 3 6" xfId="339" xr:uid="{00000000-0005-0000-0000-0000E8010000}"/>
    <cellStyle name="40% - Акцент6 4" xfId="93" xr:uid="{00000000-0005-0000-0000-0000E9010000}"/>
    <cellStyle name="40% - Акцент6 4 2" xfId="185" xr:uid="{00000000-0005-0000-0000-0000EA010000}"/>
    <cellStyle name="40% - Акцент6 4 2 2" xfId="535" xr:uid="{00000000-0005-0000-0000-0000EB010000}"/>
    <cellStyle name="40% - Акцент6 4 3" xfId="279" xr:uid="{00000000-0005-0000-0000-0000EC010000}"/>
    <cellStyle name="40% - Акцент6 4 3 2" xfId="629" xr:uid="{00000000-0005-0000-0000-0000ED010000}"/>
    <cellStyle name="40% - Акцент6 4 4" xfId="443" xr:uid="{00000000-0005-0000-0000-0000EE010000}"/>
    <cellStyle name="40% - Акцент6 4 5" xfId="351" xr:uid="{00000000-0005-0000-0000-0000EF010000}"/>
    <cellStyle name="40% - Акцент6 5" xfId="139" xr:uid="{00000000-0005-0000-0000-0000F0010000}"/>
    <cellStyle name="40% - Акцент6 5 2" xfId="489" xr:uid="{00000000-0005-0000-0000-0000F1010000}"/>
    <cellStyle name="40% - Акцент6 6" xfId="231" xr:uid="{00000000-0005-0000-0000-0000F2010000}"/>
    <cellStyle name="40% - Акцент6 6 2" xfId="581" xr:uid="{00000000-0005-0000-0000-0000F3010000}"/>
    <cellStyle name="40% - Акцент6 7" xfId="293" xr:uid="{00000000-0005-0000-0000-0000F4010000}"/>
    <cellStyle name="40% - Акцент6 7 2" xfId="643" xr:uid="{00000000-0005-0000-0000-0000F5010000}"/>
    <cellStyle name="40% - Акцент6 8" xfId="397" xr:uid="{00000000-0005-0000-0000-0000F6010000}"/>
    <cellStyle name="40% - Акцент6 9" xfId="305" xr:uid="{00000000-0005-0000-0000-0000F7010000}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10" xfId="280" xr:uid="{00000000-0005-0000-0000-000010020000}"/>
    <cellStyle name="Обычный 10 2" xfId="630" xr:uid="{00000000-0005-0000-0000-000011020000}"/>
    <cellStyle name="Обычный 11" xfId="644" xr:uid="{00000000-0005-0000-0000-000012020000}"/>
    <cellStyle name="Обычный 12" xfId="658" xr:uid="{00000000-0005-0000-0000-000013020000}"/>
    <cellStyle name="Обычный 13" xfId="672" xr:uid="{00000000-0005-0000-0000-000014020000}"/>
    <cellStyle name="Обычный 14" xfId="673" xr:uid="{00000000-0005-0000-0000-000015020000}"/>
    <cellStyle name="Обычный 15" xfId="674" xr:uid="{00000000-0005-0000-0000-000016020000}"/>
    <cellStyle name="Обычный 2" xfId="36" xr:uid="{00000000-0005-0000-0000-000017020000}"/>
    <cellStyle name="Обычный 2 2" xfId="94" xr:uid="{00000000-0005-0000-0000-000018020000}"/>
    <cellStyle name="Обычный 2 2 2" xfId="186" xr:uid="{00000000-0005-0000-0000-000019020000}"/>
    <cellStyle name="Обычный 2 2 2 2" xfId="536" xr:uid="{00000000-0005-0000-0000-00001A020000}"/>
    <cellStyle name="Обычный 2 2 3" xfId="444" xr:uid="{00000000-0005-0000-0000-00001B020000}"/>
    <cellStyle name="Обычный 2 2 4" xfId="352" xr:uid="{00000000-0005-0000-0000-00001C020000}"/>
    <cellStyle name="Обычный 2 3" xfId="140" xr:uid="{00000000-0005-0000-0000-00001D020000}"/>
    <cellStyle name="Обычный 2 3 2" xfId="490" xr:uid="{00000000-0005-0000-0000-00001E020000}"/>
    <cellStyle name="Обычный 2 4" xfId="232" xr:uid="{00000000-0005-0000-0000-00001F020000}"/>
    <cellStyle name="Обычный 2 4 2" xfId="582" xr:uid="{00000000-0005-0000-0000-000020020000}"/>
    <cellStyle name="Обычный 2 5" xfId="398" xr:uid="{00000000-0005-0000-0000-000021020000}"/>
    <cellStyle name="Обычный 2 6" xfId="306" xr:uid="{00000000-0005-0000-0000-000022020000}"/>
    <cellStyle name="Обычный 3" xfId="50" xr:uid="{00000000-0005-0000-0000-000023020000}"/>
    <cellStyle name="Обычный 3 2" xfId="96" xr:uid="{00000000-0005-0000-0000-000024020000}"/>
    <cellStyle name="Обычный 3 2 2" xfId="188" xr:uid="{00000000-0005-0000-0000-000025020000}"/>
    <cellStyle name="Обычный 3 2 2 2" xfId="538" xr:uid="{00000000-0005-0000-0000-000026020000}"/>
    <cellStyle name="Обычный 3 2 3" xfId="446" xr:uid="{00000000-0005-0000-0000-000027020000}"/>
    <cellStyle name="Обычный 3 2 4" xfId="354" xr:uid="{00000000-0005-0000-0000-000028020000}"/>
    <cellStyle name="Обычный 3 3" xfId="142" xr:uid="{00000000-0005-0000-0000-000029020000}"/>
    <cellStyle name="Обычный 3 3 2" xfId="492" xr:uid="{00000000-0005-0000-0000-00002A020000}"/>
    <cellStyle name="Обычный 3 4" xfId="234" xr:uid="{00000000-0005-0000-0000-00002B020000}"/>
    <cellStyle name="Обычный 3 4 2" xfId="584" xr:uid="{00000000-0005-0000-0000-00002C020000}"/>
    <cellStyle name="Обычный 3 5" xfId="400" xr:uid="{00000000-0005-0000-0000-00002D020000}"/>
    <cellStyle name="Обычный 3 6" xfId="308" xr:uid="{00000000-0005-0000-0000-00002E020000}"/>
    <cellStyle name="Обычный 4" xfId="64" xr:uid="{00000000-0005-0000-0000-00002F020000}"/>
    <cellStyle name="Обычный 4 2" xfId="110" xr:uid="{00000000-0005-0000-0000-000030020000}"/>
    <cellStyle name="Обычный 4 2 2" xfId="202" xr:uid="{00000000-0005-0000-0000-000031020000}"/>
    <cellStyle name="Обычный 4 2 2 2" xfId="552" xr:uid="{00000000-0005-0000-0000-000032020000}"/>
    <cellStyle name="Обычный 4 2 3" xfId="460" xr:uid="{00000000-0005-0000-0000-000033020000}"/>
    <cellStyle name="Обычный 4 2 4" xfId="368" xr:uid="{00000000-0005-0000-0000-000034020000}"/>
    <cellStyle name="Обычный 4 3" xfId="156" xr:uid="{00000000-0005-0000-0000-000035020000}"/>
    <cellStyle name="Обычный 4 3 2" xfId="506" xr:uid="{00000000-0005-0000-0000-000036020000}"/>
    <cellStyle name="Обычный 4 4" xfId="248" xr:uid="{00000000-0005-0000-0000-000037020000}"/>
    <cellStyle name="Обычный 4 4 2" xfId="598" xr:uid="{00000000-0005-0000-0000-000038020000}"/>
    <cellStyle name="Обычный 4 5" xfId="414" xr:uid="{00000000-0005-0000-0000-000039020000}"/>
    <cellStyle name="Обычный 4 6" xfId="322" xr:uid="{00000000-0005-0000-0000-00003A020000}"/>
    <cellStyle name="Обычный 5" xfId="65" xr:uid="{00000000-0005-0000-0000-00003B020000}"/>
    <cellStyle name="Обычный 5 2" xfId="111" xr:uid="{00000000-0005-0000-0000-00003C020000}"/>
    <cellStyle name="Обычный 5 2 2" xfId="203" xr:uid="{00000000-0005-0000-0000-00003D020000}"/>
    <cellStyle name="Обычный 5 2 2 2" xfId="553" xr:uid="{00000000-0005-0000-0000-00003E020000}"/>
    <cellStyle name="Обычный 5 2 3" xfId="461" xr:uid="{00000000-0005-0000-0000-00003F020000}"/>
    <cellStyle name="Обычный 5 2 4" xfId="369" xr:uid="{00000000-0005-0000-0000-000040020000}"/>
    <cellStyle name="Обычный 5 3" xfId="157" xr:uid="{00000000-0005-0000-0000-000041020000}"/>
    <cellStyle name="Обычный 5 3 2" xfId="507" xr:uid="{00000000-0005-0000-0000-000042020000}"/>
    <cellStyle name="Обычный 5 4" xfId="249" xr:uid="{00000000-0005-0000-0000-000043020000}"/>
    <cellStyle name="Обычный 5 4 2" xfId="599" xr:uid="{00000000-0005-0000-0000-000044020000}"/>
    <cellStyle name="Обычный 5 5" xfId="415" xr:uid="{00000000-0005-0000-0000-000045020000}"/>
    <cellStyle name="Обычный 5 6" xfId="323" xr:uid="{00000000-0005-0000-0000-000046020000}"/>
    <cellStyle name="Обычный 6" xfId="66" xr:uid="{00000000-0005-0000-0000-000047020000}"/>
    <cellStyle name="Обычный 6 2" xfId="112" xr:uid="{00000000-0005-0000-0000-000048020000}"/>
    <cellStyle name="Обычный 6 2 2" xfId="204" xr:uid="{00000000-0005-0000-0000-000049020000}"/>
    <cellStyle name="Обычный 6 2 2 2" xfId="554" xr:uid="{00000000-0005-0000-0000-00004A020000}"/>
    <cellStyle name="Обычный 6 2 3" xfId="462" xr:uid="{00000000-0005-0000-0000-00004B020000}"/>
    <cellStyle name="Обычный 6 2 4" xfId="370" xr:uid="{00000000-0005-0000-0000-00004C020000}"/>
    <cellStyle name="Обычный 6 3" xfId="158" xr:uid="{00000000-0005-0000-0000-00004D020000}"/>
    <cellStyle name="Обычный 6 3 2" xfId="508" xr:uid="{00000000-0005-0000-0000-00004E020000}"/>
    <cellStyle name="Обычный 6 4" xfId="250" xr:uid="{00000000-0005-0000-0000-00004F020000}"/>
    <cellStyle name="Обычный 6 4 2" xfId="600" xr:uid="{00000000-0005-0000-0000-000050020000}"/>
    <cellStyle name="Обычный 6 5" xfId="416" xr:uid="{00000000-0005-0000-0000-000051020000}"/>
    <cellStyle name="Обычный 6 6" xfId="324" xr:uid="{00000000-0005-0000-0000-000052020000}"/>
    <cellStyle name="Обычный 7" xfId="67" xr:uid="{00000000-0005-0000-0000-000053020000}"/>
    <cellStyle name="Обычный 7 2" xfId="113" xr:uid="{00000000-0005-0000-0000-000054020000}"/>
    <cellStyle name="Обычный 7 2 2" xfId="205" xr:uid="{00000000-0005-0000-0000-000055020000}"/>
    <cellStyle name="Обычный 7 2 2 2" xfId="555" xr:uid="{00000000-0005-0000-0000-000056020000}"/>
    <cellStyle name="Обычный 7 2 3" xfId="463" xr:uid="{00000000-0005-0000-0000-000057020000}"/>
    <cellStyle name="Обычный 7 2 4" xfId="371" xr:uid="{00000000-0005-0000-0000-000058020000}"/>
    <cellStyle name="Обычный 7 3" xfId="159" xr:uid="{00000000-0005-0000-0000-000059020000}"/>
    <cellStyle name="Обычный 7 3 2" xfId="509" xr:uid="{00000000-0005-0000-0000-00005A020000}"/>
    <cellStyle name="Обычный 7 4" xfId="251" xr:uid="{00000000-0005-0000-0000-00005B020000}"/>
    <cellStyle name="Обычный 7 4 2" xfId="601" xr:uid="{00000000-0005-0000-0000-00005C020000}"/>
    <cellStyle name="Обычный 7 5" xfId="417" xr:uid="{00000000-0005-0000-0000-00005D020000}"/>
    <cellStyle name="Обычный 7 6" xfId="325" xr:uid="{00000000-0005-0000-0000-00005E020000}"/>
    <cellStyle name="Обычный 8" xfId="68" xr:uid="{00000000-0005-0000-0000-00005F020000}"/>
    <cellStyle name="Обычный 8 2" xfId="114" xr:uid="{00000000-0005-0000-0000-000060020000}"/>
    <cellStyle name="Обычный 8 2 2" xfId="206" xr:uid="{00000000-0005-0000-0000-000061020000}"/>
    <cellStyle name="Обычный 8 2 2 2" xfId="556" xr:uid="{00000000-0005-0000-0000-000062020000}"/>
    <cellStyle name="Обычный 8 2 3" xfId="464" xr:uid="{00000000-0005-0000-0000-000063020000}"/>
    <cellStyle name="Обычный 8 2 4" xfId="372" xr:uid="{00000000-0005-0000-0000-000064020000}"/>
    <cellStyle name="Обычный 8 3" xfId="160" xr:uid="{00000000-0005-0000-0000-000065020000}"/>
    <cellStyle name="Обычный 8 3 2" xfId="510" xr:uid="{00000000-0005-0000-0000-000066020000}"/>
    <cellStyle name="Обычный 8 4" xfId="252" xr:uid="{00000000-0005-0000-0000-000067020000}"/>
    <cellStyle name="Обычный 8 4 2" xfId="602" xr:uid="{00000000-0005-0000-0000-000068020000}"/>
    <cellStyle name="Обычный 8 5" xfId="418" xr:uid="{00000000-0005-0000-0000-000069020000}"/>
    <cellStyle name="Обычный 8 6" xfId="326" xr:uid="{00000000-0005-0000-0000-00006A020000}"/>
    <cellStyle name="Обычный 9" xfId="266" xr:uid="{00000000-0005-0000-0000-00006B020000}"/>
    <cellStyle name="Обычный 9 2" xfId="616" xr:uid="{00000000-0005-0000-0000-00006C020000}"/>
    <cellStyle name="Обычный_CLAC_1" xfId="37" xr:uid="{00000000-0005-0000-0000-00006D020000}"/>
    <cellStyle name="Обычный_CLRE_1" xfId="38" xr:uid="{00000000-0005-0000-0000-00006E020000}"/>
    <cellStyle name="Обычный_CLVL_1" xfId="39" xr:uid="{00000000-0005-0000-0000-00006F020000}"/>
    <cellStyle name="Обычный_EQEQ" xfId="40" xr:uid="{00000000-0005-0000-0000-000070020000}"/>
    <cellStyle name="Обычный_Март2010" xfId="41" xr:uid="{00000000-0005-0000-0000-000071020000}"/>
    <cellStyle name="Плохой" xfId="42" builtinId="27" customBuiltin="1"/>
    <cellStyle name="Пояснение" xfId="43" builtinId="53" customBuiltin="1"/>
    <cellStyle name="Примечание 2" xfId="44" xr:uid="{00000000-0005-0000-0000-000074020000}"/>
    <cellStyle name="Примечание 2 2" xfId="95" xr:uid="{00000000-0005-0000-0000-000075020000}"/>
    <cellStyle name="Примечание 2 2 2" xfId="187" xr:uid="{00000000-0005-0000-0000-000076020000}"/>
    <cellStyle name="Примечание 2 2 2 2" xfId="537" xr:uid="{00000000-0005-0000-0000-000077020000}"/>
    <cellStyle name="Примечание 2 2 3" xfId="445" xr:uid="{00000000-0005-0000-0000-000078020000}"/>
    <cellStyle name="Примечание 2 2 4" xfId="353" xr:uid="{00000000-0005-0000-0000-000079020000}"/>
    <cellStyle name="Примечание 2 3" xfId="141" xr:uid="{00000000-0005-0000-0000-00007A020000}"/>
    <cellStyle name="Примечание 2 3 2" xfId="491" xr:uid="{00000000-0005-0000-0000-00007B020000}"/>
    <cellStyle name="Примечание 2 4" xfId="233" xr:uid="{00000000-0005-0000-0000-00007C020000}"/>
    <cellStyle name="Примечание 2 4 2" xfId="583" xr:uid="{00000000-0005-0000-0000-00007D020000}"/>
    <cellStyle name="Примечание 2 5" xfId="399" xr:uid="{00000000-0005-0000-0000-00007E020000}"/>
    <cellStyle name="Примечание 2 6" xfId="307" xr:uid="{00000000-0005-0000-0000-00007F020000}"/>
    <cellStyle name="Примечание 3" xfId="51" xr:uid="{00000000-0005-0000-0000-000080020000}"/>
    <cellStyle name="Примечание 3 2" xfId="97" xr:uid="{00000000-0005-0000-0000-000081020000}"/>
    <cellStyle name="Примечание 3 2 2" xfId="189" xr:uid="{00000000-0005-0000-0000-000082020000}"/>
    <cellStyle name="Примечание 3 2 2 2" xfId="539" xr:uid="{00000000-0005-0000-0000-000083020000}"/>
    <cellStyle name="Примечание 3 2 3" xfId="447" xr:uid="{00000000-0005-0000-0000-000084020000}"/>
    <cellStyle name="Примечание 3 2 4" xfId="355" xr:uid="{00000000-0005-0000-0000-000085020000}"/>
    <cellStyle name="Примечание 3 3" xfId="143" xr:uid="{00000000-0005-0000-0000-000086020000}"/>
    <cellStyle name="Примечание 3 3 2" xfId="493" xr:uid="{00000000-0005-0000-0000-000087020000}"/>
    <cellStyle name="Примечание 3 4" xfId="235" xr:uid="{00000000-0005-0000-0000-000088020000}"/>
    <cellStyle name="Примечание 3 4 2" xfId="585" xr:uid="{00000000-0005-0000-0000-000089020000}"/>
    <cellStyle name="Примечание 3 5" xfId="401" xr:uid="{00000000-0005-0000-0000-00008A020000}"/>
    <cellStyle name="Примечание 3 6" xfId="309" xr:uid="{00000000-0005-0000-0000-00008B020000}"/>
    <cellStyle name="Примечание 4" xfId="69" xr:uid="{00000000-0005-0000-0000-00008C020000}"/>
    <cellStyle name="Примечание 4 2" xfId="115" xr:uid="{00000000-0005-0000-0000-00008D020000}"/>
    <cellStyle name="Примечание 4 2 2" xfId="207" xr:uid="{00000000-0005-0000-0000-00008E020000}"/>
    <cellStyle name="Примечание 4 2 2 2" xfId="557" xr:uid="{00000000-0005-0000-0000-00008F020000}"/>
    <cellStyle name="Примечание 4 2 3" xfId="465" xr:uid="{00000000-0005-0000-0000-000090020000}"/>
    <cellStyle name="Примечание 4 2 4" xfId="373" xr:uid="{00000000-0005-0000-0000-000091020000}"/>
    <cellStyle name="Примечание 4 3" xfId="161" xr:uid="{00000000-0005-0000-0000-000092020000}"/>
    <cellStyle name="Примечание 4 3 2" xfId="511" xr:uid="{00000000-0005-0000-0000-000093020000}"/>
    <cellStyle name="Примечание 4 4" xfId="253" xr:uid="{00000000-0005-0000-0000-000094020000}"/>
    <cellStyle name="Примечание 4 4 2" xfId="603" xr:uid="{00000000-0005-0000-0000-000095020000}"/>
    <cellStyle name="Примечание 4 5" xfId="419" xr:uid="{00000000-0005-0000-0000-000096020000}"/>
    <cellStyle name="Примечание 4 6" xfId="327" xr:uid="{00000000-0005-0000-0000-000097020000}"/>
    <cellStyle name="Примечание 5" xfId="267" xr:uid="{00000000-0005-0000-0000-000098020000}"/>
    <cellStyle name="Примечание 5 2" xfId="617" xr:uid="{00000000-0005-0000-0000-000099020000}"/>
    <cellStyle name="Примечание 6" xfId="281" xr:uid="{00000000-0005-0000-0000-00009A020000}"/>
    <cellStyle name="Примечание 6 2" xfId="631" xr:uid="{00000000-0005-0000-0000-00009B020000}"/>
    <cellStyle name="Примечание 7" xfId="645" xr:uid="{00000000-0005-0000-0000-00009C020000}"/>
    <cellStyle name="Примечание 8" xfId="659" xr:uid="{00000000-0005-0000-0000-00009D020000}"/>
    <cellStyle name="Процентный" xfId="45" builtinId="5"/>
    <cellStyle name="Связанная ячейка" xfId="46" builtinId="24" customBuiltin="1"/>
    <cellStyle name="Текст предупреждения" xfId="47" builtinId="11" customBuiltin="1"/>
    <cellStyle name="Финансовый" xfId="48" builtinId="3"/>
    <cellStyle name="Хороший" xfId="49" builtinId="26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January!$B$50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January!$E$50:$J$50</c:f>
              <c:numCache>
                <c:formatCode>#,##0</c:formatCode>
                <c:ptCount val="6"/>
                <c:pt idx="0">
                  <c:v>944559</c:v>
                </c:pt>
                <c:pt idx="1">
                  <c:v>1006751</c:v>
                </c:pt>
                <c:pt idx="2">
                  <c:v>1102966</c:v>
                </c:pt>
                <c:pt idx="3">
                  <c:v>1310295.9999999998</c:v>
                </c:pt>
                <c:pt idx="4">
                  <c:v>1955118</c:v>
                </c:pt>
                <c:pt idx="5">
                  <c:v>3859911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A-4B8A-8172-F8864E8C0D56}"/>
            </c:ext>
          </c:extLst>
        </c:ser>
        <c:ser>
          <c:idx val="1"/>
          <c:order val="1"/>
          <c:tx>
            <c:strRef>
              <c:f>January!$B$51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January!$E$51:$J$51</c:f>
              <c:numCache>
                <c:formatCode>#,##0</c:formatCode>
                <c:ptCount val="6"/>
                <c:pt idx="0">
                  <c:v>20178</c:v>
                </c:pt>
                <c:pt idx="1">
                  <c:v>20753</c:v>
                </c:pt>
                <c:pt idx="2">
                  <c:v>18622</c:v>
                </c:pt>
                <c:pt idx="3">
                  <c:v>17766</c:v>
                </c:pt>
                <c:pt idx="4">
                  <c:v>16631</c:v>
                </c:pt>
                <c:pt idx="5">
                  <c:v>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A-4B8A-8172-F8864E8C0D56}"/>
            </c:ext>
          </c:extLst>
        </c:ser>
        <c:ser>
          <c:idx val="2"/>
          <c:order val="2"/>
          <c:tx>
            <c:strRef>
              <c:f>January!$B$52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January!$E$52:$J$52</c:f>
              <c:numCache>
                <c:formatCode>#,##0</c:formatCode>
                <c:ptCount val="6"/>
                <c:pt idx="0">
                  <c:v>7486</c:v>
                </c:pt>
                <c:pt idx="1">
                  <c:v>8729</c:v>
                </c:pt>
                <c:pt idx="2">
                  <c:v>9215</c:v>
                </c:pt>
                <c:pt idx="3">
                  <c:v>10211</c:v>
                </c:pt>
                <c:pt idx="4">
                  <c:v>11453</c:v>
                </c:pt>
                <c:pt idx="5">
                  <c:v>14011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A-4B8A-8172-F8864E8C0D56}"/>
            </c:ext>
          </c:extLst>
        </c:ser>
        <c:ser>
          <c:idx val="3"/>
          <c:order val="3"/>
          <c:tx>
            <c:strRef>
              <c:f>January!$B$53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January!$E$53:$J$53</c:f>
              <c:numCache>
                <c:formatCode>#,##0</c:formatCode>
                <c:ptCount val="6"/>
                <c:pt idx="0">
                  <c:v>5142</c:v>
                </c:pt>
                <c:pt idx="1">
                  <c:v>3836</c:v>
                </c:pt>
                <c:pt idx="2">
                  <c:v>10694</c:v>
                </c:pt>
                <c:pt idx="3">
                  <c:v>22564.000000000004</c:v>
                </c:pt>
                <c:pt idx="4">
                  <c:v>29262</c:v>
                </c:pt>
                <c:pt idx="5">
                  <c:v>41535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2A-4B8A-8172-F8864E8C0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026144840"/>
        <c:axId val="1026145232"/>
        <c:axId val="0"/>
      </c:bar3DChart>
      <c:catAx>
        <c:axId val="10261448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52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026145232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4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May!$B$84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May!$C$83:$H$83</c:f>
              <c:numCache>
                <c:formatCode>[$-419]\m\m\m\m\ \y\y\y\y;@</c:formatCode>
                <c:ptCount val="6"/>
                <c:pt idx="0">
                  <c:v>43828</c:v>
                </c:pt>
                <c:pt idx="1">
                  <c:v>43859</c:v>
                </c:pt>
                <c:pt idx="2">
                  <c:v>43890</c:v>
                </c:pt>
                <c:pt idx="3">
                  <c:v>43920</c:v>
                </c:pt>
                <c:pt idx="4">
                  <c:v>43951</c:v>
                </c:pt>
                <c:pt idx="5">
                  <c:v>43982</c:v>
                </c:pt>
              </c:numCache>
            </c:numRef>
          </c:cat>
          <c:val>
            <c:numRef>
              <c:f>May!$C$84:$H$84</c:f>
              <c:numCache>
                <c:formatCode>#,##0</c:formatCode>
                <c:ptCount val="6"/>
                <c:pt idx="0">
                  <c:v>3859911</c:v>
                </c:pt>
                <c:pt idx="1">
                  <c:v>4067317</c:v>
                </c:pt>
                <c:pt idx="2">
                  <c:v>4253153</c:v>
                </c:pt>
                <c:pt idx="3">
                  <c:v>4572906</c:v>
                </c:pt>
                <c:pt idx="4">
                  <c:v>4891213</c:v>
                </c:pt>
                <c:pt idx="5">
                  <c:v>5114736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1-45B3-B9C3-CC20F9C95272}"/>
            </c:ext>
          </c:extLst>
        </c:ser>
        <c:ser>
          <c:idx val="1"/>
          <c:order val="1"/>
          <c:tx>
            <c:strRef>
              <c:f>May!$B$85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May!$C$83:$H$83</c:f>
              <c:numCache>
                <c:formatCode>[$-419]\m\m\m\m\ \y\y\y\y;@</c:formatCode>
                <c:ptCount val="6"/>
                <c:pt idx="0">
                  <c:v>43828</c:v>
                </c:pt>
                <c:pt idx="1">
                  <c:v>43859</c:v>
                </c:pt>
                <c:pt idx="2">
                  <c:v>43890</c:v>
                </c:pt>
                <c:pt idx="3">
                  <c:v>43920</c:v>
                </c:pt>
                <c:pt idx="4">
                  <c:v>43951</c:v>
                </c:pt>
                <c:pt idx="5">
                  <c:v>43982</c:v>
                </c:pt>
              </c:numCache>
            </c:numRef>
          </c:cat>
          <c:val>
            <c:numRef>
              <c:f>May!$C$85:$H$85</c:f>
              <c:numCache>
                <c:formatCode>#,##0</c:formatCode>
                <c:ptCount val="6"/>
                <c:pt idx="0">
                  <c:v>17695</c:v>
                </c:pt>
                <c:pt idx="1">
                  <c:v>17706</c:v>
                </c:pt>
                <c:pt idx="2">
                  <c:v>17783</c:v>
                </c:pt>
                <c:pt idx="3">
                  <c:v>17928</c:v>
                </c:pt>
                <c:pt idx="4">
                  <c:v>18138</c:v>
                </c:pt>
                <c:pt idx="5">
                  <c:v>18257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1-45B3-B9C3-CC20F9C95272}"/>
            </c:ext>
          </c:extLst>
        </c:ser>
        <c:ser>
          <c:idx val="2"/>
          <c:order val="2"/>
          <c:tx>
            <c:strRef>
              <c:f>May!$B$86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May!$C$83:$H$83</c:f>
              <c:numCache>
                <c:formatCode>[$-419]\m\m\m\m\ \y\y\y\y;@</c:formatCode>
                <c:ptCount val="6"/>
                <c:pt idx="0">
                  <c:v>43828</c:v>
                </c:pt>
                <c:pt idx="1">
                  <c:v>43859</c:v>
                </c:pt>
                <c:pt idx="2">
                  <c:v>43890</c:v>
                </c:pt>
                <c:pt idx="3">
                  <c:v>43920</c:v>
                </c:pt>
                <c:pt idx="4">
                  <c:v>43951</c:v>
                </c:pt>
                <c:pt idx="5">
                  <c:v>43982</c:v>
                </c:pt>
              </c:numCache>
            </c:numRef>
          </c:cat>
          <c:val>
            <c:numRef>
              <c:f>May!$C$86:$H$86</c:f>
              <c:numCache>
                <c:formatCode>#,##0</c:formatCode>
                <c:ptCount val="6"/>
                <c:pt idx="0">
                  <c:v>14011</c:v>
                </c:pt>
                <c:pt idx="1">
                  <c:v>14182</c:v>
                </c:pt>
                <c:pt idx="2">
                  <c:v>14404</c:v>
                </c:pt>
                <c:pt idx="3">
                  <c:v>14988</c:v>
                </c:pt>
                <c:pt idx="4">
                  <c:v>15242</c:v>
                </c:pt>
                <c:pt idx="5">
                  <c:v>15483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D1-45B3-B9C3-CC20F9C95272}"/>
            </c:ext>
          </c:extLst>
        </c:ser>
        <c:ser>
          <c:idx val="3"/>
          <c:order val="3"/>
          <c:tx>
            <c:strRef>
              <c:f>May!$B$87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May!$C$83:$H$83</c:f>
              <c:numCache>
                <c:formatCode>[$-419]\m\m\m\m\ \y\y\y\y;@</c:formatCode>
                <c:ptCount val="6"/>
                <c:pt idx="0">
                  <c:v>43828</c:v>
                </c:pt>
                <c:pt idx="1">
                  <c:v>43859</c:v>
                </c:pt>
                <c:pt idx="2">
                  <c:v>43890</c:v>
                </c:pt>
                <c:pt idx="3">
                  <c:v>43920</c:v>
                </c:pt>
                <c:pt idx="4">
                  <c:v>43951</c:v>
                </c:pt>
                <c:pt idx="5">
                  <c:v>43982</c:v>
                </c:pt>
              </c:numCache>
            </c:numRef>
          </c:cat>
          <c:val>
            <c:numRef>
              <c:f>May!$C$87:$H$87</c:f>
              <c:numCache>
                <c:formatCode>#,##0</c:formatCode>
                <c:ptCount val="6"/>
                <c:pt idx="0">
                  <c:v>41535</c:v>
                </c:pt>
                <c:pt idx="1">
                  <c:v>43400</c:v>
                </c:pt>
                <c:pt idx="2">
                  <c:v>45201</c:v>
                </c:pt>
                <c:pt idx="3">
                  <c:v>46297</c:v>
                </c:pt>
                <c:pt idx="4">
                  <c:v>46759</c:v>
                </c:pt>
                <c:pt idx="5">
                  <c:v>47445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D1-45B3-B9C3-CC20F9C95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76767040"/>
        <c:axId val="76767432"/>
        <c:axId val="0"/>
      </c:bar3DChart>
      <c:dateAx>
        <c:axId val="76767040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6767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June!$B$50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June!$E$49:$J$49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June!$E$50:$J$50</c:f>
              <c:numCache>
                <c:formatCode>#,##0</c:formatCode>
                <c:ptCount val="6"/>
                <c:pt idx="0">
                  <c:v>944559</c:v>
                </c:pt>
                <c:pt idx="1">
                  <c:v>1006751</c:v>
                </c:pt>
                <c:pt idx="2">
                  <c:v>1102966</c:v>
                </c:pt>
                <c:pt idx="3">
                  <c:v>1310295.9999999998</c:v>
                </c:pt>
                <c:pt idx="4">
                  <c:v>1955118</c:v>
                </c:pt>
                <c:pt idx="5">
                  <c:v>3859911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4-4202-9973-CD24260C79B3}"/>
            </c:ext>
          </c:extLst>
        </c:ser>
        <c:ser>
          <c:idx val="1"/>
          <c:order val="1"/>
          <c:tx>
            <c:strRef>
              <c:f>June!$B$51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June!$E$49:$J$49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June!$E$51:$J$51</c:f>
              <c:numCache>
                <c:formatCode>#,##0</c:formatCode>
                <c:ptCount val="6"/>
                <c:pt idx="0">
                  <c:v>20178</c:v>
                </c:pt>
                <c:pt idx="1">
                  <c:v>20753</c:v>
                </c:pt>
                <c:pt idx="2">
                  <c:v>18622</c:v>
                </c:pt>
                <c:pt idx="3">
                  <c:v>17766</c:v>
                </c:pt>
                <c:pt idx="4">
                  <c:v>16631</c:v>
                </c:pt>
                <c:pt idx="5">
                  <c:v>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4-4202-9973-CD24260C79B3}"/>
            </c:ext>
          </c:extLst>
        </c:ser>
        <c:ser>
          <c:idx val="2"/>
          <c:order val="2"/>
          <c:tx>
            <c:strRef>
              <c:f>June!$B$52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June!$E$49:$J$49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June!$E$52:$J$52</c:f>
              <c:numCache>
                <c:formatCode>#,##0</c:formatCode>
                <c:ptCount val="6"/>
                <c:pt idx="0">
                  <c:v>7486</c:v>
                </c:pt>
                <c:pt idx="1">
                  <c:v>8729</c:v>
                </c:pt>
                <c:pt idx="2">
                  <c:v>9215</c:v>
                </c:pt>
                <c:pt idx="3">
                  <c:v>10211</c:v>
                </c:pt>
                <c:pt idx="4">
                  <c:v>11453</c:v>
                </c:pt>
                <c:pt idx="5">
                  <c:v>14011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4-4202-9973-CD24260C79B3}"/>
            </c:ext>
          </c:extLst>
        </c:ser>
        <c:ser>
          <c:idx val="3"/>
          <c:order val="3"/>
          <c:tx>
            <c:strRef>
              <c:f>June!$B$53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June!$E$49:$J$49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June!$E$53:$J$53</c:f>
              <c:numCache>
                <c:formatCode>#,##0</c:formatCode>
                <c:ptCount val="6"/>
                <c:pt idx="0">
                  <c:v>5142</c:v>
                </c:pt>
                <c:pt idx="1">
                  <c:v>3836</c:v>
                </c:pt>
                <c:pt idx="2">
                  <c:v>10694</c:v>
                </c:pt>
                <c:pt idx="3">
                  <c:v>22564.000000000004</c:v>
                </c:pt>
                <c:pt idx="4">
                  <c:v>29262</c:v>
                </c:pt>
                <c:pt idx="5">
                  <c:v>41535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C4-4202-9973-CD24260C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026144840"/>
        <c:axId val="1026145232"/>
        <c:axId val="0"/>
      </c:bar3DChart>
      <c:catAx>
        <c:axId val="10261448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52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026145232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4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June!$B$84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June!$C$83:$H$83</c:f>
              <c:numCache>
                <c:formatCode>[$-419]\m\m\m\m\ \y\y\y\y;@</c:formatCode>
                <c:ptCount val="6"/>
                <c:pt idx="0">
                  <c:v>43859</c:v>
                </c:pt>
                <c:pt idx="1">
                  <c:v>43890</c:v>
                </c:pt>
                <c:pt idx="2">
                  <c:v>43920</c:v>
                </c:pt>
                <c:pt idx="3">
                  <c:v>43951</c:v>
                </c:pt>
                <c:pt idx="4">
                  <c:v>43981</c:v>
                </c:pt>
                <c:pt idx="5">
                  <c:v>44012</c:v>
                </c:pt>
              </c:numCache>
            </c:numRef>
          </c:cat>
          <c:val>
            <c:numRef>
              <c:f>June!$C$84:$H$84</c:f>
              <c:numCache>
                <c:formatCode>#,##0</c:formatCode>
                <c:ptCount val="6"/>
                <c:pt idx="0">
                  <c:v>4067317</c:v>
                </c:pt>
                <c:pt idx="1">
                  <c:v>4253153</c:v>
                </c:pt>
                <c:pt idx="2">
                  <c:v>4572906</c:v>
                </c:pt>
                <c:pt idx="3">
                  <c:v>4891213</c:v>
                </c:pt>
                <c:pt idx="4">
                  <c:v>5114736</c:v>
                </c:pt>
                <c:pt idx="5">
                  <c:v>5354906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5-4C95-9769-74AD0C991BF1}"/>
            </c:ext>
          </c:extLst>
        </c:ser>
        <c:ser>
          <c:idx val="1"/>
          <c:order val="1"/>
          <c:tx>
            <c:strRef>
              <c:f>June!$B$85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June!$C$83:$H$83</c:f>
              <c:numCache>
                <c:formatCode>[$-419]\m\m\m\m\ \y\y\y\y;@</c:formatCode>
                <c:ptCount val="6"/>
                <c:pt idx="0">
                  <c:v>43859</c:v>
                </c:pt>
                <c:pt idx="1">
                  <c:v>43890</c:v>
                </c:pt>
                <c:pt idx="2">
                  <c:v>43920</c:v>
                </c:pt>
                <c:pt idx="3">
                  <c:v>43951</c:v>
                </c:pt>
                <c:pt idx="4">
                  <c:v>43981</c:v>
                </c:pt>
                <c:pt idx="5">
                  <c:v>44012</c:v>
                </c:pt>
              </c:numCache>
            </c:numRef>
          </c:cat>
          <c:val>
            <c:numRef>
              <c:f>June!$C$85:$H$85</c:f>
              <c:numCache>
                <c:formatCode>#,##0</c:formatCode>
                <c:ptCount val="6"/>
                <c:pt idx="0">
                  <c:v>17706</c:v>
                </c:pt>
                <c:pt idx="1">
                  <c:v>17783</c:v>
                </c:pt>
                <c:pt idx="2">
                  <c:v>17928</c:v>
                </c:pt>
                <c:pt idx="3">
                  <c:v>18138</c:v>
                </c:pt>
                <c:pt idx="4">
                  <c:v>18257</c:v>
                </c:pt>
                <c:pt idx="5">
                  <c:v>18261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5-4C95-9769-74AD0C991BF1}"/>
            </c:ext>
          </c:extLst>
        </c:ser>
        <c:ser>
          <c:idx val="2"/>
          <c:order val="2"/>
          <c:tx>
            <c:strRef>
              <c:f>June!$B$86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June!$C$83:$H$83</c:f>
              <c:numCache>
                <c:formatCode>[$-419]\m\m\m\m\ \y\y\y\y;@</c:formatCode>
                <c:ptCount val="6"/>
                <c:pt idx="0">
                  <c:v>43859</c:v>
                </c:pt>
                <c:pt idx="1">
                  <c:v>43890</c:v>
                </c:pt>
                <c:pt idx="2">
                  <c:v>43920</c:v>
                </c:pt>
                <c:pt idx="3">
                  <c:v>43951</c:v>
                </c:pt>
                <c:pt idx="4">
                  <c:v>43981</c:v>
                </c:pt>
                <c:pt idx="5">
                  <c:v>44012</c:v>
                </c:pt>
              </c:numCache>
            </c:numRef>
          </c:cat>
          <c:val>
            <c:numRef>
              <c:f>June!$C$86:$H$86</c:f>
              <c:numCache>
                <c:formatCode>#,##0</c:formatCode>
                <c:ptCount val="6"/>
                <c:pt idx="0">
                  <c:v>14182</c:v>
                </c:pt>
                <c:pt idx="1">
                  <c:v>14404</c:v>
                </c:pt>
                <c:pt idx="2">
                  <c:v>14988</c:v>
                </c:pt>
                <c:pt idx="3">
                  <c:v>15242</c:v>
                </c:pt>
                <c:pt idx="4">
                  <c:v>15483</c:v>
                </c:pt>
                <c:pt idx="5">
                  <c:v>15817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5-4C95-9769-74AD0C991BF1}"/>
            </c:ext>
          </c:extLst>
        </c:ser>
        <c:ser>
          <c:idx val="3"/>
          <c:order val="3"/>
          <c:tx>
            <c:strRef>
              <c:f>June!$B$87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June!$C$83:$H$83</c:f>
              <c:numCache>
                <c:formatCode>[$-419]\m\m\m\m\ \y\y\y\y;@</c:formatCode>
                <c:ptCount val="6"/>
                <c:pt idx="0">
                  <c:v>43859</c:v>
                </c:pt>
                <c:pt idx="1">
                  <c:v>43890</c:v>
                </c:pt>
                <c:pt idx="2">
                  <c:v>43920</c:v>
                </c:pt>
                <c:pt idx="3">
                  <c:v>43951</c:v>
                </c:pt>
                <c:pt idx="4">
                  <c:v>43981</c:v>
                </c:pt>
                <c:pt idx="5">
                  <c:v>44012</c:v>
                </c:pt>
              </c:numCache>
            </c:numRef>
          </c:cat>
          <c:val>
            <c:numRef>
              <c:f>June!$C$87:$H$87</c:f>
              <c:numCache>
                <c:formatCode>#,##0</c:formatCode>
                <c:ptCount val="6"/>
                <c:pt idx="0">
                  <c:v>43400</c:v>
                </c:pt>
                <c:pt idx="1">
                  <c:v>45201</c:v>
                </c:pt>
                <c:pt idx="2">
                  <c:v>46297</c:v>
                </c:pt>
                <c:pt idx="3">
                  <c:v>46759</c:v>
                </c:pt>
                <c:pt idx="4">
                  <c:v>47445</c:v>
                </c:pt>
                <c:pt idx="5">
                  <c:v>49363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5-4C95-9769-74AD0C991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76767040"/>
        <c:axId val="76767432"/>
        <c:axId val="0"/>
      </c:bar3DChart>
      <c:dateAx>
        <c:axId val="76767040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6767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July!$B$50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July!$E$49:$J$49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July!$E$50:$J$50</c:f>
              <c:numCache>
                <c:formatCode>#,##0</c:formatCode>
                <c:ptCount val="6"/>
                <c:pt idx="0">
                  <c:v>944559</c:v>
                </c:pt>
                <c:pt idx="1">
                  <c:v>1006751</c:v>
                </c:pt>
                <c:pt idx="2">
                  <c:v>1102966</c:v>
                </c:pt>
                <c:pt idx="3">
                  <c:v>1310295.9999999998</c:v>
                </c:pt>
                <c:pt idx="4">
                  <c:v>1955118</c:v>
                </c:pt>
                <c:pt idx="5">
                  <c:v>3859911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9-4724-A08E-5B410385FA74}"/>
            </c:ext>
          </c:extLst>
        </c:ser>
        <c:ser>
          <c:idx val="1"/>
          <c:order val="1"/>
          <c:tx>
            <c:strRef>
              <c:f>July!$B$51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July!$E$49:$J$49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July!$E$51:$J$51</c:f>
              <c:numCache>
                <c:formatCode>#,##0</c:formatCode>
                <c:ptCount val="6"/>
                <c:pt idx="0">
                  <c:v>20178</c:v>
                </c:pt>
                <c:pt idx="1">
                  <c:v>20753</c:v>
                </c:pt>
                <c:pt idx="2">
                  <c:v>18622</c:v>
                </c:pt>
                <c:pt idx="3">
                  <c:v>17766</c:v>
                </c:pt>
                <c:pt idx="4">
                  <c:v>16631</c:v>
                </c:pt>
                <c:pt idx="5">
                  <c:v>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9-4724-A08E-5B410385FA74}"/>
            </c:ext>
          </c:extLst>
        </c:ser>
        <c:ser>
          <c:idx val="2"/>
          <c:order val="2"/>
          <c:tx>
            <c:strRef>
              <c:f>July!$B$52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July!$E$49:$J$49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July!$E$52:$J$52</c:f>
              <c:numCache>
                <c:formatCode>#,##0</c:formatCode>
                <c:ptCount val="6"/>
                <c:pt idx="0">
                  <c:v>7486</c:v>
                </c:pt>
                <c:pt idx="1">
                  <c:v>8729</c:v>
                </c:pt>
                <c:pt idx="2">
                  <c:v>9215</c:v>
                </c:pt>
                <c:pt idx="3">
                  <c:v>10211</c:v>
                </c:pt>
                <c:pt idx="4">
                  <c:v>11453</c:v>
                </c:pt>
                <c:pt idx="5">
                  <c:v>14011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9-4724-A08E-5B410385FA74}"/>
            </c:ext>
          </c:extLst>
        </c:ser>
        <c:ser>
          <c:idx val="3"/>
          <c:order val="3"/>
          <c:tx>
            <c:strRef>
              <c:f>July!$B$53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July!$E$49:$J$49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July!$E$53:$J$53</c:f>
              <c:numCache>
                <c:formatCode>#,##0</c:formatCode>
                <c:ptCount val="6"/>
                <c:pt idx="0">
                  <c:v>5142</c:v>
                </c:pt>
                <c:pt idx="1">
                  <c:v>3836</c:v>
                </c:pt>
                <c:pt idx="2">
                  <c:v>10694</c:v>
                </c:pt>
                <c:pt idx="3">
                  <c:v>22564.000000000004</c:v>
                </c:pt>
                <c:pt idx="4">
                  <c:v>29262</c:v>
                </c:pt>
                <c:pt idx="5">
                  <c:v>41535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09-4724-A08E-5B410385F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026144840"/>
        <c:axId val="1026145232"/>
        <c:axId val="0"/>
      </c:bar3DChart>
      <c:catAx>
        <c:axId val="10261448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52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026145232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4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July!$B$84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July!$C$83:$H$83</c:f>
              <c:numCache>
                <c:formatCode>[$-419]\m\m\m\m\ \y\y\y\y;@</c:formatCode>
                <c:ptCount val="6"/>
                <c:pt idx="0">
                  <c:v>43890</c:v>
                </c:pt>
                <c:pt idx="1">
                  <c:v>43920</c:v>
                </c:pt>
                <c:pt idx="2">
                  <c:v>43951</c:v>
                </c:pt>
                <c:pt idx="3">
                  <c:v>43981</c:v>
                </c:pt>
                <c:pt idx="4">
                  <c:v>44012</c:v>
                </c:pt>
                <c:pt idx="5">
                  <c:v>44043</c:v>
                </c:pt>
              </c:numCache>
            </c:numRef>
          </c:cat>
          <c:val>
            <c:numRef>
              <c:f>July!$C$84:$H$84</c:f>
              <c:numCache>
                <c:formatCode>#,##0</c:formatCode>
                <c:ptCount val="6"/>
                <c:pt idx="0">
                  <c:v>4253153</c:v>
                </c:pt>
                <c:pt idx="1">
                  <c:v>4572906</c:v>
                </c:pt>
                <c:pt idx="2">
                  <c:v>4891213</c:v>
                </c:pt>
                <c:pt idx="3">
                  <c:v>5114736</c:v>
                </c:pt>
                <c:pt idx="4">
                  <c:v>5354906</c:v>
                </c:pt>
                <c:pt idx="5">
                  <c:v>5653690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F-4938-9077-08192866FE5A}"/>
            </c:ext>
          </c:extLst>
        </c:ser>
        <c:ser>
          <c:idx val="1"/>
          <c:order val="1"/>
          <c:tx>
            <c:strRef>
              <c:f>July!$B$85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July!$C$83:$H$83</c:f>
              <c:numCache>
                <c:formatCode>[$-419]\m\m\m\m\ \y\y\y\y;@</c:formatCode>
                <c:ptCount val="6"/>
                <c:pt idx="0">
                  <c:v>43890</c:v>
                </c:pt>
                <c:pt idx="1">
                  <c:v>43920</c:v>
                </c:pt>
                <c:pt idx="2">
                  <c:v>43951</c:v>
                </c:pt>
                <c:pt idx="3">
                  <c:v>43981</c:v>
                </c:pt>
                <c:pt idx="4">
                  <c:v>44012</c:v>
                </c:pt>
                <c:pt idx="5">
                  <c:v>44043</c:v>
                </c:pt>
              </c:numCache>
            </c:numRef>
          </c:cat>
          <c:val>
            <c:numRef>
              <c:f>July!$C$85:$H$85</c:f>
              <c:numCache>
                <c:formatCode>#,##0</c:formatCode>
                <c:ptCount val="6"/>
                <c:pt idx="0">
                  <c:v>17783</c:v>
                </c:pt>
                <c:pt idx="1">
                  <c:v>17928</c:v>
                </c:pt>
                <c:pt idx="2">
                  <c:v>18138</c:v>
                </c:pt>
                <c:pt idx="3">
                  <c:v>18257</c:v>
                </c:pt>
                <c:pt idx="4">
                  <c:v>18261</c:v>
                </c:pt>
                <c:pt idx="5">
                  <c:v>18250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F-4938-9077-08192866FE5A}"/>
            </c:ext>
          </c:extLst>
        </c:ser>
        <c:ser>
          <c:idx val="2"/>
          <c:order val="2"/>
          <c:tx>
            <c:strRef>
              <c:f>July!$B$86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July!$C$83:$H$83</c:f>
              <c:numCache>
                <c:formatCode>[$-419]\m\m\m\m\ \y\y\y\y;@</c:formatCode>
                <c:ptCount val="6"/>
                <c:pt idx="0">
                  <c:v>43890</c:v>
                </c:pt>
                <c:pt idx="1">
                  <c:v>43920</c:v>
                </c:pt>
                <c:pt idx="2">
                  <c:v>43951</c:v>
                </c:pt>
                <c:pt idx="3">
                  <c:v>43981</c:v>
                </c:pt>
                <c:pt idx="4">
                  <c:v>44012</c:v>
                </c:pt>
                <c:pt idx="5">
                  <c:v>44043</c:v>
                </c:pt>
              </c:numCache>
            </c:numRef>
          </c:cat>
          <c:val>
            <c:numRef>
              <c:f>July!$C$86:$H$86</c:f>
              <c:numCache>
                <c:formatCode>#,##0</c:formatCode>
                <c:ptCount val="6"/>
                <c:pt idx="0">
                  <c:v>14404</c:v>
                </c:pt>
                <c:pt idx="1">
                  <c:v>14988</c:v>
                </c:pt>
                <c:pt idx="2">
                  <c:v>15242</c:v>
                </c:pt>
                <c:pt idx="3">
                  <c:v>15483</c:v>
                </c:pt>
                <c:pt idx="4">
                  <c:v>15817</c:v>
                </c:pt>
                <c:pt idx="5">
                  <c:v>16100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F-4938-9077-08192866FE5A}"/>
            </c:ext>
          </c:extLst>
        </c:ser>
        <c:ser>
          <c:idx val="3"/>
          <c:order val="3"/>
          <c:tx>
            <c:strRef>
              <c:f>July!$B$87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July!$C$83:$H$83</c:f>
              <c:numCache>
                <c:formatCode>[$-419]\m\m\m\m\ \y\y\y\y;@</c:formatCode>
                <c:ptCount val="6"/>
                <c:pt idx="0">
                  <c:v>43890</c:v>
                </c:pt>
                <c:pt idx="1">
                  <c:v>43920</c:v>
                </c:pt>
                <c:pt idx="2">
                  <c:v>43951</c:v>
                </c:pt>
                <c:pt idx="3">
                  <c:v>43981</c:v>
                </c:pt>
                <c:pt idx="4">
                  <c:v>44012</c:v>
                </c:pt>
                <c:pt idx="5">
                  <c:v>44043</c:v>
                </c:pt>
              </c:numCache>
            </c:numRef>
          </c:cat>
          <c:val>
            <c:numRef>
              <c:f>July!$C$87:$H$87</c:f>
              <c:numCache>
                <c:formatCode>#,##0</c:formatCode>
                <c:ptCount val="6"/>
                <c:pt idx="0">
                  <c:v>45201</c:v>
                </c:pt>
                <c:pt idx="1">
                  <c:v>46297</c:v>
                </c:pt>
                <c:pt idx="2">
                  <c:v>46759</c:v>
                </c:pt>
                <c:pt idx="3">
                  <c:v>47445</c:v>
                </c:pt>
                <c:pt idx="4">
                  <c:v>49363</c:v>
                </c:pt>
                <c:pt idx="5">
                  <c:v>51872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FF-4938-9077-08192866F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76767040"/>
        <c:axId val="76767432"/>
        <c:axId val="0"/>
      </c:bar3DChart>
      <c:dateAx>
        <c:axId val="76767040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6767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August!$B$50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August!$E$49:$J$49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August!$E$50:$J$50</c:f>
              <c:numCache>
                <c:formatCode>#,##0</c:formatCode>
                <c:ptCount val="6"/>
                <c:pt idx="0">
                  <c:v>944559</c:v>
                </c:pt>
                <c:pt idx="1">
                  <c:v>1006751</c:v>
                </c:pt>
                <c:pt idx="2">
                  <c:v>1102966</c:v>
                </c:pt>
                <c:pt idx="3">
                  <c:v>1310295.9999999998</c:v>
                </c:pt>
                <c:pt idx="4">
                  <c:v>1955118</c:v>
                </c:pt>
                <c:pt idx="5">
                  <c:v>3859911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3-4D04-8E0B-B878AE8884EC}"/>
            </c:ext>
          </c:extLst>
        </c:ser>
        <c:ser>
          <c:idx val="1"/>
          <c:order val="1"/>
          <c:tx>
            <c:strRef>
              <c:f>August!$B$51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August!$E$49:$J$49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August!$E$51:$J$51</c:f>
              <c:numCache>
                <c:formatCode>#,##0</c:formatCode>
                <c:ptCount val="6"/>
                <c:pt idx="0">
                  <c:v>20178</c:v>
                </c:pt>
                <c:pt idx="1">
                  <c:v>20753</c:v>
                </c:pt>
                <c:pt idx="2">
                  <c:v>18622</c:v>
                </c:pt>
                <c:pt idx="3">
                  <c:v>17766</c:v>
                </c:pt>
                <c:pt idx="4">
                  <c:v>16631</c:v>
                </c:pt>
                <c:pt idx="5">
                  <c:v>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3-4D04-8E0B-B878AE8884EC}"/>
            </c:ext>
          </c:extLst>
        </c:ser>
        <c:ser>
          <c:idx val="2"/>
          <c:order val="2"/>
          <c:tx>
            <c:strRef>
              <c:f>August!$B$52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August!$E$49:$J$49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August!$E$52:$J$52</c:f>
              <c:numCache>
                <c:formatCode>#,##0</c:formatCode>
                <c:ptCount val="6"/>
                <c:pt idx="0">
                  <c:v>7486</c:v>
                </c:pt>
                <c:pt idx="1">
                  <c:v>8729</c:v>
                </c:pt>
                <c:pt idx="2">
                  <c:v>9215</c:v>
                </c:pt>
                <c:pt idx="3">
                  <c:v>10211</c:v>
                </c:pt>
                <c:pt idx="4">
                  <c:v>11453</c:v>
                </c:pt>
                <c:pt idx="5">
                  <c:v>14011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3-4D04-8E0B-B878AE8884EC}"/>
            </c:ext>
          </c:extLst>
        </c:ser>
        <c:ser>
          <c:idx val="3"/>
          <c:order val="3"/>
          <c:tx>
            <c:strRef>
              <c:f>August!$B$53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August!$E$49:$J$49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August!$E$53:$J$53</c:f>
              <c:numCache>
                <c:formatCode>#,##0</c:formatCode>
                <c:ptCount val="6"/>
                <c:pt idx="0">
                  <c:v>5142</c:v>
                </c:pt>
                <c:pt idx="1">
                  <c:v>3836</c:v>
                </c:pt>
                <c:pt idx="2">
                  <c:v>10694</c:v>
                </c:pt>
                <c:pt idx="3">
                  <c:v>22564.000000000004</c:v>
                </c:pt>
                <c:pt idx="4">
                  <c:v>29262</c:v>
                </c:pt>
                <c:pt idx="5">
                  <c:v>41535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E3-4D04-8E0B-B878AE88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026144840"/>
        <c:axId val="1026145232"/>
        <c:axId val="0"/>
      </c:bar3DChart>
      <c:catAx>
        <c:axId val="10261448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52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026145232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4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August!$B$84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August!$C$83:$H$83</c:f>
              <c:numCache>
                <c:formatCode>[$-419]\m\m\m\m\ \y\y\y\y;@</c:formatCode>
                <c:ptCount val="6"/>
                <c:pt idx="0">
                  <c:v>43920</c:v>
                </c:pt>
                <c:pt idx="1">
                  <c:v>43951</c:v>
                </c:pt>
                <c:pt idx="2">
                  <c:v>43981</c:v>
                </c:pt>
                <c:pt idx="3">
                  <c:v>44012</c:v>
                </c:pt>
                <c:pt idx="4">
                  <c:v>44043</c:v>
                </c:pt>
                <c:pt idx="5">
                  <c:v>44074</c:v>
                </c:pt>
              </c:numCache>
            </c:numRef>
          </c:cat>
          <c:val>
            <c:numRef>
              <c:f>August!$C$84:$H$84</c:f>
              <c:numCache>
                <c:formatCode>#,##0</c:formatCode>
                <c:ptCount val="6"/>
                <c:pt idx="0">
                  <c:v>4572906</c:v>
                </c:pt>
                <c:pt idx="1">
                  <c:v>4891213</c:v>
                </c:pt>
                <c:pt idx="2">
                  <c:v>5114736</c:v>
                </c:pt>
                <c:pt idx="3">
                  <c:v>5354906</c:v>
                </c:pt>
                <c:pt idx="4">
                  <c:v>5653690</c:v>
                </c:pt>
                <c:pt idx="5">
                  <c:v>6169141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D-496A-BEF0-C87F6879E6AD}"/>
            </c:ext>
          </c:extLst>
        </c:ser>
        <c:ser>
          <c:idx val="1"/>
          <c:order val="1"/>
          <c:tx>
            <c:strRef>
              <c:f>August!$B$85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August!$C$83:$H$83</c:f>
              <c:numCache>
                <c:formatCode>[$-419]\m\m\m\m\ \y\y\y\y;@</c:formatCode>
                <c:ptCount val="6"/>
                <c:pt idx="0">
                  <c:v>43920</c:v>
                </c:pt>
                <c:pt idx="1">
                  <c:v>43951</c:v>
                </c:pt>
                <c:pt idx="2">
                  <c:v>43981</c:v>
                </c:pt>
                <c:pt idx="3">
                  <c:v>44012</c:v>
                </c:pt>
                <c:pt idx="4">
                  <c:v>44043</c:v>
                </c:pt>
                <c:pt idx="5">
                  <c:v>44074</c:v>
                </c:pt>
              </c:numCache>
            </c:numRef>
          </c:cat>
          <c:val>
            <c:numRef>
              <c:f>August!$C$85:$H$85</c:f>
              <c:numCache>
                <c:formatCode>#,##0</c:formatCode>
                <c:ptCount val="6"/>
                <c:pt idx="0">
                  <c:v>17928</c:v>
                </c:pt>
                <c:pt idx="1">
                  <c:v>18138</c:v>
                </c:pt>
                <c:pt idx="2">
                  <c:v>18257</c:v>
                </c:pt>
                <c:pt idx="3">
                  <c:v>18261</c:v>
                </c:pt>
                <c:pt idx="4">
                  <c:v>18250</c:v>
                </c:pt>
                <c:pt idx="5">
                  <c:v>18285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D-496A-BEF0-C87F6879E6AD}"/>
            </c:ext>
          </c:extLst>
        </c:ser>
        <c:ser>
          <c:idx val="2"/>
          <c:order val="2"/>
          <c:tx>
            <c:strRef>
              <c:f>August!$B$86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August!$C$83:$H$83</c:f>
              <c:numCache>
                <c:formatCode>[$-419]\m\m\m\m\ \y\y\y\y;@</c:formatCode>
                <c:ptCount val="6"/>
                <c:pt idx="0">
                  <c:v>43920</c:v>
                </c:pt>
                <c:pt idx="1">
                  <c:v>43951</c:v>
                </c:pt>
                <c:pt idx="2">
                  <c:v>43981</c:v>
                </c:pt>
                <c:pt idx="3">
                  <c:v>44012</c:v>
                </c:pt>
                <c:pt idx="4">
                  <c:v>44043</c:v>
                </c:pt>
                <c:pt idx="5">
                  <c:v>44074</c:v>
                </c:pt>
              </c:numCache>
            </c:numRef>
          </c:cat>
          <c:val>
            <c:numRef>
              <c:f>August!$C$86:$H$86</c:f>
              <c:numCache>
                <c:formatCode>#,##0</c:formatCode>
                <c:ptCount val="6"/>
                <c:pt idx="0">
                  <c:v>14988</c:v>
                </c:pt>
                <c:pt idx="1">
                  <c:v>15242</c:v>
                </c:pt>
                <c:pt idx="2">
                  <c:v>15483</c:v>
                </c:pt>
                <c:pt idx="3">
                  <c:v>15817</c:v>
                </c:pt>
                <c:pt idx="4">
                  <c:v>16100</c:v>
                </c:pt>
                <c:pt idx="5">
                  <c:v>16204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3D-496A-BEF0-C87F6879E6AD}"/>
            </c:ext>
          </c:extLst>
        </c:ser>
        <c:ser>
          <c:idx val="3"/>
          <c:order val="3"/>
          <c:tx>
            <c:strRef>
              <c:f>August!$B$87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August!$C$83:$H$83</c:f>
              <c:numCache>
                <c:formatCode>[$-419]\m\m\m\m\ \y\y\y\y;@</c:formatCode>
                <c:ptCount val="6"/>
                <c:pt idx="0">
                  <c:v>43920</c:v>
                </c:pt>
                <c:pt idx="1">
                  <c:v>43951</c:v>
                </c:pt>
                <c:pt idx="2">
                  <c:v>43981</c:v>
                </c:pt>
                <c:pt idx="3">
                  <c:v>44012</c:v>
                </c:pt>
                <c:pt idx="4">
                  <c:v>44043</c:v>
                </c:pt>
                <c:pt idx="5">
                  <c:v>44074</c:v>
                </c:pt>
              </c:numCache>
            </c:numRef>
          </c:cat>
          <c:val>
            <c:numRef>
              <c:f>August!$C$87:$H$87</c:f>
              <c:numCache>
                <c:formatCode>#,##0</c:formatCode>
                <c:ptCount val="6"/>
                <c:pt idx="0">
                  <c:v>46297</c:v>
                </c:pt>
                <c:pt idx="1">
                  <c:v>46759</c:v>
                </c:pt>
                <c:pt idx="2">
                  <c:v>47445</c:v>
                </c:pt>
                <c:pt idx="3">
                  <c:v>49363</c:v>
                </c:pt>
                <c:pt idx="4">
                  <c:v>51872</c:v>
                </c:pt>
                <c:pt idx="5">
                  <c:v>57089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3D-496A-BEF0-C87F6879E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76767040"/>
        <c:axId val="76767432"/>
        <c:axId val="0"/>
      </c:bar3DChart>
      <c:dateAx>
        <c:axId val="76767040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6767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September!$B$50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September!$E$49:$J$49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September!$E$50:$J$50</c:f>
              <c:numCache>
                <c:formatCode>#,##0</c:formatCode>
                <c:ptCount val="6"/>
                <c:pt idx="0">
                  <c:v>944559</c:v>
                </c:pt>
                <c:pt idx="1">
                  <c:v>1006751</c:v>
                </c:pt>
                <c:pt idx="2">
                  <c:v>1102966</c:v>
                </c:pt>
                <c:pt idx="3">
                  <c:v>1310295.9999999998</c:v>
                </c:pt>
                <c:pt idx="4">
                  <c:v>1955118</c:v>
                </c:pt>
                <c:pt idx="5">
                  <c:v>3859911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9-4472-B161-E0CFDC41CC04}"/>
            </c:ext>
          </c:extLst>
        </c:ser>
        <c:ser>
          <c:idx val="1"/>
          <c:order val="1"/>
          <c:tx>
            <c:strRef>
              <c:f>September!$B$51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September!$E$49:$J$49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September!$E$51:$J$51</c:f>
              <c:numCache>
                <c:formatCode>#,##0</c:formatCode>
                <c:ptCount val="6"/>
                <c:pt idx="0">
                  <c:v>20178</c:v>
                </c:pt>
                <c:pt idx="1">
                  <c:v>20753</c:v>
                </c:pt>
                <c:pt idx="2">
                  <c:v>18622</c:v>
                </c:pt>
                <c:pt idx="3">
                  <c:v>17766</c:v>
                </c:pt>
                <c:pt idx="4">
                  <c:v>16631</c:v>
                </c:pt>
                <c:pt idx="5">
                  <c:v>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9-4472-B161-E0CFDC41CC04}"/>
            </c:ext>
          </c:extLst>
        </c:ser>
        <c:ser>
          <c:idx val="2"/>
          <c:order val="2"/>
          <c:tx>
            <c:strRef>
              <c:f>September!$B$52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September!$E$49:$J$49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September!$E$52:$J$52</c:f>
              <c:numCache>
                <c:formatCode>#,##0</c:formatCode>
                <c:ptCount val="6"/>
                <c:pt idx="0">
                  <c:v>7486</c:v>
                </c:pt>
                <c:pt idx="1">
                  <c:v>8729</c:v>
                </c:pt>
                <c:pt idx="2">
                  <c:v>9215</c:v>
                </c:pt>
                <c:pt idx="3">
                  <c:v>10211</c:v>
                </c:pt>
                <c:pt idx="4">
                  <c:v>11453</c:v>
                </c:pt>
                <c:pt idx="5">
                  <c:v>14011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9-4472-B161-E0CFDC41CC04}"/>
            </c:ext>
          </c:extLst>
        </c:ser>
        <c:ser>
          <c:idx val="3"/>
          <c:order val="3"/>
          <c:tx>
            <c:strRef>
              <c:f>September!$B$53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September!$E$49:$J$49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September!$E$53:$J$53</c:f>
              <c:numCache>
                <c:formatCode>#,##0</c:formatCode>
                <c:ptCount val="6"/>
                <c:pt idx="0">
                  <c:v>5142</c:v>
                </c:pt>
                <c:pt idx="1">
                  <c:v>3836</c:v>
                </c:pt>
                <c:pt idx="2">
                  <c:v>10694</c:v>
                </c:pt>
                <c:pt idx="3">
                  <c:v>22564.000000000004</c:v>
                </c:pt>
                <c:pt idx="4">
                  <c:v>29262</c:v>
                </c:pt>
                <c:pt idx="5">
                  <c:v>41535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09-4472-B161-E0CFDC41C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026144840"/>
        <c:axId val="1026145232"/>
        <c:axId val="0"/>
      </c:bar3DChart>
      <c:catAx>
        <c:axId val="10261448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52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026145232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4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September!$B$84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September!$C$83:$H$83</c:f>
              <c:numCache>
                <c:formatCode>[$-419]\m\m\m\m\ \y\y\y\y;@</c:formatCode>
                <c:ptCount val="6"/>
                <c:pt idx="0">
                  <c:v>43951</c:v>
                </c:pt>
                <c:pt idx="1">
                  <c:v>43981</c:v>
                </c:pt>
                <c:pt idx="2">
                  <c:v>44012</c:v>
                </c:pt>
                <c:pt idx="3">
                  <c:v>44042</c:v>
                </c:pt>
                <c:pt idx="4">
                  <c:v>44073</c:v>
                </c:pt>
                <c:pt idx="5">
                  <c:v>44104</c:v>
                </c:pt>
              </c:numCache>
            </c:numRef>
          </c:cat>
          <c:val>
            <c:numRef>
              <c:f>September!$C$84:$H$84</c:f>
              <c:numCache>
                <c:formatCode>#,##0</c:formatCode>
                <c:ptCount val="6"/>
                <c:pt idx="0">
                  <c:v>4891213</c:v>
                </c:pt>
                <c:pt idx="1">
                  <c:v>5114736</c:v>
                </c:pt>
                <c:pt idx="2">
                  <c:v>5354906</c:v>
                </c:pt>
                <c:pt idx="3">
                  <c:v>5653690</c:v>
                </c:pt>
                <c:pt idx="4">
                  <c:v>6169141</c:v>
                </c:pt>
                <c:pt idx="5">
                  <c:v>6779757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F-4295-8633-A95CCA81F46C}"/>
            </c:ext>
          </c:extLst>
        </c:ser>
        <c:ser>
          <c:idx val="1"/>
          <c:order val="1"/>
          <c:tx>
            <c:strRef>
              <c:f>September!$B$85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September!$C$83:$H$83</c:f>
              <c:numCache>
                <c:formatCode>[$-419]\m\m\m\m\ \y\y\y\y;@</c:formatCode>
                <c:ptCount val="6"/>
                <c:pt idx="0">
                  <c:v>43951</c:v>
                </c:pt>
                <c:pt idx="1">
                  <c:v>43981</c:v>
                </c:pt>
                <c:pt idx="2">
                  <c:v>44012</c:v>
                </c:pt>
                <c:pt idx="3">
                  <c:v>44042</c:v>
                </c:pt>
                <c:pt idx="4">
                  <c:v>44073</c:v>
                </c:pt>
                <c:pt idx="5">
                  <c:v>44104</c:v>
                </c:pt>
              </c:numCache>
            </c:numRef>
          </c:cat>
          <c:val>
            <c:numRef>
              <c:f>September!$C$85:$H$85</c:f>
              <c:numCache>
                <c:formatCode>#,##0</c:formatCode>
                <c:ptCount val="6"/>
                <c:pt idx="0">
                  <c:v>18138</c:v>
                </c:pt>
                <c:pt idx="1">
                  <c:v>18257</c:v>
                </c:pt>
                <c:pt idx="2">
                  <c:v>18261</c:v>
                </c:pt>
                <c:pt idx="3">
                  <c:v>18250</c:v>
                </c:pt>
                <c:pt idx="4">
                  <c:v>18285</c:v>
                </c:pt>
                <c:pt idx="5">
                  <c:v>18484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F-4295-8633-A95CCA81F46C}"/>
            </c:ext>
          </c:extLst>
        </c:ser>
        <c:ser>
          <c:idx val="2"/>
          <c:order val="2"/>
          <c:tx>
            <c:strRef>
              <c:f>September!$B$86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September!$C$83:$H$83</c:f>
              <c:numCache>
                <c:formatCode>[$-419]\m\m\m\m\ \y\y\y\y;@</c:formatCode>
                <c:ptCount val="6"/>
                <c:pt idx="0">
                  <c:v>43951</c:v>
                </c:pt>
                <c:pt idx="1">
                  <c:v>43981</c:v>
                </c:pt>
                <c:pt idx="2">
                  <c:v>44012</c:v>
                </c:pt>
                <c:pt idx="3">
                  <c:v>44042</c:v>
                </c:pt>
                <c:pt idx="4">
                  <c:v>44073</c:v>
                </c:pt>
                <c:pt idx="5">
                  <c:v>44104</c:v>
                </c:pt>
              </c:numCache>
            </c:numRef>
          </c:cat>
          <c:val>
            <c:numRef>
              <c:f>September!$C$86:$H$86</c:f>
              <c:numCache>
                <c:formatCode>#,##0</c:formatCode>
                <c:ptCount val="6"/>
                <c:pt idx="0">
                  <c:v>15242</c:v>
                </c:pt>
                <c:pt idx="1">
                  <c:v>15483</c:v>
                </c:pt>
                <c:pt idx="2">
                  <c:v>15817</c:v>
                </c:pt>
                <c:pt idx="3">
                  <c:v>16100</c:v>
                </c:pt>
                <c:pt idx="4">
                  <c:v>16204</c:v>
                </c:pt>
                <c:pt idx="5">
                  <c:v>16494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F-4295-8633-A95CCA81F46C}"/>
            </c:ext>
          </c:extLst>
        </c:ser>
        <c:ser>
          <c:idx val="3"/>
          <c:order val="3"/>
          <c:tx>
            <c:strRef>
              <c:f>September!$B$87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September!$C$83:$H$83</c:f>
              <c:numCache>
                <c:formatCode>[$-419]\m\m\m\m\ \y\y\y\y;@</c:formatCode>
                <c:ptCount val="6"/>
                <c:pt idx="0">
                  <c:v>43951</c:v>
                </c:pt>
                <c:pt idx="1">
                  <c:v>43981</c:v>
                </c:pt>
                <c:pt idx="2">
                  <c:v>44012</c:v>
                </c:pt>
                <c:pt idx="3">
                  <c:v>44042</c:v>
                </c:pt>
                <c:pt idx="4">
                  <c:v>44073</c:v>
                </c:pt>
                <c:pt idx="5">
                  <c:v>44104</c:v>
                </c:pt>
              </c:numCache>
            </c:numRef>
          </c:cat>
          <c:val>
            <c:numRef>
              <c:f>September!$C$87:$H$87</c:f>
              <c:numCache>
                <c:formatCode>#,##0</c:formatCode>
                <c:ptCount val="6"/>
                <c:pt idx="0">
                  <c:v>46759</c:v>
                </c:pt>
                <c:pt idx="1">
                  <c:v>47445</c:v>
                </c:pt>
                <c:pt idx="2">
                  <c:v>49363</c:v>
                </c:pt>
                <c:pt idx="3">
                  <c:v>51872</c:v>
                </c:pt>
                <c:pt idx="4">
                  <c:v>57089</c:v>
                </c:pt>
                <c:pt idx="5">
                  <c:v>62564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BF-4295-8633-A95CCA81F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76767040"/>
        <c:axId val="76767432"/>
        <c:axId val="0"/>
      </c:bar3DChart>
      <c:dateAx>
        <c:axId val="76767040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6767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October!$B$50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October!$E$49:$J$49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October!$E$50:$J$50</c:f>
              <c:numCache>
                <c:formatCode>#,##0</c:formatCode>
                <c:ptCount val="6"/>
                <c:pt idx="0">
                  <c:v>944559</c:v>
                </c:pt>
                <c:pt idx="1">
                  <c:v>1006751</c:v>
                </c:pt>
                <c:pt idx="2">
                  <c:v>1102966</c:v>
                </c:pt>
                <c:pt idx="3">
                  <c:v>1310295.9999999998</c:v>
                </c:pt>
                <c:pt idx="4">
                  <c:v>1955118</c:v>
                </c:pt>
                <c:pt idx="5">
                  <c:v>3859911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8-4EA2-BED2-DD14B4E7EC11}"/>
            </c:ext>
          </c:extLst>
        </c:ser>
        <c:ser>
          <c:idx val="1"/>
          <c:order val="1"/>
          <c:tx>
            <c:strRef>
              <c:f>October!$B$51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October!$E$49:$J$49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October!$E$51:$J$51</c:f>
              <c:numCache>
                <c:formatCode>#,##0</c:formatCode>
                <c:ptCount val="6"/>
                <c:pt idx="0">
                  <c:v>20178</c:v>
                </c:pt>
                <c:pt idx="1">
                  <c:v>20753</c:v>
                </c:pt>
                <c:pt idx="2">
                  <c:v>18622</c:v>
                </c:pt>
                <c:pt idx="3">
                  <c:v>17766</c:v>
                </c:pt>
                <c:pt idx="4">
                  <c:v>16631</c:v>
                </c:pt>
                <c:pt idx="5">
                  <c:v>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8-4EA2-BED2-DD14B4E7EC11}"/>
            </c:ext>
          </c:extLst>
        </c:ser>
        <c:ser>
          <c:idx val="2"/>
          <c:order val="2"/>
          <c:tx>
            <c:strRef>
              <c:f>October!$B$52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October!$E$49:$J$49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October!$E$52:$J$52</c:f>
              <c:numCache>
                <c:formatCode>#,##0</c:formatCode>
                <c:ptCount val="6"/>
                <c:pt idx="0">
                  <c:v>7486</c:v>
                </c:pt>
                <c:pt idx="1">
                  <c:v>8729</c:v>
                </c:pt>
                <c:pt idx="2">
                  <c:v>9215</c:v>
                </c:pt>
                <c:pt idx="3">
                  <c:v>10211</c:v>
                </c:pt>
                <c:pt idx="4">
                  <c:v>11453</c:v>
                </c:pt>
                <c:pt idx="5">
                  <c:v>14011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98-4EA2-BED2-DD14B4E7EC11}"/>
            </c:ext>
          </c:extLst>
        </c:ser>
        <c:ser>
          <c:idx val="3"/>
          <c:order val="3"/>
          <c:tx>
            <c:strRef>
              <c:f>October!$B$53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October!$E$49:$J$49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October!$E$53:$J$53</c:f>
              <c:numCache>
                <c:formatCode>#,##0</c:formatCode>
                <c:ptCount val="6"/>
                <c:pt idx="0">
                  <c:v>5142</c:v>
                </c:pt>
                <c:pt idx="1">
                  <c:v>3836</c:v>
                </c:pt>
                <c:pt idx="2">
                  <c:v>10694</c:v>
                </c:pt>
                <c:pt idx="3">
                  <c:v>22564.000000000004</c:v>
                </c:pt>
                <c:pt idx="4">
                  <c:v>29262</c:v>
                </c:pt>
                <c:pt idx="5">
                  <c:v>41535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98-4EA2-BED2-DD14B4E7E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026144840"/>
        <c:axId val="1026145232"/>
        <c:axId val="0"/>
      </c:bar3DChart>
      <c:catAx>
        <c:axId val="10261448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52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026145232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4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January!$B$84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January!$C$83:$H$83</c:f>
              <c:numCache>
                <c:formatCode>[$-419]\m\m\m\m\ \y\y\y\y;@</c:formatCode>
                <c:ptCount val="6"/>
                <c:pt idx="0">
                  <c:v>43707</c:v>
                </c:pt>
                <c:pt idx="1">
                  <c:v>43738</c:v>
                </c:pt>
                <c:pt idx="2">
                  <c:v>43768</c:v>
                </c:pt>
                <c:pt idx="3">
                  <c:v>43799</c:v>
                </c:pt>
                <c:pt idx="4">
                  <c:v>43830</c:v>
                </c:pt>
                <c:pt idx="5">
                  <c:v>43861</c:v>
                </c:pt>
              </c:numCache>
            </c:numRef>
          </c:cat>
          <c:val>
            <c:numRef>
              <c:f>January!$C$84:$H$84</c:f>
              <c:numCache>
                <c:formatCode>#,##0</c:formatCode>
                <c:ptCount val="6"/>
                <c:pt idx="0">
                  <c:v>2894450</c:v>
                </c:pt>
                <c:pt idx="1">
                  <c:v>3068547</c:v>
                </c:pt>
                <c:pt idx="2">
                  <c:v>3253953</c:v>
                </c:pt>
                <c:pt idx="3">
                  <c:v>3527188</c:v>
                </c:pt>
                <c:pt idx="4">
                  <c:v>3859911</c:v>
                </c:pt>
                <c:pt idx="5">
                  <c:v>4067317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8-4035-A459-5AB7EC35D2BB}"/>
            </c:ext>
          </c:extLst>
        </c:ser>
        <c:ser>
          <c:idx val="1"/>
          <c:order val="1"/>
          <c:tx>
            <c:strRef>
              <c:f>January!$B$85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January!$C$83:$H$83</c:f>
              <c:numCache>
                <c:formatCode>[$-419]\m\m\m\m\ \y\y\y\y;@</c:formatCode>
                <c:ptCount val="6"/>
                <c:pt idx="0">
                  <c:v>43707</c:v>
                </c:pt>
                <c:pt idx="1">
                  <c:v>43738</c:v>
                </c:pt>
                <c:pt idx="2">
                  <c:v>43768</c:v>
                </c:pt>
                <c:pt idx="3">
                  <c:v>43799</c:v>
                </c:pt>
                <c:pt idx="4">
                  <c:v>43830</c:v>
                </c:pt>
                <c:pt idx="5">
                  <c:v>43861</c:v>
                </c:pt>
              </c:numCache>
            </c:numRef>
          </c:cat>
          <c:val>
            <c:numRef>
              <c:f>January!$C$85:$H$85</c:f>
              <c:numCache>
                <c:formatCode>#,##0</c:formatCode>
                <c:ptCount val="6"/>
                <c:pt idx="0">
                  <c:v>17007</c:v>
                </c:pt>
                <c:pt idx="1">
                  <c:v>17183</c:v>
                </c:pt>
                <c:pt idx="2">
                  <c:v>17389</c:v>
                </c:pt>
                <c:pt idx="3">
                  <c:v>17527</c:v>
                </c:pt>
                <c:pt idx="4">
                  <c:v>17695</c:v>
                </c:pt>
                <c:pt idx="5">
                  <c:v>17706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8-4035-A459-5AB7EC35D2BB}"/>
            </c:ext>
          </c:extLst>
        </c:ser>
        <c:ser>
          <c:idx val="2"/>
          <c:order val="2"/>
          <c:tx>
            <c:strRef>
              <c:f>January!$B$86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January!$C$83:$H$83</c:f>
              <c:numCache>
                <c:formatCode>[$-419]\m\m\m\m\ \y\y\y\y;@</c:formatCode>
                <c:ptCount val="6"/>
                <c:pt idx="0">
                  <c:v>43707</c:v>
                </c:pt>
                <c:pt idx="1">
                  <c:v>43738</c:v>
                </c:pt>
                <c:pt idx="2">
                  <c:v>43768</c:v>
                </c:pt>
                <c:pt idx="3">
                  <c:v>43799</c:v>
                </c:pt>
                <c:pt idx="4">
                  <c:v>43830</c:v>
                </c:pt>
                <c:pt idx="5">
                  <c:v>43861</c:v>
                </c:pt>
              </c:numCache>
            </c:numRef>
          </c:cat>
          <c:val>
            <c:numRef>
              <c:f>January!$C$86:$H$86</c:f>
              <c:numCache>
                <c:formatCode>#,##0</c:formatCode>
                <c:ptCount val="6"/>
                <c:pt idx="0">
                  <c:v>12945</c:v>
                </c:pt>
                <c:pt idx="1">
                  <c:v>13213</c:v>
                </c:pt>
                <c:pt idx="2">
                  <c:v>13455</c:v>
                </c:pt>
                <c:pt idx="3">
                  <c:v>13688</c:v>
                </c:pt>
                <c:pt idx="4">
                  <c:v>14011</c:v>
                </c:pt>
                <c:pt idx="5">
                  <c:v>14182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8-4035-A459-5AB7EC35D2BB}"/>
            </c:ext>
          </c:extLst>
        </c:ser>
        <c:ser>
          <c:idx val="3"/>
          <c:order val="3"/>
          <c:tx>
            <c:strRef>
              <c:f>January!$B$87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January!$C$83:$H$83</c:f>
              <c:numCache>
                <c:formatCode>[$-419]\m\m\m\m\ \y\y\y\y;@</c:formatCode>
                <c:ptCount val="6"/>
                <c:pt idx="0">
                  <c:v>43707</c:v>
                </c:pt>
                <c:pt idx="1">
                  <c:v>43738</c:v>
                </c:pt>
                <c:pt idx="2">
                  <c:v>43768</c:v>
                </c:pt>
                <c:pt idx="3">
                  <c:v>43799</c:v>
                </c:pt>
                <c:pt idx="4">
                  <c:v>43830</c:v>
                </c:pt>
                <c:pt idx="5">
                  <c:v>43861</c:v>
                </c:pt>
              </c:numCache>
            </c:numRef>
          </c:cat>
          <c:val>
            <c:numRef>
              <c:f>January!$C$87:$H$87</c:f>
              <c:numCache>
                <c:formatCode>#,##0</c:formatCode>
                <c:ptCount val="6"/>
                <c:pt idx="0">
                  <c:v>33858</c:v>
                </c:pt>
                <c:pt idx="1">
                  <c:v>33842</c:v>
                </c:pt>
                <c:pt idx="2">
                  <c:v>35116</c:v>
                </c:pt>
                <c:pt idx="3">
                  <c:v>36567</c:v>
                </c:pt>
                <c:pt idx="4">
                  <c:v>41535</c:v>
                </c:pt>
                <c:pt idx="5">
                  <c:v>43400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58-4035-A459-5AB7EC35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76767040"/>
        <c:axId val="76767432"/>
        <c:axId val="0"/>
      </c:bar3DChart>
      <c:dateAx>
        <c:axId val="76767040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6767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October!$B$84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October!$C$83:$H$83</c:f>
              <c:numCache>
                <c:formatCode>[$-419]\m\m\m\m\ \y\y\y\y;@</c:formatCode>
                <c:ptCount val="6"/>
                <c:pt idx="0">
                  <c:v>43981</c:v>
                </c:pt>
                <c:pt idx="1">
                  <c:v>44012</c:v>
                </c:pt>
                <c:pt idx="2">
                  <c:v>44042</c:v>
                </c:pt>
                <c:pt idx="3">
                  <c:v>44073</c:v>
                </c:pt>
                <c:pt idx="4">
                  <c:v>44104</c:v>
                </c:pt>
                <c:pt idx="5">
                  <c:v>44135</c:v>
                </c:pt>
              </c:numCache>
            </c:numRef>
          </c:cat>
          <c:val>
            <c:numRef>
              <c:f>October!$C$84:$H$84</c:f>
              <c:numCache>
                <c:formatCode>#,##0</c:formatCode>
                <c:ptCount val="6"/>
                <c:pt idx="0">
                  <c:v>5114736</c:v>
                </c:pt>
                <c:pt idx="1">
                  <c:v>5354906</c:v>
                </c:pt>
                <c:pt idx="2">
                  <c:v>5653690</c:v>
                </c:pt>
                <c:pt idx="3">
                  <c:v>6169141</c:v>
                </c:pt>
                <c:pt idx="4">
                  <c:v>6779757</c:v>
                </c:pt>
                <c:pt idx="5">
                  <c:v>7515934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5-497B-865F-A81585CB76C5}"/>
            </c:ext>
          </c:extLst>
        </c:ser>
        <c:ser>
          <c:idx val="1"/>
          <c:order val="1"/>
          <c:tx>
            <c:strRef>
              <c:f>October!$B$85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October!$C$83:$H$83</c:f>
              <c:numCache>
                <c:formatCode>[$-419]\m\m\m\m\ \y\y\y\y;@</c:formatCode>
                <c:ptCount val="6"/>
                <c:pt idx="0">
                  <c:v>43981</c:v>
                </c:pt>
                <c:pt idx="1">
                  <c:v>44012</c:v>
                </c:pt>
                <c:pt idx="2">
                  <c:v>44042</c:v>
                </c:pt>
                <c:pt idx="3">
                  <c:v>44073</c:v>
                </c:pt>
                <c:pt idx="4">
                  <c:v>44104</c:v>
                </c:pt>
                <c:pt idx="5">
                  <c:v>44135</c:v>
                </c:pt>
              </c:numCache>
            </c:numRef>
          </c:cat>
          <c:val>
            <c:numRef>
              <c:f>October!$C$85:$H$85</c:f>
              <c:numCache>
                <c:formatCode>#,##0</c:formatCode>
                <c:ptCount val="6"/>
                <c:pt idx="0">
                  <c:v>18257</c:v>
                </c:pt>
                <c:pt idx="1">
                  <c:v>18261</c:v>
                </c:pt>
                <c:pt idx="2">
                  <c:v>18250</c:v>
                </c:pt>
                <c:pt idx="3">
                  <c:v>18285</c:v>
                </c:pt>
                <c:pt idx="4">
                  <c:v>18484</c:v>
                </c:pt>
                <c:pt idx="5">
                  <c:v>18680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5-497B-865F-A81585CB76C5}"/>
            </c:ext>
          </c:extLst>
        </c:ser>
        <c:ser>
          <c:idx val="2"/>
          <c:order val="2"/>
          <c:tx>
            <c:strRef>
              <c:f>October!$B$86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October!$C$83:$H$83</c:f>
              <c:numCache>
                <c:formatCode>[$-419]\m\m\m\m\ \y\y\y\y;@</c:formatCode>
                <c:ptCount val="6"/>
                <c:pt idx="0">
                  <c:v>43981</c:v>
                </c:pt>
                <c:pt idx="1">
                  <c:v>44012</c:v>
                </c:pt>
                <c:pt idx="2">
                  <c:v>44042</c:v>
                </c:pt>
                <c:pt idx="3">
                  <c:v>44073</c:v>
                </c:pt>
                <c:pt idx="4">
                  <c:v>44104</c:v>
                </c:pt>
                <c:pt idx="5">
                  <c:v>44135</c:v>
                </c:pt>
              </c:numCache>
            </c:numRef>
          </c:cat>
          <c:val>
            <c:numRef>
              <c:f>October!$C$86:$H$86</c:f>
              <c:numCache>
                <c:formatCode>#,##0</c:formatCode>
                <c:ptCount val="6"/>
                <c:pt idx="0">
                  <c:v>15483</c:v>
                </c:pt>
                <c:pt idx="1">
                  <c:v>15817</c:v>
                </c:pt>
                <c:pt idx="2">
                  <c:v>16100</c:v>
                </c:pt>
                <c:pt idx="3">
                  <c:v>16204</c:v>
                </c:pt>
                <c:pt idx="4">
                  <c:v>16494</c:v>
                </c:pt>
                <c:pt idx="5">
                  <c:v>16861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5-497B-865F-A81585CB76C5}"/>
            </c:ext>
          </c:extLst>
        </c:ser>
        <c:ser>
          <c:idx val="3"/>
          <c:order val="3"/>
          <c:tx>
            <c:strRef>
              <c:f>October!$B$87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October!$C$83:$H$83</c:f>
              <c:numCache>
                <c:formatCode>[$-419]\m\m\m\m\ \y\y\y\y;@</c:formatCode>
                <c:ptCount val="6"/>
                <c:pt idx="0">
                  <c:v>43981</c:v>
                </c:pt>
                <c:pt idx="1">
                  <c:v>44012</c:v>
                </c:pt>
                <c:pt idx="2">
                  <c:v>44042</c:v>
                </c:pt>
                <c:pt idx="3">
                  <c:v>44073</c:v>
                </c:pt>
                <c:pt idx="4">
                  <c:v>44104</c:v>
                </c:pt>
                <c:pt idx="5">
                  <c:v>44135</c:v>
                </c:pt>
              </c:numCache>
            </c:numRef>
          </c:cat>
          <c:val>
            <c:numRef>
              <c:f>October!$C$87:$H$87</c:f>
              <c:numCache>
                <c:formatCode>#,##0</c:formatCode>
                <c:ptCount val="6"/>
                <c:pt idx="0">
                  <c:v>47445</c:v>
                </c:pt>
                <c:pt idx="1">
                  <c:v>49363</c:v>
                </c:pt>
                <c:pt idx="2">
                  <c:v>51872</c:v>
                </c:pt>
                <c:pt idx="3">
                  <c:v>57089</c:v>
                </c:pt>
                <c:pt idx="4">
                  <c:v>62564</c:v>
                </c:pt>
                <c:pt idx="5">
                  <c:v>67792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D5-497B-865F-A81585CB7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76767040"/>
        <c:axId val="76767432"/>
        <c:axId val="0"/>
      </c:bar3DChart>
      <c:dateAx>
        <c:axId val="76767040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6767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November!$B$50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November!$E$49:$J$49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November!$E$50:$J$50</c:f>
              <c:numCache>
                <c:formatCode>#,##0</c:formatCode>
                <c:ptCount val="6"/>
                <c:pt idx="0">
                  <c:v>944559</c:v>
                </c:pt>
                <c:pt idx="1">
                  <c:v>1006751</c:v>
                </c:pt>
                <c:pt idx="2">
                  <c:v>1102966</c:v>
                </c:pt>
                <c:pt idx="3">
                  <c:v>1310295.9999999998</c:v>
                </c:pt>
                <c:pt idx="4">
                  <c:v>1955118</c:v>
                </c:pt>
                <c:pt idx="5">
                  <c:v>3859911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F-4242-8D6A-FFB8D06259EB}"/>
            </c:ext>
          </c:extLst>
        </c:ser>
        <c:ser>
          <c:idx val="1"/>
          <c:order val="1"/>
          <c:tx>
            <c:strRef>
              <c:f>November!$B$51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November!$E$49:$J$49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November!$E$51:$J$51</c:f>
              <c:numCache>
                <c:formatCode>#,##0</c:formatCode>
                <c:ptCount val="6"/>
                <c:pt idx="0">
                  <c:v>20178</c:v>
                </c:pt>
                <c:pt idx="1">
                  <c:v>20753</c:v>
                </c:pt>
                <c:pt idx="2">
                  <c:v>18622</c:v>
                </c:pt>
                <c:pt idx="3">
                  <c:v>17766</c:v>
                </c:pt>
                <c:pt idx="4">
                  <c:v>16631</c:v>
                </c:pt>
                <c:pt idx="5">
                  <c:v>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F-4242-8D6A-FFB8D06259EB}"/>
            </c:ext>
          </c:extLst>
        </c:ser>
        <c:ser>
          <c:idx val="2"/>
          <c:order val="2"/>
          <c:tx>
            <c:strRef>
              <c:f>November!$B$52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November!$E$49:$J$49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November!$E$52:$J$52</c:f>
              <c:numCache>
                <c:formatCode>#,##0</c:formatCode>
                <c:ptCount val="6"/>
                <c:pt idx="0">
                  <c:v>7486</c:v>
                </c:pt>
                <c:pt idx="1">
                  <c:v>8729</c:v>
                </c:pt>
                <c:pt idx="2">
                  <c:v>9215</c:v>
                </c:pt>
                <c:pt idx="3">
                  <c:v>10211</c:v>
                </c:pt>
                <c:pt idx="4">
                  <c:v>11453</c:v>
                </c:pt>
                <c:pt idx="5">
                  <c:v>14011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F-4242-8D6A-FFB8D06259EB}"/>
            </c:ext>
          </c:extLst>
        </c:ser>
        <c:ser>
          <c:idx val="3"/>
          <c:order val="3"/>
          <c:tx>
            <c:strRef>
              <c:f>November!$B$53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November!$E$49:$J$49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November!$E$53:$J$53</c:f>
              <c:numCache>
                <c:formatCode>#,##0</c:formatCode>
                <c:ptCount val="6"/>
                <c:pt idx="0">
                  <c:v>5142</c:v>
                </c:pt>
                <c:pt idx="1">
                  <c:v>3836</c:v>
                </c:pt>
                <c:pt idx="2">
                  <c:v>10694</c:v>
                </c:pt>
                <c:pt idx="3">
                  <c:v>22564.000000000004</c:v>
                </c:pt>
                <c:pt idx="4">
                  <c:v>29262</c:v>
                </c:pt>
                <c:pt idx="5">
                  <c:v>41535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AF-4242-8D6A-FFB8D062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026144840"/>
        <c:axId val="1026145232"/>
        <c:axId val="0"/>
      </c:bar3DChart>
      <c:catAx>
        <c:axId val="10261448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52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026145232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4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November!$B$84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November!$C$83:$H$83</c:f>
              <c:numCache>
                <c:formatCode>[$-419]\m\m\m\m\ \y\y\y\y;@</c:formatCode>
                <c:ptCount val="6"/>
                <c:pt idx="0">
                  <c:v>44012</c:v>
                </c:pt>
                <c:pt idx="1">
                  <c:v>44042</c:v>
                </c:pt>
                <c:pt idx="2">
                  <c:v>44073</c:v>
                </c:pt>
                <c:pt idx="3">
                  <c:v>44104</c:v>
                </c:pt>
                <c:pt idx="4">
                  <c:v>44134</c:v>
                </c:pt>
                <c:pt idx="5">
                  <c:v>44165</c:v>
                </c:pt>
              </c:numCache>
            </c:numRef>
          </c:cat>
          <c:val>
            <c:numRef>
              <c:f>November!$C$84:$H$84</c:f>
              <c:numCache>
                <c:formatCode>#,##0</c:formatCode>
                <c:ptCount val="6"/>
                <c:pt idx="0">
                  <c:v>5354906</c:v>
                </c:pt>
                <c:pt idx="1">
                  <c:v>5653690</c:v>
                </c:pt>
                <c:pt idx="2">
                  <c:v>6169141</c:v>
                </c:pt>
                <c:pt idx="3">
                  <c:v>6779757</c:v>
                </c:pt>
                <c:pt idx="4">
                  <c:v>7515934</c:v>
                </c:pt>
                <c:pt idx="5">
                  <c:v>8083085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E-46C7-99BE-BFC83D829974}"/>
            </c:ext>
          </c:extLst>
        </c:ser>
        <c:ser>
          <c:idx val="1"/>
          <c:order val="1"/>
          <c:tx>
            <c:strRef>
              <c:f>November!$B$85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November!$C$83:$H$83</c:f>
              <c:numCache>
                <c:formatCode>[$-419]\m\m\m\m\ \y\y\y\y;@</c:formatCode>
                <c:ptCount val="6"/>
                <c:pt idx="0">
                  <c:v>44012</c:v>
                </c:pt>
                <c:pt idx="1">
                  <c:v>44042</c:v>
                </c:pt>
                <c:pt idx="2">
                  <c:v>44073</c:v>
                </c:pt>
                <c:pt idx="3">
                  <c:v>44104</c:v>
                </c:pt>
                <c:pt idx="4">
                  <c:v>44134</c:v>
                </c:pt>
                <c:pt idx="5">
                  <c:v>44165</c:v>
                </c:pt>
              </c:numCache>
            </c:numRef>
          </c:cat>
          <c:val>
            <c:numRef>
              <c:f>November!$C$85:$H$85</c:f>
              <c:numCache>
                <c:formatCode>#,##0</c:formatCode>
                <c:ptCount val="6"/>
                <c:pt idx="0">
                  <c:v>18261</c:v>
                </c:pt>
                <c:pt idx="1">
                  <c:v>18250</c:v>
                </c:pt>
                <c:pt idx="2">
                  <c:v>18285</c:v>
                </c:pt>
                <c:pt idx="3">
                  <c:v>18484</c:v>
                </c:pt>
                <c:pt idx="4">
                  <c:v>18680</c:v>
                </c:pt>
                <c:pt idx="5">
                  <c:v>18780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E-46C7-99BE-BFC83D829974}"/>
            </c:ext>
          </c:extLst>
        </c:ser>
        <c:ser>
          <c:idx val="2"/>
          <c:order val="2"/>
          <c:tx>
            <c:strRef>
              <c:f>November!$B$86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November!$C$83:$H$83</c:f>
              <c:numCache>
                <c:formatCode>[$-419]\m\m\m\m\ \y\y\y\y;@</c:formatCode>
                <c:ptCount val="6"/>
                <c:pt idx="0">
                  <c:v>44012</c:v>
                </c:pt>
                <c:pt idx="1">
                  <c:v>44042</c:v>
                </c:pt>
                <c:pt idx="2">
                  <c:v>44073</c:v>
                </c:pt>
                <c:pt idx="3">
                  <c:v>44104</c:v>
                </c:pt>
                <c:pt idx="4">
                  <c:v>44134</c:v>
                </c:pt>
                <c:pt idx="5">
                  <c:v>44165</c:v>
                </c:pt>
              </c:numCache>
            </c:numRef>
          </c:cat>
          <c:val>
            <c:numRef>
              <c:f>November!$C$86:$H$86</c:f>
              <c:numCache>
                <c:formatCode>#,##0</c:formatCode>
                <c:ptCount val="6"/>
                <c:pt idx="0">
                  <c:v>15817</c:v>
                </c:pt>
                <c:pt idx="1">
                  <c:v>16100</c:v>
                </c:pt>
                <c:pt idx="2">
                  <c:v>16204</c:v>
                </c:pt>
                <c:pt idx="3">
                  <c:v>16494</c:v>
                </c:pt>
                <c:pt idx="4">
                  <c:v>16861</c:v>
                </c:pt>
                <c:pt idx="5">
                  <c:v>17081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E-46C7-99BE-BFC83D829974}"/>
            </c:ext>
          </c:extLst>
        </c:ser>
        <c:ser>
          <c:idx val="3"/>
          <c:order val="3"/>
          <c:tx>
            <c:strRef>
              <c:f>November!$B$87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November!$C$83:$H$83</c:f>
              <c:numCache>
                <c:formatCode>[$-419]\m\m\m\m\ \y\y\y\y;@</c:formatCode>
                <c:ptCount val="6"/>
                <c:pt idx="0">
                  <c:v>44012</c:v>
                </c:pt>
                <c:pt idx="1">
                  <c:v>44042</c:v>
                </c:pt>
                <c:pt idx="2">
                  <c:v>44073</c:v>
                </c:pt>
                <c:pt idx="3">
                  <c:v>44104</c:v>
                </c:pt>
                <c:pt idx="4">
                  <c:v>44134</c:v>
                </c:pt>
                <c:pt idx="5">
                  <c:v>44165</c:v>
                </c:pt>
              </c:numCache>
            </c:numRef>
          </c:cat>
          <c:val>
            <c:numRef>
              <c:f>November!$C$87:$H$87</c:f>
              <c:numCache>
                <c:formatCode>#,##0</c:formatCode>
                <c:ptCount val="6"/>
                <c:pt idx="0">
                  <c:v>49363</c:v>
                </c:pt>
                <c:pt idx="1">
                  <c:v>51872</c:v>
                </c:pt>
                <c:pt idx="2">
                  <c:v>57089</c:v>
                </c:pt>
                <c:pt idx="3">
                  <c:v>62564</c:v>
                </c:pt>
                <c:pt idx="4">
                  <c:v>67792</c:v>
                </c:pt>
                <c:pt idx="5">
                  <c:v>73469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E-46C7-99BE-BFC83D82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76767040"/>
        <c:axId val="76767432"/>
        <c:axId val="0"/>
      </c:bar3DChart>
      <c:dateAx>
        <c:axId val="76767040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6767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December!$B$50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December!$E$49:$J$49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December!$E$50:$J$50</c:f>
              <c:numCache>
                <c:formatCode>#,##0</c:formatCode>
                <c:ptCount val="6"/>
                <c:pt idx="0">
                  <c:v>944559</c:v>
                </c:pt>
                <c:pt idx="1">
                  <c:v>1006751</c:v>
                </c:pt>
                <c:pt idx="2">
                  <c:v>1102966</c:v>
                </c:pt>
                <c:pt idx="3">
                  <c:v>1310295.9999999998</c:v>
                </c:pt>
                <c:pt idx="4">
                  <c:v>1955118</c:v>
                </c:pt>
                <c:pt idx="5">
                  <c:v>3859911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D-497D-99B9-46780AE80B93}"/>
            </c:ext>
          </c:extLst>
        </c:ser>
        <c:ser>
          <c:idx val="1"/>
          <c:order val="1"/>
          <c:tx>
            <c:strRef>
              <c:f>December!$B$51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December!$E$49:$J$49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December!$E$51:$J$51</c:f>
              <c:numCache>
                <c:formatCode>#,##0</c:formatCode>
                <c:ptCount val="6"/>
                <c:pt idx="0">
                  <c:v>20178</c:v>
                </c:pt>
                <c:pt idx="1">
                  <c:v>20753</c:v>
                </c:pt>
                <c:pt idx="2">
                  <c:v>18622</c:v>
                </c:pt>
                <c:pt idx="3">
                  <c:v>17766</c:v>
                </c:pt>
                <c:pt idx="4">
                  <c:v>16631</c:v>
                </c:pt>
                <c:pt idx="5">
                  <c:v>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D-497D-99B9-46780AE80B93}"/>
            </c:ext>
          </c:extLst>
        </c:ser>
        <c:ser>
          <c:idx val="2"/>
          <c:order val="2"/>
          <c:tx>
            <c:strRef>
              <c:f>December!$B$52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December!$E$49:$J$49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December!$E$52:$J$52</c:f>
              <c:numCache>
                <c:formatCode>#,##0</c:formatCode>
                <c:ptCount val="6"/>
                <c:pt idx="0">
                  <c:v>7486</c:v>
                </c:pt>
                <c:pt idx="1">
                  <c:v>8729</c:v>
                </c:pt>
                <c:pt idx="2">
                  <c:v>9215</c:v>
                </c:pt>
                <c:pt idx="3">
                  <c:v>10211</c:v>
                </c:pt>
                <c:pt idx="4">
                  <c:v>11453</c:v>
                </c:pt>
                <c:pt idx="5">
                  <c:v>14011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3D-497D-99B9-46780AE80B93}"/>
            </c:ext>
          </c:extLst>
        </c:ser>
        <c:ser>
          <c:idx val="3"/>
          <c:order val="3"/>
          <c:tx>
            <c:strRef>
              <c:f>December!$B$53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December!$E$49:$J$49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December!$E$53:$J$53</c:f>
              <c:numCache>
                <c:formatCode>#,##0</c:formatCode>
                <c:ptCount val="6"/>
                <c:pt idx="0">
                  <c:v>5142</c:v>
                </c:pt>
                <c:pt idx="1">
                  <c:v>3836</c:v>
                </c:pt>
                <c:pt idx="2">
                  <c:v>10694</c:v>
                </c:pt>
                <c:pt idx="3">
                  <c:v>22564.000000000004</c:v>
                </c:pt>
                <c:pt idx="4">
                  <c:v>29262</c:v>
                </c:pt>
                <c:pt idx="5">
                  <c:v>41535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3D-497D-99B9-46780AE8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026144840"/>
        <c:axId val="1026145232"/>
        <c:axId val="0"/>
      </c:bar3DChart>
      <c:catAx>
        <c:axId val="10261448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52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026145232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4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December!$B$84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December!$C$83:$H$83</c:f>
              <c:numCache>
                <c:formatCode>[$-419]\m\m\m\m\ \y\y\y\y;@</c:formatCode>
                <c:ptCount val="6"/>
                <c:pt idx="0">
                  <c:v>44042</c:v>
                </c:pt>
                <c:pt idx="1">
                  <c:v>44073</c:v>
                </c:pt>
                <c:pt idx="2">
                  <c:v>44104</c:v>
                </c:pt>
                <c:pt idx="3">
                  <c:v>44134</c:v>
                </c:pt>
                <c:pt idx="4">
                  <c:v>44165</c:v>
                </c:pt>
                <c:pt idx="5">
                  <c:v>44196</c:v>
                </c:pt>
              </c:numCache>
            </c:numRef>
          </c:cat>
          <c:val>
            <c:numRef>
              <c:f>December!$C$84:$H$84</c:f>
              <c:numCache>
                <c:formatCode>#,##0</c:formatCode>
                <c:ptCount val="6"/>
                <c:pt idx="0">
                  <c:v>5653690</c:v>
                </c:pt>
                <c:pt idx="1">
                  <c:v>6169141</c:v>
                </c:pt>
                <c:pt idx="2">
                  <c:v>6779757</c:v>
                </c:pt>
                <c:pt idx="3">
                  <c:v>7515934</c:v>
                </c:pt>
                <c:pt idx="4">
                  <c:v>8083085</c:v>
                </c:pt>
                <c:pt idx="5">
                  <c:v>8787077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1-486E-9C9D-EAB50B9EB6AF}"/>
            </c:ext>
          </c:extLst>
        </c:ser>
        <c:ser>
          <c:idx val="1"/>
          <c:order val="1"/>
          <c:tx>
            <c:strRef>
              <c:f>December!$B$85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December!$C$83:$H$83</c:f>
              <c:numCache>
                <c:formatCode>[$-419]\m\m\m\m\ \y\y\y\y;@</c:formatCode>
                <c:ptCount val="6"/>
                <c:pt idx="0">
                  <c:v>44042</c:v>
                </c:pt>
                <c:pt idx="1">
                  <c:v>44073</c:v>
                </c:pt>
                <c:pt idx="2">
                  <c:v>44104</c:v>
                </c:pt>
                <c:pt idx="3">
                  <c:v>44134</c:v>
                </c:pt>
                <c:pt idx="4">
                  <c:v>44165</c:v>
                </c:pt>
                <c:pt idx="5">
                  <c:v>44196</c:v>
                </c:pt>
              </c:numCache>
            </c:numRef>
          </c:cat>
          <c:val>
            <c:numRef>
              <c:f>December!$C$85:$H$85</c:f>
              <c:numCache>
                <c:formatCode>#,##0</c:formatCode>
                <c:ptCount val="6"/>
                <c:pt idx="0">
                  <c:v>18250</c:v>
                </c:pt>
                <c:pt idx="1">
                  <c:v>18285</c:v>
                </c:pt>
                <c:pt idx="2">
                  <c:v>18484</c:v>
                </c:pt>
                <c:pt idx="3">
                  <c:v>18680</c:v>
                </c:pt>
                <c:pt idx="4">
                  <c:v>18780</c:v>
                </c:pt>
                <c:pt idx="5">
                  <c:v>19014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1-486E-9C9D-EAB50B9EB6AF}"/>
            </c:ext>
          </c:extLst>
        </c:ser>
        <c:ser>
          <c:idx val="2"/>
          <c:order val="2"/>
          <c:tx>
            <c:strRef>
              <c:f>December!$B$86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December!$C$83:$H$83</c:f>
              <c:numCache>
                <c:formatCode>[$-419]\m\m\m\m\ \y\y\y\y;@</c:formatCode>
                <c:ptCount val="6"/>
                <c:pt idx="0">
                  <c:v>44042</c:v>
                </c:pt>
                <c:pt idx="1">
                  <c:v>44073</c:v>
                </c:pt>
                <c:pt idx="2">
                  <c:v>44104</c:v>
                </c:pt>
                <c:pt idx="3">
                  <c:v>44134</c:v>
                </c:pt>
                <c:pt idx="4">
                  <c:v>44165</c:v>
                </c:pt>
                <c:pt idx="5">
                  <c:v>44196</c:v>
                </c:pt>
              </c:numCache>
            </c:numRef>
          </c:cat>
          <c:val>
            <c:numRef>
              <c:f>December!$C$86:$H$86</c:f>
              <c:numCache>
                <c:formatCode>#,##0</c:formatCode>
                <c:ptCount val="6"/>
                <c:pt idx="0">
                  <c:v>16100</c:v>
                </c:pt>
                <c:pt idx="1">
                  <c:v>16204</c:v>
                </c:pt>
                <c:pt idx="2">
                  <c:v>16494</c:v>
                </c:pt>
                <c:pt idx="3">
                  <c:v>16861</c:v>
                </c:pt>
                <c:pt idx="4">
                  <c:v>17081</c:v>
                </c:pt>
                <c:pt idx="5">
                  <c:v>17268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D1-486E-9C9D-EAB50B9EB6AF}"/>
            </c:ext>
          </c:extLst>
        </c:ser>
        <c:ser>
          <c:idx val="3"/>
          <c:order val="3"/>
          <c:tx>
            <c:strRef>
              <c:f>December!$B$87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December!$C$83:$H$83</c:f>
              <c:numCache>
                <c:formatCode>[$-419]\m\m\m\m\ \y\y\y\y;@</c:formatCode>
                <c:ptCount val="6"/>
                <c:pt idx="0">
                  <c:v>44042</c:v>
                </c:pt>
                <c:pt idx="1">
                  <c:v>44073</c:v>
                </c:pt>
                <c:pt idx="2">
                  <c:v>44104</c:v>
                </c:pt>
                <c:pt idx="3">
                  <c:v>44134</c:v>
                </c:pt>
                <c:pt idx="4">
                  <c:v>44165</c:v>
                </c:pt>
                <c:pt idx="5">
                  <c:v>44196</c:v>
                </c:pt>
              </c:numCache>
            </c:numRef>
          </c:cat>
          <c:val>
            <c:numRef>
              <c:f>December!$C$87:$H$87</c:f>
              <c:numCache>
                <c:formatCode>#,##0</c:formatCode>
                <c:ptCount val="6"/>
                <c:pt idx="0">
                  <c:v>51872</c:v>
                </c:pt>
                <c:pt idx="1">
                  <c:v>57089</c:v>
                </c:pt>
                <c:pt idx="2">
                  <c:v>62564</c:v>
                </c:pt>
                <c:pt idx="3">
                  <c:v>67792</c:v>
                </c:pt>
                <c:pt idx="4">
                  <c:v>73469</c:v>
                </c:pt>
                <c:pt idx="5">
                  <c:v>79270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D1-486E-9C9D-EAB50B9E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76767040"/>
        <c:axId val="76767432"/>
        <c:axId val="0"/>
      </c:bar3DChart>
      <c:dateAx>
        <c:axId val="76767040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6767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February!$B$50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February!$E$50:$J$50</c:f>
              <c:numCache>
                <c:formatCode>#,##0</c:formatCode>
                <c:ptCount val="6"/>
                <c:pt idx="0">
                  <c:v>944559</c:v>
                </c:pt>
                <c:pt idx="1">
                  <c:v>1006751</c:v>
                </c:pt>
                <c:pt idx="2">
                  <c:v>1102966</c:v>
                </c:pt>
                <c:pt idx="3">
                  <c:v>1310295.9999999998</c:v>
                </c:pt>
                <c:pt idx="4">
                  <c:v>1955118</c:v>
                </c:pt>
                <c:pt idx="5">
                  <c:v>3859911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7-41D0-9C1A-300470BECBD9}"/>
            </c:ext>
          </c:extLst>
        </c:ser>
        <c:ser>
          <c:idx val="1"/>
          <c:order val="1"/>
          <c:tx>
            <c:strRef>
              <c:f>February!$B$51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February!$E$51:$J$51</c:f>
              <c:numCache>
                <c:formatCode>#,##0</c:formatCode>
                <c:ptCount val="6"/>
                <c:pt idx="0">
                  <c:v>20178</c:v>
                </c:pt>
                <c:pt idx="1">
                  <c:v>20753</c:v>
                </c:pt>
                <c:pt idx="2">
                  <c:v>18622</c:v>
                </c:pt>
                <c:pt idx="3">
                  <c:v>17766</c:v>
                </c:pt>
                <c:pt idx="4">
                  <c:v>16631</c:v>
                </c:pt>
                <c:pt idx="5">
                  <c:v>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7-41D0-9C1A-300470BECBD9}"/>
            </c:ext>
          </c:extLst>
        </c:ser>
        <c:ser>
          <c:idx val="2"/>
          <c:order val="2"/>
          <c:tx>
            <c:strRef>
              <c:f>February!$B$52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February!$E$52:$J$52</c:f>
              <c:numCache>
                <c:formatCode>#,##0</c:formatCode>
                <c:ptCount val="6"/>
                <c:pt idx="0">
                  <c:v>7486</c:v>
                </c:pt>
                <c:pt idx="1">
                  <c:v>8729</c:v>
                </c:pt>
                <c:pt idx="2">
                  <c:v>9215</c:v>
                </c:pt>
                <c:pt idx="3">
                  <c:v>10211</c:v>
                </c:pt>
                <c:pt idx="4">
                  <c:v>11453</c:v>
                </c:pt>
                <c:pt idx="5">
                  <c:v>14011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57-41D0-9C1A-300470BECBD9}"/>
            </c:ext>
          </c:extLst>
        </c:ser>
        <c:ser>
          <c:idx val="3"/>
          <c:order val="3"/>
          <c:tx>
            <c:strRef>
              <c:f>February!$B$53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February!$E$53:$J$53</c:f>
              <c:numCache>
                <c:formatCode>#,##0</c:formatCode>
                <c:ptCount val="6"/>
                <c:pt idx="0">
                  <c:v>5142</c:v>
                </c:pt>
                <c:pt idx="1">
                  <c:v>3836</c:v>
                </c:pt>
                <c:pt idx="2">
                  <c:v>10694</c:v>
                </c:pt>
                <c:pt idx="3">
                  <c:v>22564.000000000004</c:v>
                </c:pt>
                <c:pt idx="4">
                  <c:v>29262</c:v>
                </c:pt>
                <c:pt idx="5">
                  <c:v>41535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57-41D0-9C1A-300470BEC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026144840"/>
        <c:axId val="1026145232"/>
        <c:axId val="0"/>
      </c:bar3DChart>
      <c:catAx>
        <c:axId val="10261448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52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026145232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4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February!$B$84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February!$C$83:$H$83</c:f>
              <c:numCache>
                <c:formatCode>[$-419]\m\m\m\m\ \y\y\y\y;@</c:formatCode>
                <c:ptCount val="6"/>
                <c:pt idx="0">
                  <c:v>43737</c:v>
                </c:pt>
                <c:pt idx="1">
                  <c:v>43767</c:v>
                </c:pt>
                <c:pt idx="2">
                  <c:v>43798</c:v>
                </c:pt>
                <c:pt idx="3">
                  <c:v>43828</c:v>
                </c:pt>
                <c:pt idx="4">
                  <c:v>43859</c:v>
                </c:pt>
                <c:pt idx="5">
                  <c:v>43890</c:v>
                </c:pt>
              </c:numCache>
            </c:numRef>
          </c:cat>
          <c:val>
            <c:numRef>
              <c:f>February!$C$84:$H$84</c:f>
              <c:numCache>
                <c:formatCode>#,##0</c:formatCode>
                <c:ptCount val="6"/>
                <c:pt idx="0">
                  <c:v>3068547</c:v>
                </c:pt>
                <c:pt idx="1">
                  <c:v>3253953</c:v>
                </c:pt>
                <c:pt idx="2">
                  <c:v>3527188</c:v>
                </c:pt>
                <c:pt idx="3">
                  <c:v>3859911</c:v>
                </c:pt>
                <c:pt idx="4">
                  <c:v>4067317</c:v>
                </c:pt>
                <c:pt idx="5">
                  <c:v>4253153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1-4C1E-9BD5-1EC18749FE57}"/>
            </c:ext>
          </c:extLst>
        </c:ser>
        <c:ser>
          <c:idx val="1"/>
          <c:order val="1"/>
          <c:tx>
            <c:strRef>
              <c:f>February!$B$85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February!$C$83:$H$83</c:f>
              <c:numCache>
                <c:formatCode>[$-419]\m\m\m\m\ \y\y\y\y;@</c:formatCode>
                <c:ptCount val="6"/>
                <c:pt idx="0">
                  <c:v>43737</c:v>
                </c:pt>
                <c:pt idx="1">
                  <c:v>43767</c:v>
                </c:pt>
                <c:pt idx="2">
                  <c:v>43798</c:v>
                </c:pt>
                <c:pt idx="3">
                  <c:v>43828</c:v>
                </c:pt>
                <c:pt idx="4">
                  <c:v>43859</c:v>
                </c:pt>
                <c:pt idx="5">
                  <c:v>43890</c:v>
                </c:pt>
              </c:numCache>
            </c:numRef>
          </c:cat>
          <c:val>
            <c:numRef>
              <c:f>February!$C$85:$H$85</c:f>
              <c:numCache>
                <c:formatCode>#,##0</c:formatCode>
                <c:ptCount val="6"/>
                <c:pt idx="0">
                  <c:v>17183</c:v>
                </c:pt>
                <c:pt idx="1">
                  <c:v>17389</c:v>
                </c:pt>
                <c:pt idx="2">
                  <c:v>17527</c:v>
                </c:pt>
                <c:pt idx="3">
                  <c:v>17695</c:v>
                </c:pt>
                <c:pt idx="4">
                  <c:v>17706</c:v>
                </c:pt>
                <c:pt idx="5">
                  <c:v>17783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1-4C1E-9BD5-1EC18749FE57}"/>
            </c:ext>
          </c:extLst>
        </c:ser>
        <c:ser>
          <c:idx val="2"/>
          <c:order val="2"/>
          <c:tx>
            <c:strRef>
              <c:f>February!$B$86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February!$C$83:$H$83</c:f>
              <c:numCache>
                <c:formatCode>[$-419]\m\m\m\m\ \y\y\y\y;@</c:formatCode>
                <c:ptCount val="6"/>
                <c:pt idx="0">
                  <c:v>43737</c:v>
                </c:pt>
                <c:pt idx="1">
                  <c:v>43767</c:v>
                </c:pt>
                <c:pt idx="2">
                  <c:v>43798</c:v>
                </c:pt>
                <c:pt idx="3">
                  <c:v>43828</c:v>
                </c:pt>
                <c:pt idx="4">
                  <c:v>43859</c:v>
                </c:pt>
                <c:pt idx="5">
                  <c:v>43890</c:v>
                </c:pt>
              </c:numCache>
            </c:numRef>
          </c:cat>
          <c:val>
            <c:numRef>
              <c:f>February!$C$86:$H$86</c:f>
              <c:numCache>
                <c:formatCode>#,##0</c:formatCode>
                <c:ptCount val="6"/>
                <c:pt idx="0">
                  <c:v>13213</c:v>
                </c:pt>
                <c:pt idx="1">
                  <c:v>13455</c:v>
                </c:pt>
                <c:pt idx="2">
                  <c:v>13688</c:v>
                </c:pt>
                <c:pt idx="3">
                  <c:v>14011</c:v>
                </c:pt>
                <c:pt idx="4">
                  <c:v>14182</c:v>
                </c:pt>
                <c:pt idx="5">
                  <c:v>14404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1-4C1E-9BD5-1EC18749FE57}"/>
            </c:ext>
          </c:extLst>
        </c:ser>
        <c:ser>
          <c:idx val="3"/>
          <c:order val="3"/>
          <c:tx>
            <c:strRef>
              <c:f>February!$B$87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February!$C$83:$H$83</c:f>
              <c:numCache>
                <c:formatCode>[$-419]\m\m\m\m\ \y\y\y\y;@</c:formatCode>
                <c:ptCount val="6"/>
                <c:pt idx="0">
                  <c:v>43737</c:v>
                </c:pt>
                <c:pt idx="1">
                  <c:v>43767</c:v>
                </c:pt>
                <c:pt idx="2">
                  <c:v>43798</c:v>
                </c:pt>
                <c:pt idx="3">
                  <c:v>43828</c:v>
                </c:pt>
                <c:pt idx="4">
                  <c:v>43859</c:v>
                </c:pt>
                <c:pt idx="5">
                  <c:v>43890</c:v>
                </c:pt>
              </c:numCache>
            </c:numRef>
          </c:cat>
          <c:val>
            <c:numRef>
              <c:f>February!$C$87:$H$87</c:f>
              <c:numCache>
                <c:formatCode>#,##0</c:formatCode>
                <c:ptCount val="6"/>
                <c:pt idx="0">
                  <c:v>33842</c:v>
                </c:pt>
                <c:pt idx="1">
                  <c:v>35116</c:v>
                </c:pt>
                <c:pt idx="2">
                  <c:v>36567</c:v>
                </c:pt>
                <c:pt idx="3">
                  <c:v>41535</c:v>
                </c:pt>
                <c:pt idx="4">
                  <c:v>43400</c:v>
                </c:pt>
                <c:pt idx="5">
                  <c:v>45201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1-4C1E-9BD5-1EC18749F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76767040"/>
        <c:axId val="76767432"/>
        <c:axId val="0"/>
      </c:bar3DChart>
      <c:dateAx>
        <c:axId val="76767040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6767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March!$B$50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March!$E$50:$J$50</c:f>
              <c:numCache>
                <c:formatCode>#,##0</c:formatCode>
                <c:ptCount val="6"/>
                <c:pt idx="0">
                  <c:v>944559</c:v>
                </c:pt>
                <c:pt idx="1">
                  <c:v>1006751</c:v>
                </c:pt>
                <c:pt idx="2">
                  <c:v>1102966</c:v>
                </c:pt>
                <c:pt idx="3">
                  <c:v>1310295.9999999998</c:v>
                </c:pt>
                <c:pt idx="4">
                  <c:v>1955118</c:v>
                </c:pt>
                <c:pt idx="5">
                  <c:v>3859911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E-45D5-9AF8-3C3B4065677D}"/>
            </c:ext>
          </c:extLst>
        </c:ser>
        <c:ser>
          <c:idx val="1"/>
          <c:order val="1"/>
          <c:tx>
            <c:strRef>
              <c:f>March!$B$51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March!$E$51:$J$51</c:f>
              <c:numCache>
                <c:formatCode>#,##0</c:formatCode>
                <c:ptCount val="6"/>
                <c:pt idx="0">
                  <c:v>20178</c:v>
                </c:pt>
                <c:pt idx="1">
                  <c:v>20753</c:v>
                </c:pt>
                <c:pt idx="2">
                  <c:v>18622</c:v>
                </c:pt>
                <c:pt idx="3">
                  <c:v>17766</c:v>
                </c:pt>
                <c:pt idx="4">
                  <c:v>16631</c:v>
                </c:pt>
                <c:pt idx="5">
                  <c:v>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E-45D5-9AF8-3C3B4065677D}"/>
            </c:ext>
          </c:extLst>
        </c:ser>
        <c:ser>
          <c:idx val="2"/>
          <c:order val="2"/>
          <c:tx>
            <c:strRef>
              <c:f>March!$B$52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March!$E$52:$J$52</c:f>
              <c:numCache>
                <c:formatCode>#,##0</c:formatCode>
                <c:ptCount val="6"/>
                <c:pt idx="0">
                  <c:v>7486</c:v>
                </c:pt>
                <c:pt idx="1">
                  <c:v>8729</c:v>
                </c:pt>
                <c:pt idx="2">
                  <c:v>9215</c:v>
                </c:pt>
                <c:pt idx="3">
                  <c:v>10211</c:v>
                </c:pt>
                <c:pt idx="4">
                  <c:v>11453</c:v>
                </c:pt>
                <c:pt idx="5">
                  <c:v>14011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E-45D5-9AF8-3C3B4065677D}"/>
            </c:ext>
          </c:extLst>
        </c:ser>
        <c:ser>
          <c:idx val="3"/>
          <c:order val="3"/>
          <c:tx>
            <c:strRef>
              <c:f>March!$B$53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March!$E$53:$J$53</c:f>
              <c:numCache>
                <c:formatCode>#,##0</c:formatCode>
                <c:ptCount val="6"/>
                <c:pt idx="0">
                  <c:v>5142</c:v>
                </c:pt>
                <c:pt idx="1">
                  <c:v>3836</c:v>
                </c:pt>
                <c:pt idx="2">
                  <c:v>10694</c:v>
                </c:pt>
                <c:pt idx="3">
                  <c:v>22564.000000000004</c:v>
                </c:pt>
                <c:pt idx="4">
                  <c:v>29262</c:v>
                </c:pt>
                <c:pt idx="5">
                  <c:v>41535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0E-45D5-9AF8-3C3B40656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026144840"/>
        <c:axId val="1026145232"/>
        <c:axId val="0"/>
      </c:bar3DChart>
      <c:catAx>
        <c:axId val="10261448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52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026145232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4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March!$B$84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March!$C$83:$H$83</c:f>
              <c:numCache>
                <c:formatCode>[$-419]\m\m\m\m\ \y\y\y\y;@</c:formatCode>
                <c:ptCount val="6"/>
                <c:pt idx="0">
                  <c:v>43767</c:v>
                </c:pt>
                <c:pt idx="1">
                  <c:v>43798</c:v>
                </c:pt>
                <c:pt idx="2">
                  <c:v>43828</c:v>
                </c:pt>
                <c:pt idx="3">
                  <c:v>43859</c:v>
                </c:pt>
                <c:pt idx="4">
                  <c:v>43890</c:v>
                </c:pt>
                <c:pt idx="5">
                  <c:v>43921</c:v>
                </c:pt>
              </c:numCache>
            </c:numRef>
          </c:cat>
          <c:val>
            <c:numRef>
              <c:f>March!$C$84:$H$84</c:f>
              <c:numCache>
                <c:formatCode>#,##0</c:formatCode>
                <c:ptCount val="6"/>
                <c:pt idx="0">
                  <c:v>3253953</c:v>
                </c:pt>
                <c:pt idx="1">
                  <c:v>3527188</c:v>
                </c:pt>
                <c:pt idx="2">
                  <c:v>3859911</c:v>
                </c:pt>
                <c:pt idx="3">
                  <c:v>4067317</c:v>
                </c:pt>
                <c:pt idx="4">
                  <c:v>4253153</c:v>
                </c:pt>
                <c:pt idx="5">
                  <c:v>4572906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E-43B1-B40D-73EA1ACE3B5D}"/>
            </c:ext>
          </c:extLst>
        </c:ser>
        <c:ser>
          <c:idx val="1"/>
          <c:order val="1"/>
          <c:tx>
            <c:strRef>
              <c:f>March!$B$85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March!$C$83:$H$83</c:f>
              <c:numCache>
                <c:formatCode>[$-419]\m\m\m\m\ \y\y\y\y;@</c:formatCode>
                <c:ptCount val="6"/>
                <c:pt idx="0">
                  <c:v>43767</c:v>
                </c:pt>
                <c:pt idx="1">
                  <c:v>43798</c:v>
                </c:pt>
                <c:pt idx="2">
                  <c:v>43828</c:v>
                </c:pt>
                <c:pt idx="3">
                  <c:v>43859</c:v>
                </c:pt>
                <c:pt idx="4">
                  <c:v>43890</c:v>
                </c:pt>
                <c:pt idx="5">
                  <c:v>43921</c:v>
                </c:pt>
              </c:numCache>
            </c:numRef>
          </c:cat>
          <c:val>
            <c:numRef>
              <c:f>March!$C$85:$H$85</c:f>
              <c:numCache>
                <c:formatCode>#,##0</c:formatCode>
                <c:ptCount val="6"/>
                <c:pt idx="0">
                  <c:v>17389</c:v>
                </c:pt>
                <c:pt idx="1">
                  <c:v>17527</c:v>
                </c:pt>
                <c:pt idx="2">
                  <c:v>17695</c:v>
                </c:pt>
                <c:pt idx="3">
                  <c:v>17706</c:v>
                </c:pt>
                <c:pt idx="4">
                  <c:v>17783</c:v>
                </c:pt>
                <c:pt idx="5">
                  <c:v>17928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E-43B1-B40D-73EA1ACE3B5D}"/>
            </c:ext>
          </c:extLst>
        </c:ser>
        <c:ser>
          <c:idx val="2"/>
          <c:order val="2"/>
          <c:tx>
            <c:strRef>
              <c:f>March!$B$86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March!$C$83:$H$83</c:f>
              <c:numCache>
                <c:formatCode>[$-419]\m\m\m\m\ \y\y\y\y;@</c:formatCode>
                <c:ptCount val="6"/>
                <c:pt idx="0">
                  <c:v>43767</c:v>
                </c:pt>
                <c:pt idx="1">
                  <c:v>43798</c:v>
                </c:pt>
                <c:pt idx="2">
                  <c:v>43828</c:v>
                </c:pt>
                <c:pt idx="3">
                  <c:v>43859</c:v>
                </c:pt>
                <c:pt idx="4">
                  <c:v>43890</c:v>
                </c:pt>
                <c:pt idx="5">
                  <c:v>43921</c:v>
                </c:pt>
              </c:numCache>
            </c:numRef>
          </c:cat>
          <c:val>
            <c:numRef>
              <c:f>March!$C$86:$H$86</c:f>
              <c:numCache>
                <c:formatCode>#,##0</c:formatCode>
                <c:ptCount val="6"/>
                <c:pt idx="0">
                  <c:v>13455</c:v>
                </c:pt>
                <c:pt idx="1">
                  <c:v>13688</c:v>
                </c:pt>
                <c:pt idx="2">
                  <c:v>14011</c:v>
                </c:pt>
                <c:pt idx="3">
                  <c:v>14182</c:v>
                </c:pt>
                <c:pt idx="4">
                  <c:v>14404</c:v>
                </c:pt>
                <c:pt idx="5">
                  <c:v>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E-43B1-B40D-73EA1ACE3B5D}"/>
            </c:ext>
          </c:extLst>
        </c:ser>
        <c:ser>
          <c:idx val="3"/>
          <c:order val="3"/>
          <c:tx>
            <c:strRef>
              <c:f>March!$B$87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March!$C$83:$H$83</c:f>
              <c:numCache>
                <c:formatCode>[$-419]\m\m\m\m\ \y\y\y\y;@</c:formatCode>
                <c:ptCount val="6"/>
                <c:pt idx="0">
                  <c:v>43767</c:v>
                </c:pt>
                <c:pt idx="1">
                  <c:v>43798</c:v>
                </c:pt>
                <c:pt idx="2">
                  <c:v>43828</c:v>
                </c:pt>
                <c:pt idx="3">
                  <c:v>43859</c:v>
                </c:pt>
                <c:pt idx="4">
                  <c:v>43890</c:v>
                </c:pt>
                <c:pt idx="5">
                  <c:v>43921</c:v>
                </c:pt>
              </c:numCache>
            </c:numRef>
          </c:cat>
          <c:val>
            <c:numRef>
              <c:f>March!$C$87:$H$87</c:f>
              <c:numCache>
                <c:formatCode>#,##0</c:formatCode>
                <c:ptCount val="6"/>
                <c:pt idx="0">
                  <c:v>35116</c:v>
                </c:pt>
                <c:pt idx="1">
                  <c:v>36567</c:v>
                </c:pt>
                <c:pt idx="2">
                  <c:v>41535</c:v>
                </c:pt>
                <c:pt idx="3">
                  <c:v>43400</c:v>
                </c:pt>
                <c:pt idx="4">
                  <c:v>45201</c:v>
                </c:pt>
                <c:pt idx="5">
                  <c:v>46297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E-43B1-B40D-73EA1ACE3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76767040"/>
        <c:axId val="76767432"/>
        <c:axId val="0"/>
      </c:bar3DChart>
      <c:dateAx>
        <c:axId val="76767040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6767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April!$B$50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April!$E$49:$J$49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April!$E$50:$J$50</c:f>
              <c:numCache>
                <c:formatCode>#,##0</c:formatCode>
                <c:ptCount val="6"/>
                <c:pt idx="0">
                  <c:v>944559</c:v>
                </c:pt>
                <c:pt idx="1">
                  <c:v>1006751</c:v>
                </c:pt>
                <c:pt idx="2">
                  <c:v>1102966</c:v>
                </c:pt>
                <c:pt idx="3">
                  <c:v>1310295.9999999998</c:v>
                </c:pt>
                <c:pt idx="4">
                  <c:v>1955118</c:v>
                </c:pt>
                <c:pt idx="5">
                  <c:v>3859911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6-47A1-9E7F-FC1EACA90204}"/>
            </c:ext>
          </c:extLst>
        </c:ser>
        <c:ser>
          <c:idx val="1"/>
          <c:order val="1"/>
          <c:tx>
            <c:strRef>
              <c:f>April!$B$51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April!$E$49:$J$49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April!$E$51:$J$51</c:f>
              <c:numCache>
                <c:formatCode>#,##0</c:formatCode>
                <c:ptCount val="6"/>
                <c:pt idx="0">
                  <c:v>20178</c:v>
                </c:pt>
                <c:pt idx="1">
                  <c:v>20753</c:v>
                </c:pt>
                <c:pt idx="2">
                  <c:v>18622</c:v>
                </c:pt>
                <c:pt idx="3">
                  <c:v>17766</c:v>
                </c:pt>
                <c:pt idx="4">
                  <c:v>16631</c:v>
                </c:pt>
                <c:pt idx="5">
                  <c:v>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6-47A1-9E7F-FC1EACA90204}"/>
            </c:ext>
          </c:extLst>
        </c:ser>
        <c:ser>
          <c:idx val="2"/>
          <c:order val="2"/>
          <c:tx>
            <c:strRef>
              <c:f>April!$B$52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April!$E$49:$J$49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April!$E$52:$J$52</c:f>
              <c:numCache>
                <c:formatCode>#,##0</c:formatCode>
                <c:ptCount val="6"/>
                <c:pt idx="0">
                  <c:v>7486</c:v>
                </c:pt>
                <c:pt idx="1">
                  <c:v>8729</c:v>
                </c:pt>
                <c:pt idx="2">
                  <c:v>9215</c:v>
                </c:pt>
                <c:pt idx="3">
                  <c:v>10211</c:v>
                </c:pt>
                <c:pt idx="4">
                  <c:v>11453</c:v>
                </c:pt>
                <c:pt idx="5">
                  <c:v>14011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6-47A1-9E7F-FC1EACA90204}"/>
            </c:ext>
          </c:extLst>
        </c:ser>
        <c:ser>
          <c:idx val="3"/>
          <c:order val="3"/>
          <c:tx>
            <c:strRef>
              <c:f>April!$B$53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April!$E$49:$J$49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April!$E$53:$J$53</c:f>
              <c:numCache>
                <c:formatCode>#,##0</c:formatCode>
                <c:ptCount val="6"/>
                <c:pt idx="0">
                  <c:v>5142</c:v>
                </c:pt>
                <c:pt idx="1">
                  <c:v>3836</c:v>
                </c:pt>
                <c:pt idx="2">
                  <c:v>10694</c:v>
                </c:pt>
                <c:pt idx="3">
                  <c:v>22564.000000000004</c:v>
                </c:pt>
                <c:pt idx="4">
                  <c:v>29262</c:v>
                </c:pt>
                <c:pt idx="5">
                  <c:v>41535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6-47A1-9E7F-FC1EACA90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026144840"/>
        <c:axId val="1026145232"/>
        <c:axId val="0"/>
      </c:bar3DChart>
      <c:catAx>
        <c:axId val="10261448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52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026145232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4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April!$B$84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April!$C$83:$H$83</c:f>
              <c:numCache>
                <c:formatCode>[$-419]\m\m\m\m\ \y\y\y\y;@</c:formatCode>
                <c:ptCount val="6"/>
                <c:pt idx="0">
                  <c:v>43798</c:v>
                </c:pt>
                <c:pt idx="1">
                  <c:v>43828</c:v>
                </c:pt>
                <c:pt idx="2">
                  <c:v>43859</c:v>
                </c:pt>
                <c:pt idx="3">
                  <c:v>43890</c:v>
                </c:pt>
                <c:pt idx="4">
                  <c:v>43920</c:v>
                </c:pt>
                <c:pt idx="5">
                  <c:v>43951</c:v>
                </c:pt>
              </c:numCache>
            </c:numRef>
          </c:cat>
          <c:val>
            <c:numRef>
              <c:f>April!$C$84:$H$84</c:f>
              <c:numCache>
                <c:formatCode>#,##0</c:formatCode>
                <c:ptCount val="6"/>
                <c:pt idx="0">
                  <c:v>3527188</c:v>
                </c:pt>
                <c:pt idx="1">
                  <c:v>3859911</c:v>
                </c:pt>
                <c:pt idx="2">
                  <c:v>4067317</c:v>
                </c:pt>
                <c:pt idx="3">
                  <c:v>4253153</c:v>
                </c:pt>
                <c:pt idx="4">
                  <c:v>4572906</c:v>
                </c:pt>
                <c:pt idx="5">
                  <c:v>4891213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B-4E5C-B679-F5C45D6356D6}"/>
            </c:ext>
          </c:extLst>
        </c:ser>
        <c:ser>
          <c:idx val="1"/>
          <c:order val="1"/>
          <c:tx>
            <c:strRef>
              <c:f>April!$B$85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April!$C$83:$H$83</c:f>
              <c:numCache>
                <c:formatCode>[$-419]\m\m\m\m\ \y\y\y\y;@</c:formatCode>
                <c:ptCount val="6"/>
                <c:pt idx="0">
                  <c:v>43798</c:v>
                </c:pt>
                <c:pt idx="1">
                  <c:v>43828</c:v>
                </c:pt>
                <c:pt idx="2">
                  <c:v>43859</c:v>
                </c:pt>
                <c:pt idx="3">
                  <c:v>43890</c:v>
                </c:pt>
                <c:pt idx="4">
                  <c:v>43920</c:v>
                </c:pt>
                <c:pt idx="5">
                  <c:v>43951</c:v>
                </c:pt>
              </c:numCache>
            </c:numRef>
          </c:cat>
          <c:val>
            <c:numRef>
              <c:f>April!$C$85:$H$85</c:f>
              <c:numCache>
                <c:formatCode>#,##0</c:formatCode>
                <c:ptCount val="6"/>
                <c:pt idx="0">
                  <c:v>17527</c:v>
                </c:pt>
                <c:pt idx="1">
                  <c:v>17695</c:v>
                </c:pt>
                <c:pt idx="2">
                  <c:v>17706</c:v>
                </c:pt>
                <c:pt idx="3">
                  <c:v>17783</c:v>
                </c:pt>
                <c:pt idx="4">
                  <c:v>17928</c:v>
                </c:pt>
                <c:pt idx="5">
                  <c:v>18138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B-4E5C-B679-F5C45D6356D6}"/>
            </c:ext>
          </c:extLst>
        </c:ser>
        <c:ser>
          <c:idx val="2"/>
          <c:order val="2"/>
          <c:tx>
            <c:strRef>
              <c:f>April!$B$86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April!$C$83:$H$83</c:f>
              <c:numCache>
                <c:formatCode>[$-419]\m\m\m\m\ \y\y\y\y;@</c:formatCode>
                <c:ptCount val="6"/>
                <c:pt idx="0">
                  <c:v>43798</c:v>
                </c:pt>
                <c:pt idx="1">
                  <c:v>43828</c:v>
                </c:pt>
                <c:pt idx="2">
                  <c:v>43859</c:v>
                </c:pt>
                <c:pt idx="3">
                  <c:v>43890</c:v>
                </c:pt>
                <c:pt idx="4">
                  <c:v>43920</c:v>
                </c:pt>
                <c:pt idx="5">
                  <c:v>43951</c:v>
                </c:pt>
              </c:numCache>
            </c:numRef>
          </c:cat>
          <c:val>
            <c:numRef>
              <c:f>April!$C$86:$H$86</c:f>
              <c:numCache>
                <c:formatCode>#,##0</c:formatCode>
                <c:ptCount val="6"/>
                <c:pt idx="0">
                  <c:v>13688</c:v>
                </c:pt>
                <c:pt idx="1">
                  <c:v>14011</c:v>
                </c:pt>
                <c:pt idx="2">
                  <c:v>14182</c:v>
                </c:pt>
                <c:pt idx="3">
                  <c:v>14404</c:v>
                </c:pt>
                <c:pt idx="4">
                  <c:v>14988</c:v>
                </c:pt>
                <c:pt idx="5">
                  <c:v>15242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B-4E5C-B679-F5C45D6356D6}"/>
            </c:ext>
          </c:extLst>
        </c:ser>
        <c:ser>
          <c:idx val="3"/>
          <c:order val="3"/>
          <c:tx>
            <c:strRef>
              <c:f>April!$B$87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April!$C$83:$H$83</c:f>
              <c:numCache>
                <c:formatCode>[$-419]\m\m\m\m\ \y\y\y\y;@</c:formatCode>
                <c:ptCount val="6"/>
                <c:pt idx="0">
                  <c:v>43798</c:v>
                </c:pt>
                <c:pt idx="1">
                  <c:v>43828</c:v>
                </c:pt>
                <c:pt idx="2">
                  <c:v>43859</c:v>
                </c:pt>
                <c:pt idx="3">
                  <c:v>43890</c:v>
                </c:pt>
                <c:pt idx="4">
                  <c:v>43920</c:v>
                </c:pt>
                <c:pt idx="5">
                  <c:v>43951</c:v>
                </c:pt>
              </c:numCache>
            </c:numRef>
          </c:cat>
          <c:val>
            <c:numRef>
              <c:f>April!$C$87:$H$87</c:f>
              <c:numCache>
                <c:formatCode>#,##0</c:formatCode>
                <c:ptCount val="6"/>
                <c:pt idx="0">
                  <c:v>36567</c:v>
                </c:pt>
                <c:pt idx="1">
                  <c:v>41535</c:v>
                </c:pt>
                <c:pt idx="2">
                  <c:v>43400</c:v>
                </c:pt>
                <c:pt idx="3">
                  <c:v>45201</c:v>
                </c:pt>
                <c:pt idx="4">
                  <c:v>46297</c:v>
                </c:pt>
                <c:pt idx="5">
                  <c:v>46759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B-4E5C-B679-F5C45D63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76767040"/>
        <c:axId val="76767432"/>
        <c:axId val="0"/>
      </c:bar3DChart>
      <c:dateAx>
        <c:axId val="76767040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6767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May!$B$50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May!$E$49:$J$49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May!$E$50:$J$50</c:f>
              <c:numCache>
                <c:formatCode>#,##0</c:formatCode>
                <c:ptCount val="6"/>
                <c:pt idx="0">
                  <c:v>944559</c:v>
                </c:pt>
                <c:pt idx="1">
                  <c:v>1006751</c:v>
                </c:pt>
                <c:pt idx="2">
                  <c:v>1102966</c:v>
                </c:pt>
                <c:pt idx="3">
                  <c:v>1310295.9999999998</c:v>
                </c:pt>
                <c:pt idx="4">
                  <c:v>1955118</c:v>
                </c:pt>
                <c:pt idx="5">
                  <c:v>3859911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8-4D77-B694-CCE31F2D5ABA}"/>
            </c:ext>
          </c:extLst>
        </c:ser>
        <c:ser>
          <c:idx val="1"/>
          <c:order val="1"/>
          <c:tx>
            <c:strRef>
              <c:f>May!$B$51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May!$E$49:$J$49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May!$E$51:$J$51</c:f>
              <c:numCache>
                <c:formatCode>#,##0</c:formatCode>
                <c:ptCount val="6"/>
                <c:pt idx="0">
                  <c:v>20178</c:v>
                </c:pt>
                <c:pt idx="1">
                  <c:v>20753</c:v>
                </c:pt>
                <c:pt idx="2">
                  <c:v>18622</c:v>
                </c:pt>
                <c:pt idx="3">
                  <c:v>17766</c:v>
                </c:pt>
                <c:pt idx="4">
                  <c:v>16631</c:v>
                </c:pt>
                <c:pt idx="5">
                  <c:v>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8-4D77-B694-CCE31F2D5ABA}"/>
            </c:ext>
          </c:extLst>
        </c:ser>
        <c:ser>
          <c:idx val="2"/>
          <c:order val="2"/>
          <c:tx>
            <c:strRef>
              <c:f>May!$B$52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May!$E$49:$J$49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May!$E$52:$J$52</c:f>
              <c:numCache>
                <c:formatCode>#,##0</c:formatCode>
                <c:ptCount val="6"/>
                <c:pt idx="0">
                  <c:v>7486</c:v>
                </c:pt>
                <c:pt idx="1">
                  <c:v>8729</c:v>
                </c:pt>
                <c:pt idx="2">
                  <c:v>9215</c:v>
                </c:pt>
                <c:pt idx="3">
                  <c:v>10211</c:v>
                </c:pt>
                <c:pt idx="4">
                  <c:v>11453</c:v>
                </c:pt>
                <c:pt idx="5">
                  <c:v>14011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C8-4D77-B694-CCE31F2D5ABA}"/>
            </c:ext>
          </c:extLst>
        </c:ser>
        <c:ser>
          <c:idx val="3"/>
          <c:order val="3"/>
          <c:tx>
            <c:strRef>
              <c:f>May!$B$53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May!$E$49:$J$49</c:f>
              <c:numCache>
                <c:formatCode>[$-419]\m\m\m\m\ \y\y\y\y;@</c:formatCode>
                <c:ptCount val="6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</c:numCache>
            </c:numRef>
          </c:cat>
          <c:val>
            <c:numRef>
              <c:f>May!$E$53:$J$53</c:f>
              <c:numCache>
                <c:formatCode>#,##0</c:formatCode>
                <c:ptCount val="6"/>
                <c:pt idx="0">
                  <c:v>5142</c:v>
                </c:pt>
                <c:pt idx="1">
                  <c:v>3836</c:v>
                </c:pt>
                <c:pt idx="2">
                  <c:v>10694</c:v>
                </c:pt>
                <c:pt idx="3">
                  <c:v>22564.000000000004</c:v>
                </c:pt>
                <c:pt idx="4">
                  <c:v>29262</c:v>
                </c:pt>
                <c:pt idx="5">
                  <c:v>41535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C8-4D77-B694-CCE31F2D5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026144840"/>
        <c:axId val="1026145232"/>
        <c:axId val="0"/>
      </c:bar3DChart>
      <c:catAx>
        <c:axId val="10261448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52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026145232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4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184321" name="Object 1" hidden="1">
          <a:extLst>
            <a:ext uri="{63B3BB69-23CF-44E3-9099-C40C66FF867C}">
              <a14:compatExt xmlns:a14="http://schemas.microsoft.com/office/drawing/2010/main" spid="_x0000_s184321"/>
            </a:ext>
            <a:ext uri="{FF2B5EF4-FFF2-40B4-BE49-F238E27FC236}">
              <a16:creationId xmlns:a16="http://schemas.microsoft.com/office/drawing/2014/main" id="{00000000-0008-0000-0000-000001D0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F8053-A76A-4FDD-A4FE-5A322F3C2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51846-366C-4C6A-8036-BDA4C1D0C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Object 1" hidden="1">
          <a:extLst>
            <a:ext uri="{63B3BB69-23CF-44E3-9099-C40C66FF867C}">
              <a14:compatExt xmlns:a14="http://schemas.microsoft.com/office/drawing/2010/main" spid="_x0000_s184321"/>
            </a:ext>
            <a:ext uri="{FF2B5EF4-FFF2-40B4-BE49-F238E27FC236}">
              <a16:creationId xmlns:a16="http://schemas.microsoft.com/office/drawing/2014/main" id="{1ED00853-3CEB-4C0A-A0FF-B17E977ED328}"/>
            </a:ext>
          </a:extLst>
        </xdr:cNvPr>
        <xdr:cNvSpPr/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C2FC3D4C-A4C1-49DE-AAF7-C6C26B2E389D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59CFD-1CA7-450D-A245-0C318691F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5C6526-6006-415A-8DD9-893F3EDB7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Object 1" hidden="1">
          <a:extLst>
            <a:ext uri="{63B3BB69-23CF-44E3-9099-C40C66FF867C}">
              <a14:compatExt xmlns:a14="http://schemas.microsoft.com/office/drawing/2010/main" spid="_x0000_s184321"/>
            </a:ext>
            <a:ext uri="{FF2B5EF4-FFF2-40B4-BE49-F238E27FC236}">
              <a16:creationId xmlns:a16="http://schemas.microsoft.com/office/drawing/2014/main" id="{E5FA1664-EDF8-45C8-AB4A-94B0DFDAE620}"/>
            </a:ext>
          </a:extLst>
        </xdr:cNvPr>
        <xdr:cNvSpPr/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C004E372-44BF-4A68-97E2-DBE88B566C5E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3C852-2C65-43E4-A68A-34B4855A7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486011-51AA-4937-B1B7-C77AFE3C4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Object 1" hidden="1">
          <a:extLst>
            <a:ext uri="{63B3BB69-23CF-44E3-9099-C40C66FF867C}">
              <a14:compatExt xmlns:a14="http://schemas.microsoft.com/office/drawing/2010/main" spid="_x0000_s184321"/>
            </a:ext>
            <a:ext uri="{FF2B5EF4-FFF2-40B4-BE49-F238E27FC236}">
              <a16:creationId xmlns:a16="http://schemas.microsoft.com/office/drawing/2014/main" id="{A6055DB1-C216-49CC-891C-F5389A5F6542}"/>
            </a:ext>
          </a:extLst>
        </xdr:cNvPr>
        <xdr:cNvSpPr/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B083A1CC-4F0D-40A5-9176-FDFF00DAA3AB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4F575-B078-4D2C-A4D4-FCF74A3E2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FABB6D-26EC-4FEA-A55A-F062E0D8E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Object 1" hidden="1">
          <a:extLst>
            <a:ext uri="{63B3BB69-23CF-44E3-9099-C40C66FF867C}">
              <a14:compatExt xmlns:a14="http://schemas.microsoft.com/office/drawing/2010/main" spid="_x0000_s184321"/>
            </a:ext>
            <a:ext uri="{FF2B5EF4-FFF2-40B4-BE49-F238E27FC236}">
              <a16:creationId xmlns:a16="http://schemas.microsoft.com/office/drawing/2014/main" id="{F907EEDA-A062-4AFF-9EEC-67797152C819}"/>
            </a:ext>
          </a:extLst>
        </xdr:cNvPr>
        <xdr:cNvSpPr/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7DD18A2-1072-491B-8287-555000E2DC27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06FBD-82D0-4397-9E3D-309DC2980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60CC2-3F01-466E-845B-4E2BDC89D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Object 1" hidden="1">
          <a:extLst>
            <a:ext uri="{63B3BB69-23CF-44E3-9099-C40C66FF867C}">
              <a14:compatExt xmlns:a14="http://schemas.microsoft.com/office/drawing/2010/main" spid="_x0000_s184321"/>
            </a:ext>
            <a:ext uri="{FF2B5EF4-FFF2-40B4-BE49-F238E27FC236}">
              <a16:creationId xmlns:a16="http://schemas.microsoft.com/office/drawing/2014/main" id="{DD317D20-C82A-4BF2-B972-A1639DB03B5D}"/>
            </a:ext>
          </a:extLst>
        </xdr:cNvPr>
        <xdr:cNvSpPr/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624F9B06-F1C3-4128-9AEA-B649EE47C81E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63532-A86E-4F42-A76D-72CEAC0E4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F23E39-4223-491C-97F6-1EFAC5B7A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Object 1" hidden="1">
          <a:extLst>
            <a:ext uri="{63B3BB69-23CF-44E3-9099-C40C66FF867C}">
              <a14:compatExt xmlns:a14="http://schemas.microsoft.com/office/drawing/2010/main" spid="_x0000_s184321"/>
            </a:ext>
            <a:ext uri="{FF2B5EF4-FFF2-40B4-BE49-F238E27FC236}">
              <a16:creationId xmlns:a16="http://schemas.microsoft.com/office/drawing/2014/main" id="{7B75D078-81DF-4A5F-850D-D5196D370F19}"/>
            </a:ext>
          </a:extLst>
        </xdr:cNvPr>
        <xdr:cNvSpPr/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A121EF81-45C1-429F-B509-B1B58121E095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87A74-2CC6-40CC-8192-BAFA5FFEF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2508D-94EC-46DF-B44E-649E3BA61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Object 1" hidden="1">
          <a:extLst>
            <a:ext uri="{63B3BB69-23CF-44E3-9099-C40C66FF867C}">
              <a14:compatExt xmlns:a14="http://schemas.microsoft.com/office/drawing/2010/main" spid="_x0000_s184321"/>
            </a:ext>
            <a:ext uri="{FF2B5EF4-FFF2-40B4-BE49-F238E27FC236}">
              <a16:creationId xmlns:a16="http://schemas.microsoft.com/office/drawing/2014/main" id="{1A148F75-7D7D-457D-987B-3A1D156FFD3A}"/>
            </a:ext>
          </a:extLst>
        </xdr:cNvPr>
        <xdr:cNvSpPr/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AA0E5F50-EF8C-490D-8415-6086933DF7F3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B1F11-3CF8-4228-9033-70B8CCEA1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B9AE5-DAFA-4272-B9D4-FF428EDE8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Object 1" hidden="1">
          <a:extLst>
            <a:ext uri="{63B3BB69-23CF-44E3-9099-C40C66FF867C}">
              <a14:compatExt xmlns:a14="http://schemas.microsoft.com/office/drawing/2010/main" spid="_x0000_s184321"/>
            </a:ext>
            <a:ext uri="{FF2B5EF4-FFF2-40B4-BE49-F238E27FC236}">
              <a16:creationId xmlns:a16="http://schemas.microsoft.com/office/drawing/2014/main" id="{27B12071-220D-495C-8A2B-0E29E9D4CC47}"/>
            </a:ext>
          </a:extLst>
        </xdr:cNvPr>
        <xdr:cNvSpPr/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B8BCE386-EE1B-431F-B4FE-A9E7044FEBEE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C2427-1FC2-444E-ABB4-980C4EE95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3C9080-1ADF-4D3B-A1BE-0A31FC5D1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Object 1" hidden="1">
          <a:extLst>
            <a:ext uri="{63B3BB69-23CF-44E3-9099-C40C66FF867C}">
              <a14:compatExt xmlns:a14="http://schemas.microsoft.com/office/drawing/2010/main" spid="_x0000_s184321"/>
            </a:ext>
            <a:ext uri="{FF2B5EF4-FFF2-40B4-BE49-F238E27FC236}">
              <a16:creationId xmlns:a16="http://schemas.microsoft.com/office/drawing/2014/main" id="{A5D3066A-F0CE-4943-AA8B-3B2188BF5F98}"/>
            </a:ext>
          </a:extLst>
        </xdr:cNvPr>
        <xdr:cNvSpPr/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6C34307-61E8-4E2F-8CC3-61D34C194DF6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AE275-916F-4D01-B4B6-8BD4FC36C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B049BA-B026-4E08-9540-7ACBCB69F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Object 1" hidden="1">
          <a:extLst>
            <a:ext uri="{63B3BB69-23CF-44E3-9099-C40C66FF867C}">
              <a14:compatExt xmlns:a14="http://schemas.microsoft.com/office/drawing/2010/main" spid="_x0000_s184321"/>
            </a:ext>
            <a:ext uri="{FF2B5EF4-FFF2-40B4-BE49-F238E27FC236}">
              <a16:creationId xmlns:a16="http://schemas.microsoft.com/office/drawing/2014/main" id="{8E953C9E-2ED5-4801-88E6-FA5AD08604F0}"/>
            </a:ext>
          </a:extLst>
        </xdr:cNvPr>
        <xdr:cNvSpPr/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DC8F787D-EF1F-4F6D-8FF6-736A37D7DA46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013DA-264F-4F1E-BB5B-00BA16DD8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330C71-F4C3-4DDF-AA95-BF4AB34DB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Object 1" hidden="1">
          <a:extLst>
            <a:ext uri="{63B3BB69-23CF-44E3-9099-C40C66FF867C}">
              <a14:compatExt xmlns:a14="http://schemas.microsoft.com/office/drawing/2010/main" spid="_x0000_s184321"/>
            </a:ext>
            <a:ext uri="{FF2B5EF4-FFF2-40B4-BE49-F238E27FC236}">
              <a16:creationId xmlns:a16="http://schemas.microsoft.com/office/drawing/2014/main" id="{A0FAE420-D89D-4C10-933E-EBF1A5184B1A}"/>
            </a:ext>
          </a:extLst>
        </xdr:cNvPr>
        <xdr:cNvSpPr/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A9AA92C5-772C-4B37-8EFD-D73FDCFC3108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B2:N180"/>
  <sheetViews>
    <sheetView topLeftCell="B64" zoomScaleNormal="100" workbookViewId="0">
      <selection activeCell="J17" sqref="J17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146" t="s">
        <v>42</v>
      </c>
      <c r="C2" s="146"/>
      <c r="D2" s="146"/>
      <c r="E2" s="146"/>
      <c r="F2" s="146"/>
      <c r="G2" s="146"/>
      <c r="H2" s="146"/>
    </row>
    <row r="3" spans="2:14" s="1" customFormat="1" ht="21" thickBot="1">
      <c r="B3" s="147">
        <v>43861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43861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44" t="s">
        <v>16</v>
      </c>
      <c r="C11" s="144"/>
      <c r="D11" s="145"/>
      <c r="E11" s="66">
        <f>EDATE(F11,-1)</f>
        <v>43830</v>
      </c>
      <c r="F11" s="66">
        <f>B3</f>
        <v>43861</v>
      </c>
      <c r="G11" s="44" t="s">
        <v>9</v>
      </c>
      <c r="H11" s="44" t="s">
        <v>10</v>
      </c>
      <c r="J11" s="70"/>
    </row>
    <row r="12" spans="2:14" s="69" customFormat="1" ht="17.25">
      <c r="B12" s="134" t="s">
        <v>0</v>
      </c>
      <c r="C12" s="134"/>
      <c r="D12" s="135"/>
      <c r="E12" s="77">
        <v>6136566</v>
      </c>
      <c r="F12" s="77">
        <v>6478903</v>
      </c>
      <c r="G12" s="11">
        <f t="shared" ref="G12:G17" si="0">F12-E12</f>
        <v>342337</v>
      </c>
      <c r="H12" s="57">
        <f t="shared" ref="H12:H18" si="1">F12/E12-1</f>
        <v>5.5786412139949171E-2</v>
      </c>
      <c r="I12" s="78"/>
      <c r="J12" s="79"/>
    </row>
    <row r="13" spans="2:14" s="69" customFormat="1" ht="17.25">
      <c r="B13" s="136" t="s">
        <v>1</v>
      </c>
      <c r="C13" s="136"/>
      <c r="D13" s="137"/>
      <c r="E13" s="77">
        <v>25489</v>
      </c>
      <c r="F13" s="77">
        <v>25503</v>
      </c>
      <c r="G13" s="11">
        <f t="shared" si="0"/>
        <v>14</v>
      </c>
      <c r="H13" s="57">
        <f t="shared" si="1"/>
        <v>5.4925654203774599E-4</v>
      </c>
      <c r="I13" s="78"/>
      <c r="J13" s="79"/>
    </row>
    <row r="14" spans="2:14" s="69" customFormat="1" ht="17.25">
      <c r="B14" s="136" t="s">
        <v>37</v>
      </c>
      <c r="C14" s="136"/>
      <c r="D14" s="137"/>
      <c r="E14" s="77">
        <v>19071</v>
      </c>
      <c r="F14" s="77">
        <v>18834</v>
      </c>
      <c r="G14" s="11">
        <f t="shared" si="0"/>
        <v>-237</v>
      </c>
      <c r="H14" s="57">
        <f t="shared" si="1"/>
        <v>-1.242724555607988E-2</v>
      </c>
      <c r="I14" s="78"/>
      <c r="J14" s="79"/>
    </row>
    <row r="15" spans="2:14" s="69" customFormat="1" ht="17.25">
      <c r="B15" s="138" t="s">
        <v>38</v>
      </c>
      <c r="C15" s="138"/>
      <c r="D15" s="139"/>
      <c r="E15" s="77">
        <v>13384</v>
      </c>
      <c r="F15" s="77">
        <v>13276</v>
      </c>
      <c r="G15" s="11">
        <f t="shared" si="0"/>
        <v>-108</v>
      </c>
      <c r="H15" s="57">
        <f t="shared" si="1"/>
        <v>-8.069336521219328E-3</v>
      </c>
      <c r="I15" s="78"/>
      <c r="J15" s="79"/>
    </row>
    <row r="16" spans="2:14" s="69" customFormat="1" ht="17.25">
      <c r="B16" s="140" t="s">
        <v>39</v>
      </c>
      <c r="C16" s="140"/>
      <c r="D16" s="141"/>
      <c r="E16" s="77">
        <v>5687</v>
      </c>
      <c r="F16" s="77">
        <v>5558</v>
      </c>
      <c r="G16" s="11">
        <f t="shared" si="0"/>
        <v>-129</v>
      </c>
      <c r="H16" s="57">
        <f t="shared" si="1"/>
        <v>-2.2683312818709389E-2</v>
      </c>
      <c r="I16" s="78"/>
      <c r="J16" s="79"/>
    </row>
    <row r="17" spans="2:10" s="69" customFormat="1" ht="18" customHeight="1" thickBot="1">
      <c r="B17" s="142" t="s">
        <v>2</v>
      </c>
      <c r="C17" s="142"/>
      <c r="D17" s="143"/>
      <c r="E17" s="77">
        <v>67776</v>
      </c>
      <c r="F17" s="77">
        <v>70718</v>
      </c>
      <c r="G17" s="11">
        <f t="shared" si="0"/>
        <v>2942</v>
      </c>
      <c r="H17" s="57">
        <f t="shared" si="1"/>
        <v>4.3407695939565727E-2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6248902</v>
      </c>
      <c r="F18" s="65">
        <f>F12+F13+F14+F17</f>
        <v>6593958</v>
      </c>
      <c r="G18" s="65">
        <f t="shared" ref="G18" si="2">G12+G13+G14+G17</f>
        <v>345056</v>
      </c>
      <c r="H18" s="62">
        <f t="shared" si="1"/>
        <v>5.521866081433191E-2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44" t="s">
        <v>16</v>
      </c>
      <c r="C22" s="144"/>
      <c r="D22" s="145"/>
      <c r="E22" s="66">
        <f>E11</f>
        <v>43830</v>
      </c>
      <c r="F22" s="66">
        <f>F11</f>
        <v>43861</v>
      </c>
      <c r="G22" s="44" t="s">
        <v>9</v>
      </c>
      <c r="H22" s="44" t="s">
        <v>10</v>
      </c>
      <c r="J22" s="70"/>
    </row>
    <row r="23" spans="2:10" s="69" customFormat="1" ht="17.25">
      <c r="B23" s="134" t="s">
        <v>0</v>
      </c>
      <c r="C23" s="134"/>
      <c r="D23" s="135"/>
      <c r="E23" s="77">
        <v>3859911</v>
      </c>
      <c r="F23" s="77">
        <v>4067317</v>
      </c>
      <c r="G23" s="11">
        <f>F23-E23</f>
        <v>207406</v>
      </c>
      <c r="H23" s="57">
        <f>F23/E23-1</f>
        <v>5.3733363282210345E-2</v>
      </c>
      <c r="I23" s="79"/>
    </row>
    <row r="24" spans="2:10" s="69" customFormat="1" ht="17.25">
      <c r="B24" s="136" t="s">
        <v>1</v>
      </c>
      <c r="C24" s="136"/>
      <c r="D24" s="137"/>
      <c r="E24" s="77">
        <v>17695</v>
      </c>
      <c r="F24" s="77">
        <v>17706</v>
      </c>
      <c r="G24" s="11">
        <f>F24-E24</f>
        <v>11</v>
      </c>
      <c r="H24" s="57">
        <f>F24/E24-1</f>
        <v>6.2164453235369344E-4</v>
      </c>
      <c r="I24" s="79"/>
    </row>
    <row r="25" spans="2:10" s="69" customFormat="1" ht="17.25">
      <c r="B25" s="136" t="s">
        <v>37</v>
      </c>
      <c r="C25" s="136"/>
      <c r="D25" s="137"/>
      <c r="E25" s="77">
        <v>14011</v>
      </c>
      <c r="F25" s="77">
        <v>14182</v>
      </c>
      <c r="G25" s="11">
        <f>F25-E25</f>
        <v>171</v>
      </c>
      <c r="H25" s="57">
        <f>F25/E25-1</f>
        <v>1.2204696310042173E-2</v>
      </c>
      <c r="I25" s="79"/>
    </row>
    <row r="26" spans="2:10" s="69" customFormat="1" ht="17.25">
      <c r="B26" s="138" t="s">
        <v>38</v>
      </c>
      <c r="C26" s="138"/>
      <c r="D26" s="139"/>
      <c r="E26" s="77">
        <v>11298</v>
      </c>
      <c r="F26" s="77">
        <v>11477</v>
      </c>
      <c r="G26" s="11">
        <f t="shared" ref="G26:G28" si="3">F26-E26</f>
        <v>179</v>
      </c>
      <c r="H26" s="57">
        <f t="shared" ref="H26:H29" si="4">F26/E26-1</f>
        <v>1.5843512126040071E-2</v>
      </c>
      <c r="I26" s="79"/>
    </row>
    <row r="27" spans="2:10" s="69" customFormat="1" ht="17.25">
      <c r="B27" s="140" t="s">
        <v>39</v>
      </c>
      <c r="C27" s="140"/>
      <c r="D27" s="141"/>
      <c r="E27" s="77">
        <v>2713</v>
      </c>
      <c r="F27" s="77">
        <v>2705</v>
      </c>
      <c r="G27" s="11">
        <f t="shared" si="3"/>
        <v>-8</v>
      </c>
      <c r="H27" s="57">
        <f t="shared" si="4"/>
        <v>-2.948765204570547E-3</v>
      </c>
      <c r="I27" s="79"/>
    </row>
    <row r="28" spans="2:10" s="69" customFormat="1" ht="18" customHeight="1" thickBot="1">
      <c r="B28" s="142" t="s">
        <v>2</v>
      </c>
      <c r="C28" s="142"/>
      <c r="D28" s="143"/>
      <c r="E28" s="77">
        <v>41535</v>
      </c>
      <c r="F28" s="77">
        <v>43400</v>
      </c>
      <c r="G28" s="11">
        <f t="shared" si="3"/>
        <v>1865</v>
      </c>
      <c r="H28" s="57">
        <f t="shared" si="4"/>
        <v>4.4901889972312592E-2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3933152</v>
      </c>
      <c r="F29" s="65">
        <f>F23+F24+F25+F28</f>
        <v>4142605</v>
      </c>
      <c r="G29" s="65">
        <f t="shared" ref="G29" si="5">G23+G24+G25+G28</f>
        <v>209453</v>
      </c>
      <c r="H29" s="62">
        <f t="shared" si="4"/>
        <v>5.3253217775463657E-2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5" t="s">
        <v>16</v>
      </c>
      <c r="C33" s="115"/>
      <c r="D33" s="116"/>
      <c r="E33" s="66">
        <f>E11</f>
        <v>43830</v>
      </c>
      <c r="F33" s="66">
        <f>F11</f>
        <v>43861</v>
      </c>
      <c r="G33" s="16" t="s">
        <v>9</v>
      </c>
      <c r="H33" s="16" t="s">
        <v>10</v>
      </c>
    </row>
    <row r="34" spans="2:10" ht="17.25">
      <c r="B34" s="134" t="s">
        <v>0</v>
      </c>
      <c r="C34" s="134"/>
      <c r="D34" s="135"/>
      <c r="E34" s="71">
        <v>392163</v>
      </c>
      <c r="F34" s="71">
        <v>425108</v>
      </c>
      <c r="G34" s="11">
        <f t="shared" ref="G34:G39" si="6">F34-E34</f>
        <v>32945</v>
      </c>
      <c r="H34" s="57">
        <f t="shared" ref="H34:H40" si="7">F34/E34-1</f>
        <v>8.4008435267987958E-2</v>
      </c>
      <c r="I34" s="56"/>
    </row>
    <row r="35" spans="2:10" ht="17.25">
      <c r="B35" s="136" t="s">
        <v>1</v>
      </c>
      <c r="C35" s="136"/>
      <c r="D35" s="137"/>
      <c r="E35" s="71">
        <v>1366</v>
      </c>
      <c r="F35" s="71">
        <v>1142</v>
      </c>
      <c r="G35" s="11">
        <f t="shared" si="6"/>
        <v>-224</v>
      </c>
      <c r="H35" s="57">
        <f t="shared" si="7"/>
        <v>-0.16398243045387995</v>
      </c>
      <c r="I35" s="56"/>
    </row>
    <row r="36" spans="2:10" ht="17.25">
      <c r="B36" s="136" t="s">
        <v>37</v>
      </c>
      <c r="C36" s="136"/>
      <c r="D36" s="137"/>
      <c r="E36" s="71">
        <v>1425</v>
      </c>
      <c r="F36" s="71">
        <v>1604</v>
      </c>
      <c r="G36" s="11">
        <f t="shared" si="6"/>
        <v>179</v>
      </c>
      <c r="H36" s="57">
        <f t="shared" si="7"/>
        <v>0.12561403508771929</v>
      </c>
      <c r="I36" s="56"/>
    </row>
    <row r="37" spans="2:10" ht="17.25">
      <c r="B37" s="138" t="s">
        <v>38</v>
      </c>
      <c r="C37" s="138"/>
      <c r="D37" s="139"/>
      <c r="E37" s="71">
        <v>1138</v>
      </c>
      <c r="F37" s="71">
        <v>1322</v>
      </c>
      <c r="G37" s="11">
        <f t="shared" si="6"/>
        <v>184</v>
      </c>
      <c r="H37" s="57">
        <f t="shared" si="7"/>
        <v>0.16168717047451664</v>
      </c>
      <c r="I37" s="56"/>
    </row>
    <row r="38" spans="2:10" ht="17.25">
      <c r="B38" s="140" t="s">
        <v>39</v>
      </c>
      <c r="C38" s="140"/>
      <c r="D38" s="141"/>
      <c r="E38" s="71">
        <v>287</v>
      </c>
      <c r="F38" s="71">
        <v>282</v>
      </c>
      <c r="G38" s="11">
        <f t="shared" si="6"/>
        <v>-5</v>
      </c>
      <c r="H38" s="57">
        <f t="shared" si="7"/>
        <v>-1.7421602787456414E-2</v>
      </c>
      <c r="I38" s="56"/>
    </row>
    <row r="39" spans="2:10" ht="18" customHeight="1" thickBot="1">
      <c r="B39" s="142" t="s">
        <v>2</v>
      </c>
      <c r="C39" s="142"/>
      <c r="D39" s="143"/>
      <c r="E39" s="71">
        <v>17573</v>
      </c>
      <c r="F39" s="71">
        <v>11671</v>
      </c>
      <c r="G39" s="11">
        <f t="shared" si="6"/>
        <v>-5902</v>
      </c>
      <c r="H39" s="57">
        <f t="shared" si="7"/>
        <v>-0.33585614294656574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412527</v>
      </c>
      <c r="F40" s="65">
        <f t="shared" ref="F40:G40" si="8">F34+F35+F36+F39</f>
        <v>439525</v>
      </c>
      <c r="G40" s="65">
        <f t="shared" si="8"/>
        <v>26998</v>
      </c>
      <c r="H40" s="62">
        <f t="shared" si="7"/>
        <v>6.5445413269919372E-2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25" t="s">
        <v>12</v>
      </c>
      <c r="I48" s="125"/>
      <c r="J48" s="125"/>
    </row>
    <row r="49" spans="2:10" ht="15.75" thickBot="1">
      <c r="B49" s="115" t="s">
        <v>16</v>
      </c>
      <c r="C49" s="115"/>
      <c r="D49" s="116"/>
      <c r="E49" s="66">
        <v>42004</v>
      </c>
      <c r="F49" s="66">
        <v>42369</v>
      </c>
      <c r="G49" s="66">
        <v>42735</v>
      </c>
      <c r="H49" s="66">
        <v>43100</v>
      </c>
      <c r="I49" s="66">
        <v>43465</v>
      </c>
      <c r="J49" s="66">
        <v>43830</v>
      </c>
    </row>
    <row r="50" spans="2:10" ht="17.25">
      <c r="B50" s="126" t="s">
        <v>0</v>
      </c>
      <c r="C50" s="126"/>
      <c r="D50" s="127"/>
      <c r="E50" s="73">
        <v>944559</v>
      </c>
      <c r="F50" s="73">
        <v>1006751</v>
      </c>
      <c r="G50" s="73">
        <v>1102966</v>
      </c>
      <c r="H50" s="73">
        <v>1310295.9999999998</v>
      </c>
      <c r="I50" s="73">
        <v>1955118</v>
      </c>
      <c r="J50" s="73">
        <v>3859911</v>
      </c>
    </row>
    <row r="51" spans="2:10" ht="17.25">
      <c r="B51" s="128" t="s">
        <v>1</v>
      </c>
      <c r="C51" s="128"/>
      <c r="D51" s="129"/>
      <c r="E51" s="74">
        <v>20178</v>
      </c>
      <c r="F51" s="74">
        <v>20753</v>
      </c>
      <c r="G51" s="74">
        <v>18622</v>
      </c>
      <c r="H51" s="74">
        <v>17766</v>
      </c>
      <c r="I51" s="74">
        <v>16631</v>
      </c>
      <c r="J51" s="74">
        <v>17695</v>
      </c>
    </row>
    <row r="52" spans="2:10" ht="17.25">
      <c r="B52" s="130" t="s">
        <v>37</v>
      </c>
      <c r="C52" s="130"/>
      <c r="D52" s="131"/>
      <c r="E52" s="76">
        <v>7486</v>
      </c>
      <c r="F52" s="76">
        <v>8729</v>
      </c>
      <c r="G52" s="76">
        <v>9215</v>
      </c>
      <c r="H52" s="76">
        <v>10211</v>
      </c>
      <c r="I52" s="76">
        <v>11453</v>
      </c>
      <c r="J52" s="76">
        <v>14011</v>
      </c>
    </row>
    <row r="53" spans="2:10" ht="18" thickBot="1">
      <c r="B53" s="132" t="s">
        <v>2</v>
      </c>
      <c r="C53" s="132"/>
      <c r="D53" s="133"/>
      <c r="E53" s="72">
        <v>5142</v>
      </c>
      <c r="F53" s="72">
        <v>3836</v>
      </c>
      <c r="G53" s="72">
        <v>10694</v>
      </c>
      <c r="H53" s="72">
        <v>22564.000000000004</v>
      </c>
      <c r="I53" s="72">
        <v>29262</v>
      </c>
      <c r="J53" s="72">
        <v>41535</v>
      </c>
    </row>
    <row r="54" spans="2:10" s="64" customFormat="1" ht="18" thickBot="1">
      <c r="B54" s="117" t="s">
        <v>3</v>
      </c>
      <c r="C54" s="117"/>
      <c r="D54" s="118"/>
      <c r="E54" s="75">
        <v>977365</v>
      </c>
      <c r="F54" s="75">
        <v>1040069</v>
      </c>
      <c r="G54" s="75">
        <v>1141497</v>
      </c>
      <c r="H54" s="75">
        <v>1360837</v>
      </c>
      <c r="I54" s="75">
        <v>2012464</v>
      </c>
      <c r="J54" s="75">
        <v>3933152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f t="shared" ref="C83:F83" si="9">EDATE(D83,-1)</f>
        <v>43707</v>
      </c>
      <c r="D83" s="66">
        <f t="shared" si="9"/>
        <v>43738</v>
      </c>
      <c r="E83" s="66">
        <f t="shared" si="9"/>
        <v>43768</v>
      </c>
      <c r="F83" s="66">
        <f t="shared" si="9"/>
        <v>43799</v>
      </c>
      <c r="G83" s="66">
        <f>EDATE(H83,-1)</f>
        <v>43830</v>
      </c>
      <c r="H83" s="66">
        <f>B3</f>
        <v>43861</v>
      </c>
      <c r="I83"/>
      <c r="J83"/>
    </row>
    <row r="84" spans="2:11" ht="16.5" customHeight="1">
      <c r="B84" s="24" t="s">
        <v>0</v>
      </c>
      <c r="C84" s="73">
        <v>2894450</v>
      </c>
      <c r="D84" s="73">
        <v>3068547</v>
      </c>
      <c r="E84" s="73">
        <v>3253953</v>
      </c>
      <c r="F84" s="73">
        <v>3527188</v>
      </c>
      <c r="G84" s="73">
        <v>3859911</v>
      </c>
      <c r="H84" s="73">
        <v>4067317</v>
      </c>
    </row>
    <row r="85" spans="2:11" ht="16.5" customHeight="1">
      <c r="B85" s="25" t="s">
        <v>1</v>
      </c>
      <c r="C85" s="74">
        <v>17007</v>
      </c>
      <c r="D85" s="74">
        <v>17183</v>
      </c>
      <c r="E85" s="74">
        <v>17389</v>
      </c>
      <c r="F85" s="74">
        <v>17527</v>
      </c>
      <c r="G85" s="74">
        <v>17695</v>
      </c>
      <c r="H85" s="74">
        <v>17706</v>
      </c>
    </row>
    <row r="86" spans="2:11" ht="16.5" customHeight="1">
      <c r="B86" s="26" t="s">
        <v>37</v>
      </c>
      <c r="C86" s="76">
        <v>12945</v>
      </c>
      <c r="D86" s="76">
        <v>13213</v>
      </c>
      <c r="E86" s="76">
        <v>13455</v>
      </c>
      <c r="F86" s="76">
        <v>13688</v>
      </c>
      <c r="G86" s="76">
        <v>14011</v>
      </c>
      <c r="H86" s="76">
        <v>14182</v>
      </c>
    </row>
    <row r="87" spans="2:11" ht="16.5" customHeight="1" thickBot="1">
      <c r="B87" s="27" t="s">
        <v>2</v>
      </c>
      <c r="C87" s="72">
        <v>33858</v>
      </c>
      <c r="D87" s="72">
        <v>33842</v>
      </c>
      <c r="E87" s="72">
        <v>35116</v>
      </c>
      <c r="F87" s="72">
        <v>36567</v>
      </c>
      <c r="G87" s="72">
        <v>41535</v>
      </c>
      <c r="H87" s="72">
        <v>43400</v>
      </c>
    </row>
    <row r="88" spans="2:11" s="64" customFormat="1" ht="18" thickBot="1">
      <c r="B88" s="87" t="s">
        <v>3</v>
      </c>
      <c r="C88" s="75">
        <f>C84+C85+C86+C87</f>
        <v>2958260</v>
      </c>
      <c r="D88" s="75">
        <f t="shared" ref="D88:H88" si="10">D84+D85+D86+D87</f>
        <v>3132785</v>
      </c>
      <c r="E88" s="75">
        <f t="shared" si="10"/>
        <v>3319913</v>
      </c>
      <c r="F88" s="75">
        <f t="shared" si="10"/>
        <v>3594970</v>
      </c>
      <c r="G88" s="75">
        <f t="shared" si="10"/>
        <v>3933152</v>
      </c>
      <c r="H88" s="75">
        <f t="shared" si="10"/>
        <v>4142605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43861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6" t="s">
        <v>22</v>
      </c>
      <c r="C128" s="119"/>
      <c r="D128" s="119"/>
      <c r="E128" s="119"/>
      <c r="F128" s="119"/>
      <c r="G128" s="120" t="s">
        <v>4</v>
      </c>
      <c r="H128" s="121"/>
    </row>
    <row r="129" spans="2:10" ht="18" customHeight="1" thickBot="1">
      <c r="B129" s="104" t="s">
        <v>20</v>
      </c>
      <c r="C129" s="122"/>
      <c r="D129" s="122"/>
      <c r="E129" s="122"/>
      <c r="F129" s="122"/>
      <c r="G129" s="123">
        <v>270</v>
      </c>
      <c r="H129" s="124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43861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07" t="s">
        <v>17</v>
      </c>
      <c r="C138" s="107"/>
      <c r="D138" s="107"/>
      <c r="E138" s="107"/>
      <c r="F138" s="108"/>
      <c r="G138" s="109" t="s">
        <v>5</v>
      </c>
      <c r="H138" s="110"/>
      <c r="I138"/>
    </row>
    <row r="139" spans="2:10" ht="17.25" customHeight="1">
      <c r="B139" s="111" t="s">
        <v>27</v>
      </c>
      <c r="C139" s="111"/>
      <c r="D139" s="111"/>
      <c r="E139" s="111"/>
      <c r="F139" s="112"/>
      <c r="G139" s="113">
        <v>1351601</v>
      </c>
      <c r="H139" s="114"/>
      <c r="I139" s="46"/>
      <c r="J139" s="49"/>
    </row>
    <row r="140" spans="2:10" ht="17.25" customHeight="1">
      <c r="B140" s="99" t="s">
        <v>46</v>
      </c>
      <c r="C140" s="99"/>
      <c r="D140" s="99"/>
      <c r="E140" s="99"/>
      <c r="F140" s="100"/>
      <c r="G140" s="101">
        <v>1202621</v>
      </c>
      <c r="H140" s="102"/>
      <c r="I140" s="46"/>
      <c r="J140" s="49"/>
    </row>
    <row r="141" spans="2:10" ht="17.25" customHeight="1">
      <c r="B141" s="99" t="s">
        <v>43</v>
      </c>
      <c r="C141" s="99"/>
      <c r="D141" s="99"/>
      <c r="E141" s="99"/>
      <c r="F141" s="100"/>
      <c r="G141" s="101">
        <v>684648</v>
      </c>
      <c r="H141" s="102"/>
      <c r="I141" s="46"/>
      <c r="J141" s="49"/>
    </row>
    <row r="142" spans="2:10" ht="17.25" customHeight="1">
      <c r="B142" s="99" t="s">
        <v>28</v>
      </c>
      <c r="C142" s="99"/>
      <c r="D142" s="99"/>
      <c r="E142" s="99"/>
      <c r="F142" s="100"/>
      <c r="G142" s="101">
        <v>429982</v>
      </c>
      <c r="H142" s="102"/>
      <c r="I142" s="46"/>
      <c r="J142" s="49"/>
    </row>
    <row r="143" spans="2:10" ht="17.25" customHeight="1">
      <c r="B143" s="99" t="s">
        <v>44</v>
      </c>
      <c r="C143" s="99"/>
      <c r="D143" s="99"/>
      <c r="E143" s="99"/>
      <c r="F143" s="100"/>
      <c r="G143" s="101">
        <v>249515</v>
      </c>
      <c r="H143" s="102"/>
      <c r="I143" s="46"/>
      <c r="J143" s="49"/>
    </row>
    <row r="144" spans="2:10" ht="17.25" customHeight="1">
      <c r="B144" s="99" t="s">
        <v>49</v>
      </c>
      <c r="C144" s="99"/>
      <c r="D144" s="99"/>
      <c r="E144" s="99"/>
      <c r="F144" s="100"/>
      <c r="G144" s="101">
        <v>236578</v>
      </c>
      <c r="H144" s="102"/>
      <c r="I144" s="85"/>
      <c r="J144" s="49"/>
    </row>
    <row r="145" spans="2:13" ht="17.25" customHeight="1">
      <c r="B145" s="99" t="s">
        <v>34</v>
      </c>
      <c r="C145" s="99"/>
      <c r="D145" s="99"/>
      <c r="E145" s="99"/>
      <c r="F145" s="100"/>
      <c r="G145" s="101">
        <v>134462</v>
      </c>
      <c r="H145" s="102"/>
      <c r="I145" s="46"/>
      <c r="J145" s="49"/>
    </row>
    <row r="146" spans="2:13" ht="17.25" customHeight="1">
      <c r="B146" s="99" t="s">
        <v>29</v>
      </c>
      <c r="C146" s="99"/>
      <c r="D146" s="99"/>
      <c r="E146" s="99"/>
      <c r="F146" s="100"/>
      <c r="G146" s="101">
        <v>52352</v>
      </c>
      <c r="H146" s="102"/>
      <c r="I146" s="46"/>
      <c r="J146" s="49"/>
    </row>
    <row r="147" spans="2:13" ht="17.25" customHeight="1">
      <c r="B147" s="99" t="s">
        <v>48</v>
      </c>
      <c r="C147" s="99"/>
      <c r="D147" s="99"/>
      <c r="E147" s="99"/>
      <c r="F147" s="100"/>
      <c r="G147" s="101">
        <v>43132</v>
      </c>
      <c r="H147" s="102"/>
      <c r="I147" s="46"/>
      <c r="J147" s="49"/>
      <c r="L147"/>
    </row>
    <row r="148" spans="2:13" ht="17.25" customHeight="1" thickBot="1">
      <c r="B148" s="103" t="s">
        <v>35</v>
      </c>
      <c r="C148" s="103"/>
      <c r="D148" s="103"/>
      <c r="E148" s="103"/>
      <c r="F148" s="104"/>
      <c r="G148" s="105">
        <v>38438</v>
      </c>
      <c r="H148" s="106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5" t="s">
        <v>17</v>
      </c>
      <c r="C153" s="115"/>
      <c r="D153" s="115"/>
      <c r="E153" s="115"/>
      <c r="F153" s="116"/>
      <c r="G153" s="110" t="s">
        <v>5</v>
      </c>
      <c r="H153" s="110"/>
      <c r="I153" s="50"/>
      <c r="J153" s="50"/>
      <c r="K153"/>
      <c r="L153"/>
      <c r="M153"/>
    </row>
    <row r="154" spans="2:13" ht="17.25" customHeight="1">
      <c r="B154" s="111" t="s">
        <v>46</v>
      </c>
      <c r="C154" s="111"/>
      <c r="D154" s="111"/>
      <c r="E154" s="111"/>
      <c r="F154" s="112"/>
      <c r="G154" s="113">
        <v>122509</v>
      </c>
      <c r="H154" s="114"/>
      <c r="I154" s="51"/>
      <c r="J154" s="49"/>
      <c r="K154" s="48"/>
      <c r="L154"/>
      <c r="M154"/>
    </row>
    <row r="155" spans="2:13" ht="17.25" customHeight="1">
      <c r="B155" s="99" t="s">
        <v>27</v>
      </c>
      <c r="C155" s="99"/>
      <c r="D155" s="99"/>
      <c r="E155" s="99"/>
      <c r="F155" s="100"/>
      <c r="G155" s="101">
        <v>112541</v>
      </c>
      <c r="H155" s="102"/>
      <c r="I155" s="51"/>
      <c r="J155" s="49"/>
      <c r="K155" s="48"/>
      <c r="L155"/>
      <c r="M155"/>
    </row>
    <row r="156" spans="2:13" ht="17.25" customHeight="1">
      <c r="B156" s="99" t="s">
        <v>43</v>
      </c>
      <c r="C156" s="99"/>
      <c r="D156" s="99"/>
      <c r="E156" s="99"/>
      <c r="F156" s="100"/>
      <c r="G156" s="101">
        <v>67907</v>
      </c>
      <c r="H156" s="102"/>
      <c r="I156" s="51"/>
      <c r="J156" s="49"/>
      <c r="K156" s="48"/>
      <c r="L156"/>
      <c r="M156"/>
    </row>
    <row r="157" spans="2:13" ht="17.25" customHeight="1">
      <c r="B157" s="99" t="s">
        <v>28</v>
      </c>
      <c r="C157" s="99"/>
      <c r="D157" s="99"/>
      <c r="E157" s="99"/>
      <c r="F157" s="100"/>
      <c r="G157" s="101">
        <v>33371</v>
      </c>
      <c r="H157" s="102"/>
      <c r="I157" s="51"/>
      <c r="J157" s="49"/>
      <c r="K157" s="48"/>
      <c r="L157"/>
      <c r="M157"/>
    </row>
    <row r="158" spans="2:13" ht="17.25" customHeight="1">
      <c r="B158" s="99" t="s">
        <v>49</v>
      </c>
      <c r="C158" s="99"/>
      <c r="D158" s="99"/>
      <c r="E158" s="99"/>
      <c r="F158" s="100"/>
      <c r="G158" s="101">
        <v>30817</v>
      </c>
      <c r="H158" s="102"/>
      <c r="I158" s="51"/>
      <c r="J158" s="49"/>
      <c r="K158" s="48"/>
      <c r="L158"/>
      <c r="M158"/>
    </row>
    <row r="159" spans="2:13" ht="17.25" customHeight="1">
      <c r="B159" s="99" t="s">
        <v>44</v>
      </c>
      <c r="C159" s="99"/>
      <c r="D159" s="99"/>
      <c r="E159" s="99"/>
      <c r="F159" s="100"/>
      <c r="G159" s="101">
        <v>28961</v>
      </c>
      <c r="H159" s="102"/>
      <c r="I159" s="52"/>
      <c r="J159" s="49"/>
      <c r="K159" s="48"/>
      <c r="L159"/>
      <c r="M159"/>
    </row>
    <row r="160" spans="2:13" ht="17.25" customHeight="1">
      <c r="B160" s="99" t="s">
        <v>34</v>
      </c>
      <c r="C160" s="99"/>
      <c r="D160" s="99"/>
      <c r="E160" s="99"/>
      <c r="F160" s="100"/>
      <c r="G160" s="101">
        <v>14472</v>
      </c>
      <c r="H160" s="102"/>
      <c r="I160" s="51"/>
      <c r="J160" s="49"/>
      <c r="K160" s="48"/>
      <c r="L160"/>
      <c r="M160"/>
    </row>
    <row r="161" spans="2:13" ht="17.25" customHeight="1">
      <c r="B161" s="99" t="s">
        <v>40</v>
      </c>
      <c r="C161" s="99"/>
      <c r="D161" s="99"/>
      <c r="E161" s="99"/>
      <c r="F161" s="100"/>
      <c r="G161" s="101">
        <v>8247</v>
      </c>
      <c r="H161" s="102"/>
      <c r="I161" s="51"/>
      <c r="J161" s="49"/>
      <c r="K161" s="48"/>
      <c r="L161"/>
      <c r="M161"/>
    </row>
    <row r="162" spans="2:13" ht="17.25" customHeight="1">
      <c r="B162" s="99" t="s">
        <v>36</v>
      </c>
      <c r="C162" s="99"/>
      <c r="D162" s="99"/>
      <c r="E162" s="99"/>
      <c r="F162" s="100"/>
      <c r="G162" s="101">
        <v>5799</v>
      </c>
      <c r="H162" s="102"/>
      <c r="I162" s="51"/>
      <c r="J162" s="49"/>
      <c r="K162" s="48"/>
      <c r="L162"/>
      <c r="M162"/>
    </row>
    <row r="163" spans="2:13" ht="18" customHeight="1" thickBot="1">
      <c r="B163" s="103" t="s">
        <v>35</v>
      </c>
      <c r="C163" s="103"/>
      <c r="D163" s="103"/>
      <c r="E163" s="103"/>
      <c r="F163" s="104"/>
      <c r="G163" s="105">
        <v>4563</v>
      </c>
      <c r="H163" s="106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07" t="s">
        <v>17</v>
      </c>
      <c r="C168" s="107"/>
      <c r="D168" s="107"/>
      <c r="E168" s="107"/>
      <c r="F168" s="108"/>
      <c r="G168" s="109" t="s">
        <v>8</v>
      </c>
      <c r="H168" s="110"/>
      <c r="I168" s="2"/>
      <c r="J168" s="2"/>
    </row>
    <row r="169" spans="2:13" ht="17.25" customHeight="1">
      <c r="B169" s="111" t="s">
        <v>45</v>
      </c>
      <c r="C169" s="111"/>
      <c r="D169" s="111"/>
      <c r="E169" s="111"/>
      <c r="F169" s="112"/>
      <c r="G169" s="113">
        <v>3169213590990.5513</v>
      </c>
      <c r="H169" s="114"/>
      <c r="I169" s="53"/>
      <c r="J169" s="54"/>
    </row>
    <row r="170" spans="2:13" ht="17.25" customHeight="1">
      <c r="B170" s="99" t="s">
        <v>28</v>
      </c>
      <c r="C170" s="99"/>
      <c r="D170" s="99"/>
      <c r="E170" s="99"/>
      <c r="F170" s="100"/>
      <c r="G170" s="101">
        <v>2230421727800.4927</v>
      </c>
      <c r="H170" s="102"/>
      <c r="I170" s="53"/>
      <c r="J170" s="54"/>
    </row>
    <row r="171" spans="2:13" ht="17.25" customHeight="1">
      <c r="B171" s="99" t="s">
        <v>47</v>
      </c>
      <c r="C171" s="99"/>
      <c r="D171" s="99"/>
      <c r="E171" s="99"/>
      <c r="F171" s="100"/>
      <c r="G171" s="101">
        <v>1265733846049.6833</v>
      </c>
      <c r="H171" s="102"/>
      <c r="I171" s="53"/>
      <c r="J171" s="54"/>
    </row>
    <row r="172" spans="2:13" ht="17.25" customHeight="1">
      <c r="B172" s="99" t="s">
        <v>29</v>
      </c>
      <c r="C172" s="99"/>
      <c r="D172" s="99"/>
      <c r="E172" s="99"/>
      <c r="F172" s="100"/>
      <c r="G172" s="101">
        <v>1161803748774.0303</v>
      </c>
      <c r="H172" s="102"/>
      <c r="I172" s="53"/>
      <c r="J172" s="54"/>
    </row>
    <row r="173" spans="2:13" ht="17.25" customHeight="1">
      <c r="B173" s="99" t="s">
        <v>44</v>
      </c>
      <c r="C173" s="99"/>
      <c r="D173" s="99"/>
      <c r="E173" s="99"/>
      <c r="F173" s="100"/>
      <c r="G173" s="101">
        <v>1157336639920.0581</v>
      </c>
      <c r="H173" s="102"/>
      <c r="I173" s="55"/>
      <c r="J173" s="49"/>
    </row>
    <row r="174" spans="2:13" ht="17.25" customHeight="1">
      <c r="B174" s="99" t="s">
        <v>35</v>
      </c>
      <c r="C174" s="99"/>
      <c r="D174" s="99"/>
      <c r="E174" s="99"/>
      <c r="F174" s="100"/>
      <c r="G174" s="101">
        <v>747843145170.7511</v>
      </c>
      <c r="H174" s="102"/>
      <c r="I174" s="53"/>
      <c r="J174" s="54"/>
    </row>
    <row r="175" spans="2:13" ht="17.25" customHeight="1">
      <c r="B175" s="99" t="s">
        <v>41</v>
      </c>
      <c r="C175" s="99"/>
      <c r="D175" s="99"/>
      <c r="E175" s="99"/>
      <c r="F175" s="100"/>
      <c r="G175" s="101">
        <v>597033564927.86597</v>
      </c>
      <c r="H175" s="102"/>
      <c r="I175" s="53"/>
      <c r="J175" s="54"/>
    </row>
    <row r="176" spans="2:13" ht="17.25" customHeight="1">
      <c r="B176" s="99" t="s">
        <v>27</v>
      </c>
      <c r="C176" s="99"/>
      <c r="D176" s="99"/>
      <c r="E176" s="99"/>
      <c r="F176" s="100"/>
      <c r="G176" s="101">
        <v>591484153644.39404</v>
      </c>
      <c r="H176" s="102"/>
      <c r="I176" s="53"/>
      <c r="J176" s="54"/>
    </row>
    <row r="177" spans="2:10" ht="17.25" customHeight="1">
      <c r="B177" s="99" t="s">
        <v>43</v>
      </c>
      <c r="C177" s="99"/>
      <c r="D177" s="99"/>
      <c r="E177" s="99"/>
      <c r="F177" s="100"/>
      <c r="G177" s="101">
        <v>581669516604.19031</v>
      </c>
      <c r="H177" s="102"/>
      <c r="I177" s="53"/>
      <c r="J177" s="54"/>
    </row>
    <row r="178" spans="2:10" ht="18" customHeight="1" thickBot="1">
      <c r="B178" s="103" t="s">
        <v>49</v>
      </c>
      <c r="C178" s="103"/>
      <c r="D178" s="103"/>
      <c r="E178" s="103"/>
      <c r="F178" s="104"/>
      <c r="G178" s="105">
        <v>564703658604.15662</v>
      </c>
      <c r="H178" s="106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2:H2"/>
    <mergeCell ref="B3:H3"/>
    <mergeCell ref="I3:N3"/>
    <mergeCell ref="B11:D11"/>
    <mergeCell ref="B12:D12"/>
    <mergeCell ref="B13:D13"/>
    <mergeCell ref="B24:D24"/>
    <mergeCell ref="B25:D25"/>
    <mergeCell ref="B26:D26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2C41-0F3E-4963-B870-7CC8E7C4490B}">
  <sheetPr>
    <pageSetUpPr fitToPage="1"/>
  </sheetPr>
  <dimension ref="B2:N180"/>
  <sheetViews>
    <sheetView topLeftCell="B1" zoomScaleNormal="100" workbookViewId="0">
      <selection activeCell="I5" sqref="I5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146" t="s">
        <v>42</v>
      </c>
      <c r="C2" s="146"/>
      <c r="D2" s="146"/>
      <c r="E2" s="146"/>
      <c r="F2" s="146"/>
      <c r="G2" s="146"/>
      <c r="H2" s="146"/>
    </row>
    <row r="3" spans="2:14" s="1" customFormat="1" ht="21" thickBot="1">
      <c r="B3" s="147">
        <v>44135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44135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44" t="s">
        <v>16</v>
      </c>
      <c r="C11" s="144"/>
      <c r="D11" s="145"/>
      <c r="E11" s="66">
        <f>EDATE(F11,-1)</f>
        <v>44104</v>
      </c>
      <c r="F11" s="66">
        <f>B3</f>
        <v>44135</v>
      </c>
      <c r="G11" s="44" t="s">
        <v>9</v>
      </c>
      <c r="H11" s="44" t="s">
        <v>10</v>
      </c>
      <c r="J11" s="70"/>
    </row>
    <row r="12" spans="2:14" s="69" customFormat="1" ht="17.25">
      <c r="B12" s="134" t="s">
        <v>0</v>
      </c>
      <c r="C12" s="134"/>
      <c r="D12" s="135"/>
      <c r="E12" s="77">
        <v>11242374</v>
      </c>
      <c r="F12" s="77">
        <v>12368197</v>
      </c>
      <c r="G12" s="11">
        <f t="shared" ref="G12:G17" si="0">F12-E12</f>
        <v>1125823</v>
      </c>
      <c r="H12" s="57">
        <f t="shared" ref="H12:H18" si="1">F12/E12-1</f>
        <v>0.10014103782706396</v>
      </c>
      <c r="I12" s="78"/>
      <c r="J12" s="79"/>
    </row>
    <row r="13" spans="2:14" s="69" customFormat="1" ht="17.25">
      <c r="B13" s="136" t="s">
        <v>1</v>
      </c>
      <c r="C13" s="136"/>
      <c r="D13" s="137"/>
      <c r="E13" s="77">
        <v>26618</v>
      </c>
      <c r="F13" s="77">
        <v>26756</v>
      </c>
      <c r="G13" s="11">
        <f t="shared" si="0"/>
        <v>138</v>
      </c>
      <c r="H13" s="57">
        <f t="shared" si="1"/>
        <v>5.1844616424976397E-3</v>
      </c>
      <c r="I13" s="78"/>
      <c r="J13" s="79"/>
    </row>
    <row r="14" spans="2:14" s="69" customFormat="1" ht="17.25">
      <c r="B14" s="136" t="s">
        <v>37</v>
      </c>
      <c r="C14" s="136"/>
      <c r="D14" s="137"/>
      <c r="E14" s="77">
        <v>22998</v>
      </c>
      <c r="F14" s="77">
        <v>22564</v>
      </c>
      <c r="G14" s="11">
        <f t="shared" si="0"/>
        <v>-434</v>
      </c>
      <c r="H14" s="57">
        <f t="shared" si="1"/>
        <v>-1.8871206191842793E-2</v>
      </c>
      <c r="I14" s="78"/>
      <c r="J14" s="79"/>
    </row>
    <row r="15" spans="2:14" s="69" customFormat="1" ht="17.25">
      <c r="B15" s="138" t="s">
        <v>38</v>
      </c>
      <c r="C15" s="138"/>
      <c r="D15" s="139"/>
      <c r="E15" s="77">
        <v>16422</v>
      </c>
      <c r="F15" s="77">
        <v>16896</v>
      </c>
      <c r="G15" s="11">
        <f t="shared" si="0"/>
        <v>474</v>
      </c>
      <c r="H15" s="57">
        <f t="shared" si="1"/>
        <v>2.88637194008039E-2</v>
      </c>
      <c r="I15" s="78"/>
      <c r="J15" s="79"/>
    </row>
    <row r="16" spans="2:14" s="69" customFormat="1" ht="17.25">
      <c r="B16" s="140" t="s">
        <v>39</v>
      </c>
      <c r="C16" s="140"/>
      <c r="D16" s="141"/>
      <c r="E16" s="77">
        <v>6576</v>
      </c>
      <c r="F16" s="77">
        <v>5668</v>
      </c>
      <c r="G16" s="11">
        <f t="shared" si="0"/>
        <v>-908</v>
      </c>
      <c r="H16" s="57">
        <f t="shared" si="1"/>
        <v>-0.13807785888077861</v>
      </c>
      <c r="I16" s="78"/>
      <c r="J16" s="79"/>
    </row>
    <row r="17" spans="2:10" s="69" customFormat="1" ht="18" customHeight="1" thickBot="1">
      <c r="B17" s="142" t="s">
        <v>2</v>
      </c>
      <c r="C17" s="142"/>
      <c r="D17" s="143"/>
      <c r="E17" s="77">
        <v>102908</v>
      </c>
      <c r="F17" s="77">
        <v>111778</v>
      </c>
      <c r="G17" s="11">
        <f t="shared" si="0"/>
        <v>8870</v>
      </c>
      <c r="H17" s="57">
        <f t="shared" si="1"/>
        <v>8.6193493217242567E-2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11394898</v>
      </c>
      <c r="F18" s="65">
        <f>F12+F13+F14+F17</f>
        <v>12529295</v>
      </c>
      <c r="G18" s="65">
        <f t="shared" ref="G18" si="2">G12+G13+G14+G17</f>
        <v>1134397</v>
      </c>
      <c r="H18" s="62">
        <f t="shared" si="1"/>
        <v>9.9553063134044661E-2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44" t="s">
        <v>16</v>
      </c>
      <c r="C22" s="144"/>
      <c r="D22" s="145"/>
      <c r="E22" s="66">
        <f>E11</f>
        <v>44104</v>
      </c>
      <c r="F22" s="66">
        <f>F11</f>
        <v>44135</v>
      </c>
      <c r="G22" s="44" t="s">
        <v>9</v>
      </c>
      <c r="H22" s="44" t="s">
        <v>10</v>
      </c>
      <c r="J22" s="70"/>
    </row>
    <row r="23" spans="2:10" s="69" customFormat="1" ht="17.25">
      <c r="B23" s="134" t="s">
        <v>0</v>
      </c>
      <c r="C23" s="134"/>
      <c r="D23" s="135"/>
      <c r="E23" s="77">
        <v>6779757</v>
      </c>
      <c r="F23" s="77">
        <v>7515934</v>
      </c>
      <c r="G23" s="11">
        <f>F23-E23</f>
        <v>736177</v>
      </c>
      <c r="H23" s="57">
        <f>F23/E23-1</f>
        <v>0.10858457021394718</v>
      </c>
      <c r="I23" s="79"/>
    </row>
    <row r="24" spans="2:10" s="69" customFormat="1" ht="17.25">
      <c r="B24" s="136" t="s">
        <v>1</v>
      </c>
      <c r="C24" s="136"/>
      <c r="D24" s="137"/>
      <c r="E24" s="77">
        <v>18484</v>
      </c>
      <c r="F24" s="77">
        <v>18680</v>
      </c>
      <c r="G24" s="11">
        <f>F24-E24</f>
        <v>196</v>
      </c>
      <c r="H24" s="57">
        <f>F24/E24-1</f>
        <v>1.0603765418740529E-2</v>
      </c>
      <c r="I24" s="79"/>
    </row>
    <row r="25" spans="2:10" s="69" customFormat="1" ht="17.25">
      <c r="B25" s="136" t="s">
        <v>37</v>
      </c>
      <c r="C25" s="136"/>
      <c r="D25" s="137"/>
      <c r="E25" s="77">
        <v>16494</v>
      </c>
      <c r="F25" s="77">
        <v>16861</v>
      </c>
      <c r="G25" s="11">
        <f>F25-E25</f>
        <v>367</v>
      </c>
      <c r="H25" s="57">
        <f>F25/E25-1</f>
        <v>2.2250515338911203E-2</v>
      </c>
      <c r="I25" s="79"/>
    </row>
    <row r="26" spans="2:10" s="69" customFormat="1" ht="17.25">
      <c r="B26" s="138" t="s">
        <v>38</v>
      </c>
      <c r="C26" s="138"/>
      <c r="D26" s="139"/>
      <c r="E26" s="77">
        <v>13760</v>
      </c>
      <c r="F26" s="77">
        <v>14124</v>
      </c>
      <c r="G26" s="11">
        <f t="shared" ref="G26:G28" si="3">F26-E26</f>
        <v>364</v>
      </c>
      <c r="H26" s="57">
        <f t="shared" ref="H26:H29" si="4">F26/E26-1</f>
        <v>2.6453488372093048E-2</v>
      </c>
      <c r="I26" s="79"/>
    </row>
    <row r="27" spans="2:10" s="69" customFormat="1" ht="17.25">
      <c r="B27" s="140" t="s">
        <v>39</v>
      </c>
      <c r="C27" s="140"/>
      <c r="D27" s="141"/>
      <c r="E27" s="77">
        <v>2734</v>
      </c>
      <c r="F27" s="77">
        <v>2737</v>
      </c>
      <c r="G27" s="11">
        <f t="shared" si="3"/>
        <v>3</v>
      </c>
      <c r="H27" s="57">
        <f t="shared" si="4"/>
        <v>1.0972933430870579E-3</v>
      </c>
      <c r="I27" s="79"/>
    </row>
    <row r="28" spans="2:10" s="69" customFormat="1" ht="18" customHeight="1" thickBot="1">
      <c r="B28" s="142" t="s">
        <v>2</v>
      </c>
      <c r="C28" s="142"/>
      <c r="D28" s="143"/>
      <c r="E28" s="77">
        <v>62564</v>
      </c>
      <c r="F28" s="77">
        <v>67792</v>
      </c>
      <c r="G28" s="11">
        <f t="shared" si="3"/>
        <v>5228</v>
      </c>
      <c r="H28" s="57">
        <f t="shared" si="4"/>
        <v>8.356243206956071E-2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6877299</v>
      </c>
      <c r="F29" s="65">
        <f>F23+F24+F25+F28</f>
        <v>7619267</v>
      </c>
      <c r="G29" s="65">
        <f t="shared" ref="G29" si="5">G23+G24+G25+G28</f>
        <v>741968</v>
      </c>
      <c r="H29" s="62">
        <f t="shared" si="4"/>
        <v>0.10788654092253358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5" t="s">
        <v>16</v>
      </c>
      <c r="C33" s="115"/>
      <c r="D33" s="116"/>
      <c r="E33" s="66">
        <f>E11</f>
        <v>44104</v>
      </c>
      <c r="F33" s="66">
        <f>F11</f>
        <v>44135</v>
      </c>
      <c r="G33" s="16" t="s">
        <v>9</v>
      </c>
      <c r="H33" s="16" t="s">
        <v>10</v>
      </c>
    </row>
    <row r="34" spans="2:10" ht="17.25">
      <c r="B34" s="134" t="s">
        <v>0</v>
      </c>
      <c r="C34" s="134"/>
      <c r="D34" s="135"/>
      <c r="E34" s="71">
        <v>1059312</v>
      </c>
      <c r="F34" s="71">
        <v>1211887</v>
      </c>
      <c r="G34" s="11">
        <f t="shared" ref="G34:G39" si="6">F34-E34</f>
        <v>152575</v>
      </c>
      <c r="H34" s="57">
        <f t="shared" ref="H34:H40" si="7">F34/E34-1</f>
        <v>0.14403216427266008</v>
      </c>
      <c r="I34" s="56"/>
    </row>
    <row r="35" spans="2:10" ht="17.25">
      <c r="B35" s="136" t="s">
        <v>1</v>
      </c>
      <c r="C35" s="136"/>
      <c r="D35" s="137"/>
      <c r="E35" s="71">
        <v>1239</v>
      </c>
      <c r="F35" s="71">
        <v>1358</v>
      </c>
      <c r="G35" s="11">
        <f t="shared" si="6"/>
        <v>119</v>
      </c>
      <c r="H35" s="57">
        <f t="shared" si="7"/>
        <v>9.6045197740112886E-2</v>
      </c>
      <c r="I35" s="56"/>
    </row>
    <row r="36" spans="2:10" ht="17.25">
      <c r="B36" s="136" t="s">
        <v>37</v>
      </c>
      <c r="C36" s="136"/>
      <c r="D36" s="137"/>
      <c r="E36" s="71">
        <v>2462</v>
      </c>
      <c r="F36" s="71">
        <v>2636</v>
      </c>
      <c r="G36" s="11">
        <f t="shared" si="6"/>
        <v>174</v>
      </c>
      <c r="H36" s="57">
        <f t="shared" si="7"/>
        <v>7.0674248578391552E-2</v>
      </c>
      <c r="I36" s="56"/>
    </row>
    <row r="37" spans="2:10" ht="17.25">
      <c r="B37" s="138" t="s">
        <v>38</v>
      </c>
      <c r="C37" s="138"/>
      <c r="D37" s="139"/>
      <c r="E37" s="71">
        <v>2194</v>
      </c>
      <c r="F37" s="71">
        <v>2386</v>
      </c>
      <c r="G37" s="11">
        <f t="shared" si="6"/>
        <v>192</v>
      </c>
      <c r="H37" s="57">
        <f t="shared" si="7"/>
        <v>8.7511394712853185E-2</v>
      </c>
      <c r="I37" s="56"/>
    </row>
    <row r="38" spans="2:10" ht="17.25">
      <c r="B38" s="140" t="s">
        <v>39</v>
      </c>
      <c r="C38" s="140"/>
      <c r="D38" s="141"/>
      <c r="E38" s="71">
        <v>268</v>
      </c>
      <c r="F38" s="71">
        <v>250</v>
      </c>
      <c r="G38" s="11">
        <f t="shared" si="6"/>
        <v>-18</v>
      </c>
      <c r="H38" s="57">
        <f t="shared" si="7"/>
        <v>-6.7164179104477584E-2</v>
      </c>
      <c r="I38" s="56"/>
    </row>
    <row r="39" spans="2:10" ht="18" customHeight="1" thickBot="1">
      <c r="B39" s="142" t="s">
        <v>2</v>
      </c>
      <c r="C39" s="142"/>
      <c r="D39" s="143"/>
      <c r="E39" s="71">
        <v>28473</v>
      </c>
      <c r="F39" s="71">
        <v>32926</v>
      </c>
      <c r="G39" s="11">
        <f t="shared" si="6"/>
        <v>4453</v>
      </c>
      <c r="H39" s="57">
        <f t="shared" si="7"/>
        <v>0.15639377656025011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1091486</v>
      </c>
      <c r="F40" s="65">
        <f t="shared" ref="F40:G40" si="8">F34+F35+F36+F39</f>
        <v>1248807</v>
      </c>
      <c r="G40" s="65">
        <f t="shared" si="8"/>
        <v>157321</v>
      </c>
      <c r="H40" s="62">
        <f t="shared" si="7"/>
        <v>0.14413469343628771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25" t="s">
        <v>12</v>
      </c>
      <c r="I48" s="125"/>
      <c r="J48" s="125"/>
    </row>
    <row r="49" spans="2:10" ht="15.75" thickBot="1">
      <c r="B49" s="115" t="s">
        <v>16</v>
      </c>
      <c r="C49" s="115"/>
      <c r="D49" s="116"/>
      <c r="E49" s="66">
        <v>42004</v>
      </c>
      <c r="F49" s="66">
        <v>42369</v>
      </c>
      <c r="G49" s="66">
        <v>42735</v>
      </c>
      <c r="H49" s="66">
        <v>43100</v>
      </c>
      <c r="I49" s="66">
        <v>43465</v>
      </c>
      <c r="J49" s="66">
        <v>43830</v>
      </c>
    </row>
    <row r="50" spans="2:10" ht="17.25">
      <c r="B50" s="126" t="s">
        <v>0</v>
      </c>
      <c r="C50" s="126"/>
      <c r="D50" s="127"/>
      <c r="E50" s="73">
        <v>944559</v>
      </c>
      <c r="F50" s="73">
        <v>1006751</v>
      </c>
      <c r="G50" s="73">
        <v>1102966</v>
      </c>
      <c r="H50" s="73">
        <v>1310295.9999999998</v>
      </c>
      <c r="I50" s="73">
        <v>1955118</v>
      </c>
      <c r="J50" s="73">
        <v>3859911</v>
      </c>
    </row>
    <row r="51" spans="2:10" ht="17.25">
      <c r="B51" s="128" t="s">
        <v>1</v>
      </c>
      <c r="C51" s="128"/>
      <c r="D51" s="129"/>
      <c r="E51" s="74">
        <v>20178</v>
      </c>
      <c r="F51" s="74">
        <v>20753</v>
      </c>
      <c r="G51" s="74">
        <v>18622</v>
      </c>
      <c r="H51" s="74">
        <v>17766</v>
      </c>
      <c r="I51" s="74">
        <v>16631</v>
      </c>
      <c r="J51" s="74">
        <v>17695</v>
      </c>
    </row>
    <row r="52" spans="2:10" ht="17.25">
      <c r="B52" s="130" t="s">
        <v>37</v>
      </c>
      <c r="C52" s="130"/>
      <c r="D52" s="131"/>
      <c r="E52" s="76">
        <v>7486</v>
      </c>
      <c r="F52" s="76">
        <v>8729</v>
      </c>
      <c r="G52" s="76">
        <v>9215</v>
      </c>
      <c r="H52" s="76">
        <v>10211</v>
      </c>
      <c r="I52" s="76">
        <v>11453</v>
      </c>
      <c r="J52" s="76">
        <v>14011</v>
      </c>
    </row>
    <row r="53" spans="2:10" ht="18" thickBot="1">
      <c r="B53" s="132" t="s">
        <v>2</v>
      </c>
      <c r="C53" s="132"/>
      <c r="D53" s="133"/>
      <c r="E53" s="72">
        <v>5142</v>
      </c>
      <c r="F53" s="72">
        <v>3836</v>
      </c>
      <c r="G53" s="72">
        <v>10694</v>
      </c>
      <c r="H53" s="72">
        <v>22564.000000000004</v>
      </c>
      <c r="I53" s="72">
        <v>29262</v>
      </c>
      <c r="J53" s="72">
        <v>41535</v>
      </c>
    </row>
    <row r="54" spans="2:10" s="64" customFormat="1" ht="18" thickBot="1">
      <c r="B54" s="117" t="s">
        <v>3</v>
      </c>
      <c r="C54" s="117"/>
      <c r="D54" s="118"/>
      <c r="E54" s="75">
        <v>977365</v>
      </c>
      <c r="F54" s="75">
        <v>1040069</v>
      </c>
      <c r="G54" s="75">
        <v>1141497</v>
      </c>
      <c r="H54" s="75">
        <v>1360837</v>
      </c>
      <c r="I54" s="75">
        <v>2012464</v>
      </c>
      <c r="J54" s="75">
        <v>3933152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f t="shared" ref="C83:F83" si="9">EDATE(D83,-1)</f>
        <v>43981</v>
      </c>
      <c r="D83" s="66">
        <f t="shared" si="9"/>
        <v>44012</v>
      </c>
      <c r="E83" s="66">
        <f t="shared" si="9"/>
        <v>44042</v>
      </c>
      <c r="F83" s="66">
        <f t="shared" si="9"/>
        <v>44073</v>
      </c>
      <c r="G83" s="66">
        <f>EDATE(H83,-1)</f>
        <v>44104</v>
      </c>
      <c r="H83" s="66">
        <f>B3</f>
        <v>44135</v>
      </c>
      <c r="I83"/>
      <c r="J83"/>
    </row>
    <row r="84" spans="2:11" ht="16.5" customHeight="1">
      <c r="B84" s="24" t="s">
        <v>0</v>
      </c>
      <c r="C84" s="73">
        <v>5114736</v>
      </c>
      <c r="D84" s="73">
        <v>5354906</v>
      </c>
      <c r="E84" s="73">
        <v>5653690</v>
      </c>
      <c r="F84" s="73">
        <v>6169141</v>
      </c>
      <c r="G84" s="73">
        <v>6779757</v>
      </c>
      <c r="H84" s="73">
        <v>7515934</v>
      </c>
    </row>
    <row r="85" spans="2:11" ht="16.5" customHeight="1">
      <c r="B85" s="25" t="s">
        <v>1</v>
      </c>
      <c r="C85" s="74">
        <v>18257</v>
      </c>
      <c r="D85" s="74">
        <v>18261</v>
      </c>
      <c r="E85" s="74">
        <v>18250</v>
      </c>
      <c r="F85" s="74">
        <v>18285</v>
      </c>
      <c r="G85" s="74">
        <v>18484</v>
      </c>
      <c r="H85" s="74">
        <v>18680</v>
      </c>
    </row>
    <row r="86" spans="2:11" ht="16.5" customHeight="1">
      <c r="B86" s="26" t="s">
        <v>37</v>
      </c>
      <c r="C86" s="76">
        <v>15483</v>
      </c>
      <c r="D86" s="76">
        <v>15817</v>
      </c>
      <c r="E86" s="76">
        <v>16100</v>
      </c>
      <c r="F86" s="76">
        <v>16204</v>
      </c>
      <c r="G86" s="76">
        <v>16494</v>
      </c>
      <c r="H86" s="76">
        <v>16861</v>
      </c>
    </row>
    <row r="87" spans="2:11" ht="16.5" customHeight="1" thickBot="1">
      <c r="B87" s="27" t="s">
        <v>2</v>
      </c>
      <c r="C87" s="72">
        <v>47445</v>
      </c>
      <c r="D87" s="72">
        <v>49363</v>
      </c>
      <c r="E87" s="72">
        <v>51872</v>
      </c>
      <c r="F87" s="72">
        <v>57089</v>
      </c>
      <c r="G87" s="72">
        <v>62564</v>
      </c>
      <c r="H87" s="72">
        <v>67792</v>
      </c>
    </row>
    <row r="88" spans="2:11" s="64" customFormat="1" ht="18" thickBot="1">
      <c r="B88" s="96" t="s">
        <v>3</v>
      </c>
      <c r="C88" s="75">
        <f>C84+C85+C86+C87</f>
        <v>5195921</v>
      </c>
      <c r="D88" s="75">
        <f t="shared" ref="D88:H88" si="10">D84+D85+D86+D87</f>
        <v>5438347</v>
      </c>
      <c r="E88" s="75">
        <f t="shared" si="10"/>
        <v>5739912</v>
      </c>
      <c r="F88" s="75">
        <f t="shared" si="10"/>
        <v>6260719</v>
      </c>
      <c r="G88" s="75">
        <f t="shared" si="10"/>
        <v>6877299</v>
      </c>
      <c r="H88" s="75">
        <f t="shared" si="10"/>
        <v>7619267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44135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6" t="s">
        <v>22</v>
      </c>
      <c r="C128" s="119"/>
      <c r="D128" s="119"/>
      <c r="E128" s="119"/>
      <c r="F128" s="119"/>
      <c r="G128" s="120" t="s">
        <v>4</v>
      </c>
      <c r="H128" s="121"/>
    </row>
    <row r="129" spans="2:10" ht="18" customHeight="1" thickBot="1">
      <c r="B129" s="104" t="s">
        <v>20</v>
      </c>
      <c r="C129" s="122"/>
      <c r="D129" s="122"/>
      <c r="E129" s="122"/>
      <c r="F129" s="122"/>
      <c r="G129" s="123">
        <v>258</v>
      </c>
      <c r="H129" s="124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44135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07" t="s">
        <v>17</v>
      </c>
      <c r="C138" s="107"/>
      <c r="D138" s="107"/>
      <c r="E138" s="107"/>
      <c r="F138" s="108"/>
      <c r="G138" s="109" t="s">
        <v>5</v>
      </c>
      <c r="H138" s="110"/>
      <c r="I138"/>
    </row>
    <row r="139" spans="2:10" ht="17.25" customHeight="1">
      <c r="B139" s="111" t="s">
        <v>46</v>
      </c>
      <c r="C139" s="111"/>
      <c r="D139" s="111"/>
      <c r="E139" s="111"/>
      <c r="F139" s="112"/>
      <c r="G139" s="113">
        <v>3010459</v>
      </c>
      <c r="H139" s="114"/>
      <c r="I139" s="46"/>
      <c r="J139" s="49"/>
    </row>
    <row r="140" spans="2:10" ht="17.25" customHeight="1">
      <c r="B140" s="99" t="s">
        <v>27</v>
      </c>
      <c r="C140" s="99"/>
      <c r="D140" s="99"/>
      <c r="E140" s="99"/>
      <c r="F140" s="100"/>
      <c r="G140" s="101">
        <v>2837602</v>
      </c>
      <c r="H140" s="102"/>
      <c r="I140" s="46"/>
      <c r="J140" s="49"/>
    </row>
    <row r="141" spans="2:10" ht="17.25" customHeight="1">
      <c r="B141" s="99" t="s">
        <v>43</v>
      </c>
      <c r="C141" s="99"/>
      <c r="D141" s="99"/>
      <c r="E141" s="99"/>
      <c r="F141" s="100"/>
      <c r="G141" s="101">
        <v>1066168</v>
      </c>
      <c r="H141" s="102"/>
      <c r="I141" s="46"/>
      <c r="J141" s="49"/>
    </row>
    <row r="142" spans="2:10" ht="17.25" customHeight="1">
      <c r="B142" s="99" t="s">
        <v>28</v>
      </c>
      <c r="C142" s="99"/>
      <c r="D142" s="99"/>
      <c r="E142" s="99"/>
      <c r="F142" s="100"/>
      <c r="G142" s="101">
        <v>555492</v>
      </c>
      <c r="H142" s="102"/>
      <c r="I142" s="46"/>
      <c r="J142" s="49"/>
    </row>
    <row r="143" spans="2:10" ht="17.25" customHeight="1">
      <c r="B143" s="99" t="s">
        <v>44</v>
      </c>
      <c r="C143" s="99"/>
      <c r="D143" s="99"/>
      <c r="E143" s="99"/>
      <c r="F143" s="100"/>
      <c r="G143" s="101">
        <v>297327</v>
      </c>
      <c r="H143" s="102"/>
      <c r="I143" s="46"/>
      <c r="J143" s="49"/>
    </row>
    <row r="144" spans="2:10" ht="17.25" customHeight="1">
      <c r="B144" s="99" t="s">
        <v>34</v>
      </c>
      <c r="C144" s="99"/>
      <c r="D144" s="99"/>
      <c r="E144" s="99"/>
      <c r="F144" s="100"/>
      <c r="G144" s="101">
        <v>294376</v>
      </c>
      <c r="H144" s="102"/>
      <c r="I144" s="85"/>
      <c r="J144" s="49"/>
    </row>
    <row r="145" spans="2:13" ht="17.25" customHeight="1">
      <c r="B145" s="99" t="s">
        <v>49</v>
      </c>
      <c r="C145" s="99"/>
      <c r="D145" s="99"/>
      <c r="E145" s="99"/>
      <c r="F145" s="100"/>
      <c r="G145" s="101">
        <v>266647</v>
      </c>
      <c r="H145" s="102"/>
      <c r="I145" s="46"/>
      <c r="J145" s="49"/>
    </row>
    <row r="146" spans="2:13" ht="17.25" customHeight="1">
      <c r="B146" s="99" t="s">
        <v>54</v>
      </c>
      <c r="C146" s="99"/>
      <c r="D146" s="99"/>
      <c r="E146" s="99"/>
      <c r="F146" s="100"/>
      <c r="G146" s="101">
        <v>79576</v>
      </c>
      <c r="H146" s="102"/>
      <c r="I146" s="46"/>
      <c r="J146" s="49"/>
    </row>
    <row r="147" spans="2:13" ht="17.25" customHeight="1">
      <c r="B147" s="99" t="s">
        <v>40</v>
      </c>
      <c r="C147" s="99"/>
      <c r="D147" s="99"/>
      <c r="E147" s="99"/>
      <c r="F147" s="100"/>
      <c r="G147" s="101">
        <v>58252</v>
      </c>
      <c r="H147" s="102"/>
      <c r="I147" s="46"/>
      <c r="J147" s="49"/>
      <c r="L147"/>
    </row>
    <row r="148" spans="2:13" ht="17.25" customHeight="1" thickBot="1">
      <c r="B148" s="103" t="s">
        <v>29</v>
      </c>
      <c r="C148" s="103"/>
      <c r="D148" s="103"/>
      <c r="E148" s="103"/>
      <c r="F148" s="104"/>
      <c r="G148" s="105">
        <v>54981</v>
      </c>
      <c r="H148" s="106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5" t="s">
        <v>17</v>
      </c>
      <c r="C153" s="115"/>
      <c r="D153" s="115"/>
      <c r="E153" s="115"/>
      <c r="F153" s="116"/>
      <c r="G153" s="110" t="s">
        <v>5</v>
      </c>
      <c r="H153" s="110"/>
      <c r="I153" s="50"/>
      <c r="J153" s="50"/>
      <c r="K153"/>
      <c r="L153"/>
      <c r="M153"/>
    </row>
    <row r="154" spans="2:13" ht="17.25" customHeight="1">
      <c r="B154" s="111" t="s">
        <v>46</v>
      </c>
      <c r="C154" s="111"/>
      <c r="D154" s="111"/>
      <c r="E154" s="111"/>
      <c r="F154" s="112"/>
      <c r="G154" s="113">
        <v>717105</v>
      </c>
      <c r="H154" s="114"/>
      <c r="I154" s="51"/>
      <c r="J154" s="49"/>
      <c r="K154" s="48"/>
      <c r="L154"/>
      <c r="M154"/>
    </row>
    <row r="155" spans="2:13" ht="17.25" customHeight="1">
      <c r="B155" s="99" t="s">
        <v>27</v>
      </c>
      <c r="C155" s="99"/>
      <c r="D155" s="99"/>
      <c r="E155" s="99"/>
      <c r="F155" s="100"/>
      <c r="G155" s="101">
        <v>215213</v>
      </c>
      <c r="H155" s="102"/>
      <c r="I155" s="51"/>
      <c r="J155" s="49"/>
      <c r="K155" s="48"/>
      <c r="L155"/>
      <c r="M155"/>
    </row>
    <row r="156" spans="2:13" ht="17.25" customHeight="1">
      <c r="B156" s="99" t="s">
        <v>43</v>
      </c>
      <c r="C156" s="99"/>
      <c r="D156" s="99"/>
      <c r="E156" s="99"/>
      <c r="F156" s="100"/>
      <c r="G156" s="101">
        <v>183834</v>
      </c>
      <c r="H156" s="102"/>
      <c r="I156" s="51"/>
      <c r="J156" s="49"/>
      <c r="K156" s="48"/>
      <c r="L156"/>
      <c r="M156"/>
    </row>
    <row r="157" spans="2:13" ht="17.25" customHeight="1">
      <c r="B157" s="99" t="s">
        <v>28</v>
      </c>
      <c r="C157" s="99"/>
      <c r="D157" s="99"/>
      <c r="E157" s="99"/>
      <c r="F157" s="100"/>
      <c r="G157" s="101">
        <v>48131</v>
      </c>
      <c r="H157" s="102"/>
      <c r="I157" s="51"/>
      <c r="J157" s="49"/>
      <c r="K157" s="48"/>
      <c r="L157"/>
      <c r="M157"/>
    </row>
    <row r="158" spans="2:13" ht="17.25" customHeight="1">
      <c r="B158" s="99" t="s">
        <v>49</v>
      </c>
      <c r="C158" s="99"/>
      <c r="D158" s="99"/>
      <c r="E158" s="99"/>
      <c r="F158" s="100"/>
      <c r="G158" s="101">
        <v>36280</v>
      </c>
      <c r="H158" s="102"/>
      <c r="I158" s="51"/>
      <c r="J158" s="49"/>
      <c r="K158" s="48"/>
      <c r="L158"/>
      <c r="M158"/>
    </row>
    <row r="159" spans="2:13" ht="17.25" customHeight="1">
      <c r="B159" s="99" t="s">
        <v>44</v>
      </c>
      <c r="C159" s="99"/>
      <c r="D159" s="99"/>
      <c r="E159" s="99"/>
      <c r="F159" s="100"/>
      <c r="G159" s="101">
        <v>34697</v>
      </c>
      <c r="H159" s="102"/>
      <c r="I159" s="52"/>
      <c r="J159" s="49"/>
      <c r="K159" s="48"/>
      <c r="L159"/>
      <c r="M159"/>
    </row>
    <row r="160" spans="2:13" ht="17.25" customHeight="1">
      <c r="B160" s="99" t="s">
        <v>34</v>
      </c>
      <c r="C160" s="99"/>
      <c r="D160" s="99"/>
      <c r="E160" s="99"/>
      <c r="F160" s="100"/>
      <c r="G160" s="101">
        <v>29552</v>
      </c>
      <c r="H160" s="102"/>
      <c r="I160" s="51"/>
      <c r="J160" s="49"/>
      <c r="K160" s="48"/>
      <c r="L160"/>
      <c r="M160"/>
    </row>
    <row r="161" spans="2:13" ht="17.25" customHeight="1">
      <c r="B161" s="99" t="s">
        <v>40</v>
      </c>
      <c r="C161" s="99"/>
      <c r="D161" s="99"/>
      <c r="E161" s="99"/>
      <c r="F161" s="100"/>
      <c r="G161" s="101">
        <v>28756</v>
      </c>
      <c r="H161" s="102"/>
      <c r="I161" s="51"/>
      <c r="J161" s="49"/>
      <c r="K161" s="48"/>
      <c r="L161"/>
      <c r="M161"/>
    </row>
    <row r="162" spans="2:13" ht="17.25" customHeight="1">
      <c r="B162" s="99" t="s">
        <v>54</v>
      </c>
      <c r="C162" s="99"/>
      <c r="D162" s="99"/>
      <c r="E162" s="99"/>
      <c r="F162" s="100"/>
      <c r="G162" s="101">
        <v>9915</v>
      </c>
      <c r="H162" s="102"/>
      <c r="I162" s="51"/>
      <c r="J162" s="49"/>
      <c r="K162" s="48"/>
      <c r="L162"/>
      <c r="M162"/>
    </row>
    <row r="163" spans="2:13" ht="18" customHeight="1" thickBot="1">
      <c r="B163" s="103" t="s">
        <v>35</v>
      </c>
      <c r="C163" s="103"/>
      <c r="D163" s="103"/>
      <c r="E163" s="103"/>
      <c r="F163" s="104"/>
      <c r="G163" s="105">
        <v>6670</v>
      </c>
      <c r="H163" s="106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07" t="s">
        <v>17</v>
      </c>
      <c r="C168" s="107"/>
      <c r="D168" s="107"/>
      <c r="E168" s="107"/>
      <c r="F168" s="108"/>
      <c r="G168" s="109" t="s">
        <v>8</v>
      </c>
      <c r="H168" s="110"/>
      <c r="I168" s="2"/>
      <c r="J168" s="2"/>
    </row>
    <row r="169" spans="2:13" ht="17.25" customHeight="1">
      <c r="B169" s="111" t="s">
        <v>55</v>
      </c>
      <c r="C169" s="111"/>
      <c r="D169" s="111"/>
      <c r="E169" s="111"/>
      <c r="F169" s="112"/>
      <c r="G169" s="113">
        <v>5656210932569.6934</v>
      </c>
      <c r="H169" s="114"/>
      <c r="I169" s="53"/>
      <c r="J169" s="54"/>
    </row>
    <row r="170" spans="2:13" ht="17.25" customHeight="1">
      <c r="B170" s="99" t="s">
        <v>28</v>
      </c>
      <c r="C170" s="99"/>
      <c r="D170" s="99"/>
      <c r="E170" s="99"/>
      <c r="F170" s="100"/>
      <c r="G170" s="101">
        <v>2197809290210.0376</v>
      </c>
      <c r="H170" s="102"/>
      <c r="I170" s="53"/>
      <c r="J170" s="54"/>
    </row>
    <row r="171" spans="2:13" ht="17.25" customHeight="1">
      <c r="B171" s="99" t="s">
        <v>47</v>
      </c>
      <c r="C171" s="99"/>
      <c r="D171" s="99"/>
      <c r="E171" s="99"/>
      <c r="F171" s="100"/>
      <c r="G171" s="101">
        <v>1849460478621.5527</v>
      </c>
      <c r="H171" s="102"/>
      <c r="I171" s="53"/>
      <c r="J171" s="54"/>
    </row>
    <row r="172" spans="2:13" ht="17.25" customHeight="1">
      <c r="B172" s="99" t="s">
        <v>44</v>
      </c>
      <c r="C172" s="99"/>
      <c r="D172" s="99"/>
      <c r="E172" s="99"/>
      <c r="F172" s="100"/>
      <c r="G172" s="101">
        <v>1180772089281.8765</v>
      </c>
      <c r="H172" s="102"/>
      <c r="I172" s="53"/>
      <c r="J172" s="54"/>
    </row>
    <row r="173" spans="2:13" ht="17.25" customHeight="1">
      <c r="B173" s="99" t="s">
        <v>29</v>
      </c>
      <c r="C173" s="99"/>
      <c r="D173" s="99"/>
      <c r="E173" s="99"/>
      <c r="F173" s="100"/>
      <c r="G173" s="101">
        <v>1150062890766.2874</v>
      </c>
      <c r="H173" s="102"/>
      <c r="I173" s="55"/>
      <c r="J173" s="49"/>
    </row>
    <row r="174" spans="2:13" ht="17.25" customHeight="1">
      <c r="B174" s="99" t="s">
        <v>53</v>
      </c>
      <c r="C174" s="99"/>
      <c r="D174" s="99"/>
      <c r="E174" s="99"/>
      <c r="F174" s="100"/>
      <c r="G174" s="101">
        <v>1023947507037.47</v>
      </c>
      <c r="H174" s="102"/>
      <c r="I174" s="53"/>
      <c r="J174" s="54"/>
    </row>
    <row r="175" spans="2:13" ht="17.25" customHeight="1">
      <c r="B175" s="99" t="s">
        <v>43</v>
      </c>
      <c r="C175" s="99"/>
      <c r="D175" s="99"/>
      <c r="E175" s="99"/>
      <c r="F175" s="100"/>
      <c r="G175" s="101">
        <v>911565806492.35535</v>
      </c>
      <c r="H175" s="102"/>
      <c r="I175" s="53"/>
      <c r="J175" s="54"/>
    </row>
    <row r="176" spans="2:13" ht="17.25" customHeight="1">
      <c r="B176" s="99" t="s">
        <v>35</v>
      </c>
      <c r="C176" s="99"/>
      <c r="D176" s="99"/>
      <c r="E176" s="99"/>
      <c r="F176" s="100"/>
      <c r="G176" s="101">
        <v>862379348829.10571</v>
      </c>
      <c r="H176" s="102"/>
      <c r="I176" s="53"/>
      <c r="J176" s="54"/>
    </row>
    <row r="177" spans="2:10" ht="17.25" customHeight="1">
      <c r="B177" s="99" t="s">
        <v>41</v>
      </c>
      <c r="C177" s="99"/>
      <c r="D177" s="99"/>
      <c r="E177" s="99"/>
      <c r="F177" s="100"/>
      <c r="G177" s="101">
        <v>855133450638.25391</v>
      </c>
      <c r="H177" s="102"/>
      <c r="I177" s="53"/>
      <c r="J177" s="54"/>
    </row>
    <row r="178" spans="2:10" ht="18" customHeight="1" thickBot="1">
      <c r="B178" s="103" t="s">
        <v>52</v>
      </c>
      <c r="C178" s="103"/>
      <c r="D178" s="103"/>
      <c r="E178" s="103"/>
      <c r="F178" s="104"/>
      <c r="G178" s="105">
        <v>765292108400.37903</v>
      </c>
      <c r="H178" s="106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B2:H2"/>
    <mergeCell ref="B3:H3"/>
    <mergeCell ref="I3:N3"/>
    <mergeCell ref="B11:D11"/>
    <mergeCell ref="B12:D12"/>
    <mergeCell ref="B13:D13"/>
    <mergeCell ref="B24:D24"/>
    <mergeCell ref="B25:D25"/>
    <mergeCell ref="B26:D2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513B0-AB3B-4E48-9474-42AEB16944FA}">
  <sheetPr>
    <pageSetUpPr fitToPage="1"/>
  </sheetPr>
  <dimension ref="B2:N180"/>
  <sheetViews>
    <sheetView topLeftCell="B1" zoomScaleNormal="100" workbookViewId="0">
      <selection activeCell="I5" sqref="I5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146" t="s">
        <v>42</v>
      </c>
      <c r="C2" s="146"/>
      <c r="D2" s="146"/>
      <c r="E2" s="146"/>
      <c r="F2" s="146"/>
      <c r="G2" s="146"/>
      <c r="H2" s="146"/>
    </row>
    <row r="3" spans="2:14" s="1" customFormat="1" ht="21" thickBot="1">
      <c r="B3" s="147">
        <v>44165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44165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44" t="s">
        <v>16</v>
      </c>
      <c r="C11" s="144"/>
      <c r="D11" s="145"/>
      <c r="E11" s="66">
        <f>EDATE(F11,-1)</f>
        <v>44134</v>
      </c>
      <c r="F11" s="66">
        <f>B3</f>
        <v>44165</v>
      </c>
      <c r="G11" s="44" t="s">
        <v>9</v>
      </c>
      <c r="H11" s="44" t="s">
        <v>10</v>
      </c>
      <c r="J11" s="70"/>
    </row>
    <row r="12" spans="2:14" s="69" customFormat="1" ht="17.25">
      <c r="B12" s="134" t="s">
        <v>0</v>
      </c>
      <c r="C12" s="134"/>
      <c r="D12" s="135"/>
      <c r="E12" s="77">
        <v>12368197</v>
      </c>
      <c r="F12" s="77">
        <v>13293523</v>
      </c>
      <c r="G12" s="11">
        <f t="shared" ref="G12:G17" si="0">F12-E12</f>
        <v>925326</v>
      </c>
      <c r="H12" s="57">
        <f t="shared" ref="H12:H18" si="1">F12/E12-1</f>
        <v>7.4814946754163225E-2</v>
      </c>
      <c r="I12" s="78"/>
      <c r="J12" s="79"/>
    </row>
    <row r="13" spans="2:14" s="69" customFormat="1" ht="17.25">
      <c r="B13" s="136" t="s">
        <v>1</v>
      </c>
      <c r="C13" s="136"/>
      <c r="D13" s="137"/>
      <c r="E13" s="77">
        <v>26756</v>
      </c>
      <c r="F13" s="77">
        <v>26906</v>
      </c>
      <c r="G13" s="11">
        <f t="shared" si="0"/>
        <v>150</v>
      </c>
      <c r="H13" s="57">
        <f t="shared" si="1"/>
        <v>5.6062191657946236E-3</v>
      </c>
      <c r="I13" s="78"/>
      <c r="J13" s="79"/>
    </row>
    <row r="14" spans="2:14" s="69" customFormat="1" ht="17.25">
      <c r="B14" s="136" t="s">
        <v>37</v>
      </c>
      <c r="C14" s="136"/>
      <c r="D14" s="137"/>
      <c r="E14" s="77">
        <v>22564</v>
      </c>
      <c r="F14" s="77">
        <v>23103</v>
      </c>
      <c r="G14" s="11">
        <f t="shared" si="0"/>
        <v>539</v>
      </c>
      <c r="H14" s="57">
        <f t="shared" si="1"/>
        <v>2.3887608580039021E-2</v>
      </c>
      <c r="I14" s="78"/>
      <c r="J14" s="79"/>
    </row>
    <row r="15" spans="2:14" s="69" customFormat="1" ht="17.25">
      <c r="B15" s="138" t="s">
        <v>38</v>
      </c>
      <c r="C15" s="138"/>
      <c r="D15" s="139"/>
      <c r="E15" s="77">
        <v>16896</v>
      </c>
      <c r="F15" s="77">
        <v>17218</v>
      </c>
      <c r="G15" s="11">
        <f t="shared" si="0"/>
        <v>322</v>
      </c>
      <c r="H15" s="57">
        <f t="shared" si="1"/>
        <v>1.9057765151515138E-2</v>
      </c>
      <c r="I15" s="78"/>
      <c r="J15" s="79"/>
    </row>
    <row r="16" spans="2:14" s="69" customFormat="1" ht="17.25">
      <c r="B16" s="140" t="s">
        <v>39</v>
      </c>
      <c r="C16" s="140"/>
      <c r="D16" s="141"/>
      <c r="E16" s="77">
        <v>5668</v>
      </c>
      <c r="F16" s="77">
        <v>5885</v>
      </c>
      <c r="G16" s="11">
        <f t="shared" si="0"/>
        <v>217</v>
      </c>
      <c r="H16" s="57">
        <f t="shared" si="1"/>
        <v>3.8285109386026805E-2</v>
      </c>
      <c r="I16" s="78"/>
      <c r="J16" s="79"/>
    </row>
    <row r="17" spans="2:10" s="69" customFormat="1" ht="18" customHeight="1" thickBot="1">
      <c r="B17" s="142" t="s">
        <v>2</v>
      </c>
      <c r="C17" s="142"/>
      <c r="D17" s="143"/>
      <c r="E17" s="77">
        <v>111778</v>
      </c>
      <c r="F17" s="77">
        <v>118950</v>
      </c>
      <c r="G17" s="11">
        <f t="shared" si="0"/>
        <v>7172</v>
      </c>
      <c r="H17" s="57">
        <f t="shared" si="1"/>
        <v>6.4162894308361196E-2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12529295</v>
      </c>
      <c r="F18" s="65">
        <f>F12+F13+F14+F17</f>
        <v>13462482</v>
      </c>
      <c r="G18" s="65">
        <f t="shared" ref="G18" si="2">G12+G13+G14+G17</f>
        <v>933187</v>
      </c>
      <c r="H18" s="62">
        <f t="shared" si="1"/>
        <v>7.4480407716475572E-2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44" t="s">
        <v>16</v>
      </c>
      <c r="C22" s="144"/>
      <c r="D22" s="145"/>
      <c r="E22" s="66">
        <f>E11</f>
        <v>44134</v>
      </c>
      <c r="F22" s="66">
        <f>F11</f>
        <v>44165</v>
      </c>
      <c r="G22" s="44" t="s">
        <v>9</v>
      </c>
      <c r="H22" s="44" t="s">
        <v>10</v>
      </c>
      <c r="J22" s="70"/>
    </row>
    <row r="23" spans="2:10" s="69" customFormat="1" ht="17.25">
      <c r="B23" s="134" t="s">
        <v>0</v>
      </c>
      <c r="C23" s="134"/>
      <c r="D23" s="135"/>
      <c r="E23" s="77">
        <v>7515934</v>
      </c>
      <c r="F23" s="77">
        <v>8083085</v>
      </c>
      <c r="G23" s="11">
        <f>F23-E23</f>
        <v>567151</v>
      </c>
      <c r="H23" s="57">
        <f>F23/E23-1</f>
        <v>7.5459816437983607E-2</v>
      </c>
      <c r="I23" s="79"/>
    </row>
    <row r="24" spans="2:10" s="69" customFormat="1" ht="17.25">
      <c r="B24" s="136" t="s">
        <v>1</v>
      </c>
      <c r="C24" s="136"/>
      <c r="D24" s="137"/>
      <c r="E24" s="77">
        <v>18680</v>
      </c>
      <c r="F24" s="77">
        <v>18780</v>
      </c>
      <c r="G24" s="11">
        <f>F24-E24</f>
        <v>100</v>
      </c>
      <c r="H24" s="57">
        <f>F24/E24-1</f>
        <v>5.3533190578158862E-3</v>
      </c>
      <c r="I24" s="79"/>
    </row>
    <row r="25" spans="2:10" s="69" customFormat="1" ht="17.25">
      <c r="B25" s="136" t="s">
        <v>37</v>
      </c>
      <c r="C25" s="136"/>
      <c r="D25" s="137"/>
      <c r="E25" s="77">
        <v>16861</v>
      </c>
      <c r="F25" s="77">
        <v>17081</v>
      </c>
      <c r="G25" s="11">
        <f>F25-E25</f>
        <v>220</v>
      </c>
      <c r="H25" s="57">
        <f>F25/E25-1</f>
        <v>1.3047861929897486E-2</v>
      </c>
      <c r="I25" s="79"/>
    </row>
    <row r="26" spans="2:10" s="69" customFormat="1" ht="17.25">
      <c r="B26" s="138" t="s">
        <v>38</v>
      </c>
      <c r="C26" s="138"/>
      <c r="D26" s="139"/>
      <c r="E26" s="77">
        <v>14124</v>
      </c>
      <c r="F26" s="77">
        <v>14340</v>
      </c>
      <c r="G26" s="11">
        <f t="shared" ref="G26:G28" si="3">F26-E26</f>
        <v>216</v>
      </c>
      <c r="H26" s="57">
        <f t="shared" ref="H26:H29" si="4">F26/E26-1</f>
        <v>1.5293118096856517E-2</v>
      </c>
      <c r="I26" s="79"/>
    </row>
    <row r="27" spans="2:10" s="69" customFormat="1" ht="17.25">
      <c r="B27" s="140" t="s">
        <v>39</v>
      </c>
      <c r="C27" s="140"/>
      <c r="D27" s="141"/>
      <c r="E27" s="77">
        <v>2737</v>
      </c>
      <c r="F27" s="77">
        <v>2741</v>
      </c>
      <c r="G27" s="11">
        <f t="shared" si="3"/>
        <v>4</v>
      </c>
      <c r="H27" s="57">
        <f t="shared" si="4"/>
        <v>1.46145414687604E-3</v>
      </c>
      <c r="I27" s="79"/>
    </row>
    <row r="28" spans="2:10" s="69" customFormat="1" ht="18" customHeight="1" thickBot="1">
      <c r="B28" s="142" t="s">
        <v>2</v>
      </c>
      <c r="C28" s="142"/>
      <c r="D28" s="143"/>
      <c r="E28" s="77">
        <v>67792</v>
      </c>
      <c r="F28" s="77">
        <v>73469</v>
      </c>
      <c r="G28" s="11">
        <f t="shared" si="3"/>
        <v>5677</v>
      </c>
      <c r="H28" s="57">
        <f t="shared" si="4"/>
        <v>8.3741444418220512E-2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7619267</v>
      </c>
      <c r="F29" s="65">
        <f>F23+F24+F25+F28</f>
        <v>8192415</v>
      </c>
      <c r="G29" s="65">
        <f t="shared" ref="G29" si="5">G23+G24+G25+G28</f>
        <v>573148</v>
      </c>
      <c r="H29" s="62">
        <f t="shared" si="4"/>
        <v>7.5223509033086833E-2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5" t="s">
        <v>16</v>
      </c>
      <c r="C33" s="115"/>
      <c r="D33" s="116"/>
      <c r="E33" s="66">
        <f>E11</f>
        <v>44134</v>
      </c>
      <c r="F33" s="66">
        <f>F11</f>
        <v>44165</v>
      </c>
      <c r="G33" s="16" t="s">
        <v>9</v>
      </c>
      <c r="H33" s="16" t="s">
        <v>10</v>
      </c>
    </row>
    <row r="34" spans="2:10" ht="17.25">
      <c r="B34" s="134" t="s">
        <v>0</v>
      </c>
      <c r="C34" s="134"/>
      <c r="D34" s="135"/>
      <c r="E34" s="71">
        <v>1211887</v>
      </c>
      <c r="F34" s="71">
        <v>1341415</v>
      </c>
      <c r="G34" s="11">
        <f t="shared" ref="G34:G39" si="6">F34-E34</f>
        <v>129528</v>
      </c>
      <c r="H34" s="57">
        <f t="shared" ref="H34:H40" si="7">F34/E34-1</f>
        <v>0.10688125212994271</v>
      </c>
      <c r="I34" s="56"/>
    </row>
    <row r="35" spans="2:10" ht="17.25">
      <c r="B35" s="136" t="s">
        <v>1</v>
      </c>
      <c r="C35" s="136"/>
      <c r="D35" s="137"/>
      <c r="E35" s="71">
        <v>1358</v>
      </c>
      <c r="F35" s="71">
        <v>1395</v>
      </c>
      <c r="G35" s="11">
        <f t="shared" si="6"/>
        <v>37</v>
      </c>
      <c r="H35" s="57">
        <f t="shared" si="7"/>
        <v>2.7245949926362201E-2</v>
      </c>
      <c r="I35" s="56"/>
    </row>
    <row r="36" spans="2:10" ht="17.25">
      <c r="B36" s="136" t="s">
        <v>37</v>
      </c>
      <c r="C36" s="136"/>
      <c r="D36" s="137"/>
      <c r="E36" s="71">
        <v>2636</v>
      </c>
      <c r="F36" s="71">
        <v>2740</v>
      </c>
      <c r="G36" s="11">
        <f t="shared" si="6"/>
        <v>104</v>
      </c>
      <c r="H36" s="57">
        <f t="shared" si="7"/>
        <v>3.9453717754172946E-2</v>
      </c>
      <c r="I36" s="56"/>
    </row>
    <row r="37" spans="2:10" ht="17.25">
      <c r="B37" s="138" t="s">
        <v>38</v>
      </c>
      <c r="C37" s="138"/>
      <c r="D37" s="139"/>
      <c r="E37" s="71">
        <v>2386</v>
      </c>
      <c r="F37" s="71">
        <v>2483</v>
      </c>
      <c r="G37" s="11">
        <f t="shared" si="6"/>
        <v>97</v>
      </c>
      <c r="H37" s="57">
        <f t="shared" si="7"/>
        <v>4.065381391450118E-2</v>
      </c>
      <c r="I37" s="56"/>
    </row>
    <row r="38" spans="2:10" ht="17.25">
      <c r="B38" s="140" t="s">
        <v>39</v>
      </c>
      <c r="C38" s="140"/>
      <c r="D38" s="141"/>
      <c r="E38" s="71">
        <v>250</v>
      </c>
      <c r="F38" s="71">
        <v>257</v>
      </c>
      <c r="G38" s="11">
        <f t="shared" si="6"/>
        <v>7</v>
      </c>
      <c r="H38" s="57">
        <f t="shared" si="7"/>
        <v>2.8000000000000025E-2</v>
      </c>
      <c r="I38" s="56"/>
    </row>
    <row r="39" spans="2:10" ht="18" customHeight="1" thickBot="1">
      <c r="B39" s="142" t="s">
        <v>2</v>
      </c>
      <c r="C39" s="142"/>
      <c r="D39" s="143"/>
      <c r="E39" s="71">
        <v>32926</v>
      </c>
      <c r="F39" s="71">
        <v>23843</v>
      </c>
      <c r="G39" s="11">
        <f t="shared" si="6"/>
        <v>-9083</v>
      </c>
      <c r="H39" s="57">
        <f t="shared" si="7"/>
        <v>-0.2758610216849906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1248807</v>
      </c>
      <c r="F40" s="65">
        <f t="shared" ref="F40:G40" si="8">F34+F35+F36+F39</f>
        <v>1369393</v>
      </c>
      <c r="G40" s="65">
        <f t="shared" si="8"/>
        <v>120586</v>
      </c>
      <c r="H40" s="62">
        <f t="shared" si="7"/>
        <v>9.6560957778103473E-2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25" t="s">
        <v>12</v>
      </c>
      <c r="I48" s="125"/>
      <c r="J48" s="125"/>
    </row>
    <row r="49" spans="2:10" ht="15.75" thickBot="1">
      <c r="B49" s="115" t="s">
        <v>16</v>
      </c>
      <c r="C49" s="115"/>
      <c r="D49" s="116"/>
      <c r="E49" s="66">
        <v>42004</v>
      </c>
      <c r="F49" s="66">
        <v>42369</v>
      </c>
      <c r="G49" s="66">
        <v>42735</v>
      </c>
      <c r="H49" s="66">
        <v>43100</v>
      </c>
      <c r="I49" s="66">
        <v>43465</v>
      </c>
      <c r="J49" s="66">
        <v>43830</v>
      </c>
    </row>
    <row r="50" spans="2:10" ht="17.25">
      <c r="B50" s="126" t="s">
        <v>0</v>
      </c>
      <c r="C50" s="126"/>
      <c r="D50" s="127"/>
      <c r="E50" s="73">
        <v>944559</v>
      </c>
      <c r="F50" s="73">
        <v>1006751</v>
      </c>
      <c r="G50" s="73">
        <v>1102966</v>
      </c>
      <c r="H50" s="73">
        <v>1310295.9999999998</v>
      </c>
      <c r="I50" s="73">
        <v>1955118</v>
      </c>
      <c r="J50" s="73">
        <v>3859911</v>
      </c>
    </row>
    <row r="51" spans="2:10" ht="17.25">
      <c r="B51" s="128" t="s">
        <v>1</v>
      </c>
      <c r="C51" s="128"/>
      <c r="D51" s="129"/>
      <c r="E51" s="74">
        <v>20178</v>
      </c>
      <c r="F51" s="74">
        <v>20753</v>
      </c>
      <c r="G51" s="74">
        <v>18622</v>
      </c>
      <c r="H51" s="74">
        <v>17766</v>
      </c>
      <c r="I51" s="74">
        <v>16631</v>
      </c>
      <c r="J51" s="74">
        <v>17695</v>
      </c>
    </row>
    <row r="52" spans="2:10" ht="17.25">
      <c r="B52" s="130" t="s">
        <v>37</v>
      </c>
      <c r="C52" s="130"/>
      <c r="D52" s="131"/>
      <c r="E52" s="76">
        <v>7486</v>
      </c>
      <c r="F52" s="76">
        <v>8729</v>
      </c>
      <c r="G52" s="76">
        <v>9215</v>
      </c>
      <c r="H52" s="76">
        <v>10211</v>
      </c>
      <c r="I52" s="76">
        <v>11453</v>
      </c>
      <c r="J52" s="76">
        <v>14011</v>
      </c>
    </row>
    <row r="53" spans="2:10" ht="18" thickBot="1">
      <c r="B53" s="132" t="s">
        <v>2</v>
      </c>
      <c r="C53" s="132"/>
      <c r="D53" s="133"/>
      <c r="E53" s="72">
        <v>5142</v>
      </c>
      <c r="F53" s="72">
        <v>3836</v>
      </c>
      <c r="G53" s="72">
        <v>10694</v>
      </c>
      <c r="H53" s="72">
        <v>22564.000000000004</v>
      </c>
      <c r="I53" s="72">
        <v>29262</v>
      </c>
      <c r="J53" s="72">
        <v>41535</v>
      </c>
    </row>
    <row r="54" spans="2:10" s="64" customFormat="1" ht="18" thickBot="1">
      <c r="B54" s="117" t="s">
        <v>3</v>
      </c>
      <c r="C54" s="117"/>
      <c r="D54" s="118"/>
      <c r="E54" s="75">
        <v>977365</v>
      </c>
      <c r="F54" s="75">
        <v>1040069</v>
      </c>
      <c r="G54" s="75">
        <v>1141497</v>
      </c>
      <c r="H54" s="75">
        <v>1360837</v>
      </c>
      <c r="I54" s="75">
        <v>2012464</v>
      </c>
      <c r="J54" s="75">
        <v>3933152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f t="shared" ref="C83:F83" si="9">EDATE(D83,-1)</f>
        <v>44012</v>
      </c>
      <c r="D83" s="66">
        <f t="shared" si="9"/>
        <v>44042</v>
      </c>
      <c r="E83" s="66">
        <f t="shared" si="9"/>
        <v>44073</v>
      </c>
      <c r="F83" s="66">
        <f t="shared" si="9"/>
        <v>44104</v>
      </c>
      <c r="G83" s="66">
        <f>EDATE(H83,-1)</f>
        <v>44134</v>
      </c>
      <c r="H83" s="66">
        <f>B3</f>
        <v>44165</v>
      </c>
      <c r="I83"/>
      <c r="J83"/>
    </row>
    <row r="84" spans="2:11" ht="16.5" customHeight="1">
      <c r="B84" s="24" t="s">
        <v>0</v>
      </c>
      <c r="C84" s="73">
        <v>5354906</v>
      </c>
      <c r="D84" s="73">
        <v>5653690</v>
      </c>
      <c r="E84" s="73">
        <v>6169141</v>
      </c>
      <c r="F84" s="73">
        <v>6779757</v>
      </c>
      <c r="G84" s="73">
        <v>7515934</v>
      </c>
      <c r="H84" s="73">
        <v>8083085</v>
      </c>
    </row>
    <row r="85" spans="2:11" ht="16.5" customHeight="1">
      <c r="B85" s="25" t="s">
        <v>1</v>
      </c>
      <c r="C85" s="74">
        <v>18261</v>
      </c>
      <c r="D85" s="74">
        <v>18250</v>
      </c>
      <c r="E85" s="74">
        <v>18285</v>
      </c>
      <c r="F85" s="74">
        <v>18484</v>
      </c>
      <c r="G85" s="74">
        <v>18680</v>
      </c>
      <c r="H85" s="74">
        <v>18780</v>
      </c>
    </row>
    <row r="86" spans="2:11" ht="16.5" customHeight="1">
      <c r="B86" s="26" t="s">
        <v>37</v>
      </c>
      <c r="C86" s="76">
        <v>15817</v>
      </c>
      <c r="D86" s="76">
        <v>16100</v>
      </c>
      <c r="E86" s="76">
        <v>16204</v>
      </c>
      <c r="F86" s="76">
        <v>16494</v>
      </c>
      <c r="G86" s="76">
        <v>16861</v>
      </c>
      <c r="H86" s="76">
        <v>17081</v>
      </c>
    </row>
    <row r="87" spans="2:11" ht="16.5" customHeight="1" thickBot="1">
      <c r="B87" s="27" t="s">
        <v>2</v>
      </c>
      <c r="C87" s="72">
        <v>49363</v>
      </c>
      <c r="D87" s="72">
        <v>51872</v>
      </c>
      <c r="E87" s="72">
        <v>57089</v>
      </c>
      <c r="F87" s="72">
        <v>62564</v>
      </c>
      <c r="G87" s="72">
        <v>67792</v>
      </c>
      <c r="H87" s="72">
        <v>73469</v>
      </c>
    </row>
    <row r="88" spans="2:11" s="64" customFormat="1" ht="18" thickBot="1">
      <c r="B88" s="97" t="s">
        <v>3</v>
      </c>
      <c r="C88" s="75">
        <f>C84+C85+C86+C87</f>
        <v>5438347</v>
      </c>
      <c r="D88" s="75">
        <f t="shared" ref="D88:H88" si="10">D84+D85+D86+D87</f>
        <v>5739912</v>
      </c>
      <c r="E88" s="75">
        <f t="shared" si="10"/>
        <v>6260719</v>
      </c>
      <c r="F88" s="75">
        <f t="shared" si="10"/>
        <v>6877299</v>
      </c>
      <c r="G88" s="75">
        <f t="shared" si="10"/>
        <v>7619267</v>
      </c>
      <c r="H88" s="75">
        <f t="shared" si="10"/>
        <v>8192415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44165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6" t="s">
        <v>22</v>
      </c>
      <c r="C128" s="119"/>
      <c r="D128" s="119"/>
      <c r="E128" s="119"/>
      <c r="F128" s="119"/>
      <c r="G128" s="120" t="s">
        <v>4</v>
      </c>
      <c r="H128" s="121"/>
    </row>
    <row r="129" spans="2:10" ht="18" customHeight="1" thickBot="1">
      <c r="B129" s="104" t="s">
        <v>20</v>
      </c>
      <c r="C129" s="122"/>
      <c r="D129" s="122"/>
      <c r="E129" s="122"/>
      <c r="F129" s="122"/>
      <c r="G129" s="123">
        <v>256</v>
      </c>
      <c r="H129" s="124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44165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07" t="s">
        <v>17</v>
      </c>
      <c r="C138" s="107"/>
      <c r="D138" s="107"/>
      <c r="E138" s="107"/>
      <c r="F138" s="108"/>
      <c r="G138" s="109" t="s">
        <v>5</v>
      </c>
      <c r="H138" s="110"/>
      <c r="I138"/>
    </row>
    <row r="139" spans="2:10" ht="17.25" customHeight="1">
      <c r="B139" s="111" t="s">
        <v>46</v>
      </c>
      <c r="C139" s="111"/>
      <c r="D139" s="111"/>
      <c r="E139" s="111"/>
      <c r="F139" s="112"/>
      <c r="G139" s="113">
        <v>3284363</v>
      </c>
      <c r="H139" s="114"/>
      <c r="I139" s="46"/>
      <c r="J139" s="49"/>
    </row>
    <row r="140" spans="2:10" ht="17.25" customHeight="1">
      <c r="B140" s="99" t="s">
        <v>27</v>
      </c>
      <c r="C140" s="99"/>
      <c r="D140" s="99"/>
      <c r="E140" s="99"/>
      <c r="F140" s="100"/>
      <c r="G140" s="101">
        <v>3078129</v>
      </c>
      <c r="H140" s="102"/>
      <c r="I140" s="46"/>
      <c r="J140" s="49"/>
    </row>
    <row r="141" spans="2:10" ht="17.25" customHeight="1">
      <c r="B141" s="99" t="s">
        <v>43</v>
      </c>
      <c r="C141" s="99"/>
      <c r="D141" s="99"/>
      <c r="E141" s="99"/>
      <c r="F141" s="100"/>
      <c r="G141" s="101">
        <v>1097734</v>
      </c>
      <c r="H141" s="102"/>
      <c r="I141" s="46"/>
      <c r="J141" s="49"/>
    </row>
    <row r="142" spans="2:10" ht="17.25" customHeight="1">
      <c r="B142" s="99" t="s">
        <v>28</v>
      </c>
      <c r="C142" s="99"/>
      <c r="D142" s="99"/>
      <c r="E142" s="99"/>
      <c r="F142" s="100"/>
      <c r="G142" s="101">
        <v>580660</v>
      </c>
      <c r="H142" s="102"/>
      <c r="I142" s="46"/>
      <c r="J142" s="49"/>
    </row>
    <row r="143" spans="2:10" ht="17.25" customHeight="1">
      <c r="B143" s="99" t="s">
        <v>34</v>
      </c>
      <c r="C143" s="99"/>
      <c r="D143" s="99"/>
      <c r="E143" s="99"/>
      <c r="F143" s="100"/>
      <c r="G143" s="101">
        <v>365386</v>
      </c>
      <c r="H143" s="102"/>
      <c r="I143" s="46"/>
      <c r="J143" s="49"/>
    </row>
    <row r="144" spans="2:10" ht="17.25" customHeight="1">
      <c r="B144" s="99" t="s">
        <v>44</v>
      </c>
      <c r="C144" s="99"/>
      <c r="D144" s="99"/>
      <c r="E144" s="99"/>
      <c r="F144" s="100"/>
      <c r="G144" s="101">
        <v>302629</v>
      </c>
      <c r="H144" s="102"/>
      <c r="I144" s="85"/>
      <c r="J144" s="49"/>
    </row>
    <row r="145" spans="2:13" ht="17.25" customHeight="1">
      <c r="B145" s="99" t="s">
        <v>49</v>
      </c>
      <c r="C145" s="99"/>
      <c r="D145" s="99"/>
      <c r="E145" s="99"/>
      <c r="F145" s="100"/>
      <c r="G145" s="101">
        <v>269732</v>
      </c>
      <c r="H145" s="102"/>
      <c r="I145" s="46"/>
      <c r="J145" s="49"/>
    </row>
    <row r="146" spans="2:13" ht="17.25" customHeight="1">
      <c r="B146" s="99" t="s">
        <v>54</v>
      </c>
      <c r="C146" s="99"/>
      <c r="D146" s="99"/>
      <c r="E146" s="99"/>
      <c r="F146" s="100"/>
      <c r="G146" s="101">
        <v>83684</v>
      </c>
      <c r="H146" s="102"/>
      <c r="I146" s="46"/>
      <c r="J146" s="49"/>
    </row>
    <row r="147" spans="2:13" ht="17.25" customHeight="1">
      <c r="B147" s="99" t="s">
        <v>40</v>
      </c>
      <c r="C147" s="99"/>
      <c r="D147" s="99"/>
      <c r="E147" s="99"/>
      <c r="F147" s="100"/>
      <c r="G147" s="101">
        <v>63764</v>
      </c>
      <c r="H147" s="102"/>
      <c r="I147" s="46"/>
      <c r="J147" s="49"/>
      <c r="L147"/>
    </row>
    <row r="148" spans="2:13" ht="17.25" customHeight="1" thickBot="1">
      <c r="B148" s="103" t="s">
        <v>29</v>
      </c>
      <c r="C148" s="103"/>
      <c r="D148" s="103"/>
      <c r="E148" s="103"/>
      <c r="F148" s="104"/>
      <c r="G148" s="105">
        <v>55286</v>
      </c>
      <c r="H148" s="106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5" t="s">
        <v>17</v>
      </c>
      <c r="C153" s="115"/>
      <c r="D153" s="115"/>
      <c r="E153" s="115"/>
      <c r="F153" s="116"/>
      <c r="G153" s="110" t="s">
        <v>5</v>
      </c>
      <c r="H153" s="110"/>
      <c r="I153" s="50"/>
      <c r="J153" s="50"/>
      <c r="K153"/>
      <c r="L153"/>
      <c r="M153"/>
    </row>
    <row r="154" spans="2:13" ht="17.25" customHeight="1">
      <c r="B154" s="111" t="s">
        <v>46</v>
      </c>
      <c r="C154" s="111"/>
      <c r="D154" s="111"/>
      <c r="E154" s="111"/>
      <c r="F154" s="112"/>
      <c r="G154" s="113">
        <v>817698</v>
      </c>
      <c r="H154" s="114"/>
      <c r="I154" s="51"/>
      <c r="J154" s="49"/>
      <c r="K154" s="48"/>
      <c r="L154"/>
      <c r="M154"/>
    </row>
    <row r="155" spans="2:13" ht="17.25" customHeight="1">
      <c r="B155" s="99" t="s">
        <v>27</v>
      </c>
      <c r="C155" s="99"/>
      <c r="D155" s="99"/>
      <c r="E155" s="99"/>
      <c r="F155" s="100"/>
      <c r="G155" s="101">
        <v>227098</v>
      </c>
      <c r="H155" s="102"/>
      <c r="I155" s="51"/>
      <c r="J155" s="49"/>
      <c r="K155" s="48"/>
      <c r="L155"/>
      <c r="M155"/>
    </row>
    <row r="156" spans="2:13" ht="17.25" customHeight="1">
      <c r="B156" s="99" t="s">
        <v>43</v>
      </c>
      <c r="C156" s="99"/>
      <c r="D156" s="99"/>
      <c r="E156" s="99"/>
      <c r="F156" s="100"/>
      <c r="G156" s="101">
        <v>205248</v>
      </c>
      <c r="H156" s="102"/>
      <c r="I156" s="51"/>
      <c r="J156" s="49"/>
      <c r="K156" s="48"/>
      <c r="L156"/>
      <c r="M156"/>
    </row>
    <row r="157" spans="2:13" ht="17.25" customHeight="1">
      <c r="B157" s="99" t="s">
        <v>28</v>
      </c>
      <c r="C157" s="99"/>
      <c r="D157" s="99"/>
      <c r="E157" s="99"/>
      <c r="F157" s="100"/>
      <c r="G157" s="101">
        <v>53193</v>
      </c>
      <c r="H157" s="102"/>
      <c r="I157" s="51"/>
      <c r="J157" s="49"/>
      <c r="K157" s="48"/>
      <c r="L157"/>
      <c r="M157"/>
    </row>
    <row r="158" spans="2:13" ht="17.25" customHeight="1">
      <c r="B158" s="99" t="s">
        <v>49</v>
      </c>
      <c r="C158" s="99"/>
      <c r="D158" s="99"/>
      <c r="E158" s="99"/>
      <c r="F158" s="100"/>
      <c r="G158" s="101">
        <v>37004</v>
      </c>
      <c r="H158" s="102"/>
      <c r="I158" s="51"/>
      <c r="J158" s="49"/>
      <c r="K158" s="48"/>
      <c r="L158"/>
      <c r="M158"/>
    </row>
    <row r="159" spans="2:13" ht="17.25" customHeight="1">
      <c r="B159" s="99" t="s">
        <v>44</v>
      </c>
      <c r="C159" s="99"/>
      <c r="D159" s="99"/>
      <c r="E159" s="99"/>
      <c r="F159" s="100"/>
      <c r="G159" s="101">
        <v>35935</v>
      </c>
      <c r="H159" s="102"/>
      <c r="I159" s="52"/>
      <c r="J159" s="49"/>
      <c r="K159" s="48"/>
      <c r="L159"/>
      <c r="M159"/>
    </row>
    <row r="160" spans="2:13" ht="17.25" customHeight="1">
      <c r="B160" s="99" t="s">
        <v>34</v>
      </c>
      <c r="C160" s="99"/>
      <c r="D160" s="99"/>
      <c r="E160" s="99"/>
      <c r="F160" s="100"/>
      <c r="G160" s="101">
        <v>30686</v>
      </c>
      <c r="H160" s="102"/>
      <c r="I160" s="51"/>
      <c r="J160" s="49"/>
      <c r="K160" s="48"/>
      <c r="L160"/>
      <c r="M160"/>
    </row>
    <row r="161" spans="2:13" ht="17.25" customHeight="1">
      <c r="B161" s="99" t="s">
        <v>40</v>
      </c>
      <c r="C161" s="99"/>
      <c r="D161" s="99"/>
      <c r="E161" s="99"/>
      <c r="F161" s="100"/>
      <c r="G161" s="101">
        <v>19405</v>
      </c>
      <c r="H161" s="102"/>
      <c r="I161" s="51"/>
      <c r="J161" s="49"/>
      <c r="K161" s="48"/>
      <c r="L161"/>
      <c r="M161"/>
    </row>
    <row r="162" spans="2:13" ht="17.25" customHeight="1">
      <c r="B162" s="99" t="s">
        <v>54</v>
      </c>
      <c r="C162" s="99"/>
      <c r="D162" s="99"/>
      <c r="E162" s="99"/>
      <c r="F162" s="100"/>
      <c r="G162" s="101">
        <v>9393</v>
      </c>
      <c r="H162" s="102"/>
      <c r="I162" s="51"/>
      <c r="J162" s="49"/>
      <c r="K162" s="48"/>
      <c r="L162"/>
      <c r="M162"/>
    </row>
    <row r="163" spans="2:13" ht="18" customHeight="1" thickBot="1">
      <c r="B163" s="103" t="s">
        <v>36</v>
      </c>
      <c r="C163" s="103"/>
      <c r="D163" s="103"/>
      <c r="E163" s="103"/>
      <c r="F163" s="104"/>
      <c r="G163" s="105">
        <v>6499</v>
      </c>
      <c r="H163" s="106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07" t="s">
        <v>17</v>
      </c>
      <c r="C168" s="107"/>
      <c r="D168" s="107"/>
      <c r="E168" s="107"/>
      <c r="F168" s="108"/>
      <c r="G168" s="109" t="s">
        <v>8</v>
      </c>
      <c r="H168" s="110"/>
      <c r="I168" s="2"/>
      <c r="J168" s="2"/>
    </row>
    <row r="169" spans="2:13" ht="17.25" customHeight="1">
      <c r="B169" s="111" t="s">
        <v>55</v>
      </c>
      <c r="C169" s="111"/>
      <c r="D169" s="111"/>
      <c r="E169" s="111"/>
      <c r="F169" s="112"/>
      <c r="G169" s="113">
        <v>6761987358318.9863</v>
      </c>
      <c r="H169" s="114"/>
      <c r="I169" s="53"/>
      <c r="J169" s="54"/>
    </row>
    <row r="170" spans="2:13" ht="17.25" customHeight="1">
      <c r="B170" s="99" t="s">
        <v>28</v>
      </c>
      <c r="C170" s="99"/>
      <c r="D170" s="99"/>
      <c r="E170" s="99"/>
      <c r="F170" s="100"/>
      <c r="G170" s="101">
        <v>2883166925722.2368</v>
      </c>
      <c r="H170" s="102"/>
      <c r="I170" s="53"/>
      <c r="J170" s="54"/>
    </row>
    <row r="171" spans="2:13" ht="17.25" customHeight="1">
      <c r="B171" s="99" t="s">
        <v>47</v>
      </c>
      <c r="C171" s="99"/>
      <c r="D171" s="99"/>
      <c r="E171" s="99"/>
      <c r="F171" s="100"/>
      <c r="G171" s="101">
        <v>1625594882732.8672</v>
      </c>
      <c r="H171" s="102"/>
      <c r="I171" s="53"/>
      <c r="J171" s="54"/>
    </row>
    <row r="172" spans="2:13" ht="17.25" customHeight="1">
      <c r="B172" s="99" t="s">
        <v>29</v>
      </c>
      <c r="C172" s="99"/>
      <c r="D172" s="99"/>
      <c r="E172" s="99"/>
      <c r="F172" s="100"/>
      <c r="G172" s="101">
        <v>1321782832307.7368</v>
      </c>
      <c r="H172" s="102"/>
      <c r="I172" s="53"/>
      <c r="J172" s="54"/>
    </row>
    <row r="173" spans="2:13" ht="17.25" customHeight="1">
      <c r="B173" s="99" t="s">
        <v>44</v>
      </c>
      <c r="C173" s="99"/>
      <c r="D173" s="99"/>
      <c r="E173" s="99"/>
      <c r="F173" s="100"/>
      <c r="G173" s="101">
        <v>1314642015127.9126</v>
      </c>
      <c r="H173" s="102"/>
      <c r="I173" s="55"/>
      <c r="J173" s="49"/>
    </row>
    <row r="174" spans="2:13" ht="17.25" customHeight="1">
      <c r="B174" s="99" t="s">
        <v>35</v>
      </c>
      <c r="C174" s="99"/>
      <c r="D174" s="99"/>
      <c r="E174" s="99"/>
      <c r="F174" s="100"/>
      <c r="G174" s="101">
        <v>1122229868880.946</v>
      </c>
      <c r="H174" s="102"/>
      <c r="I174" s="53"/>
      <c r="J174" s="54"/>
    </row>
    <row r="175" spans="2:13" ht="17.25" customHeight="1">
      <c r="B175" s="99" t="s">
        <v>43</v>
      </c>
      <c r="C175" s="99"/>
      <c r="D175" s="99"/>
      <c r="E175" s="99"/>
      <c r="F175" s="100"/>
      <c r="G175" s="101">
        <v>1003534643979.3547</v>
      </c>
      <c r="H175" s="102"/>
      <c r="I175" s="53"/>
      <c r="J175" s="54"/>
    </row>
    <row r="176" spans="2:13" ht="17.25" customHeight="1">
      <c r="B176" s="99" t="s">
        <v>27</v>
      </c>
      <c r="C176" s="99"/>
      <c r="D176" s="99"/>
      <c r="E176" s="99"/>
      <c r="F176" s="100"/>
      <c r="G176" s="101">
        <v>757774778748.83948</v>
      </c>
      <c r="H176" s="102"/>
      <c r="I176" s="53"/>
      <c r="J176" s="54"/>
    </row>
    <row r="177" spans="2:10" ht="17.25" customHeight="1">
      <c r="B177" s="99" t="s">
        <v>41</v>
      </c>
      <c r="C177" s="99"/>
      <c r="D177" s="99"/>
      <c r="E177" s="99"/>
      <c r="F177" s="100"/>
      <c r="G177" s="101">
        <v>745153709888.13989</v>
      </c>
      <c r="H177" s="102"/>
      <c r="I177" s="53"/>
      <c r="J177" s="54"/>
    </row>
    <row r="178" spans="2:10" ht="18" customHeight="1" thickBot="1">
      <c r="B178" s="103" t="s">
        <v>52</v>
      </c>
      <c r="C178" s="103"/>
      <c r="D178" s="103"/>
      <c r="E178" s="103"/>
      <c r="F178" s="104"/>
      <c r="G178" s="105">
        <v>713115337605.19678</v>
      </c>
      <c r="H178" s="106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2:H2"/>
    <mergeCell ref="B3:H3"/>
    <mergeCell ref="I3:N3"/>
    <mergeCell ref="B11:D11"/>
    <mergeCell ref="B12:D12"/>
    <mergeCell ref="B13:D13"/>
    <mergeCell ref="B24:D24"/>
    <mergeCell ref="B25:D25"/>
    <mergeCell ref="B26:D26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4A09-D84C-43E6-9780-159C7F0C38C6}">
  <sheetPr>
    <pageSetUpPr fitToPage="1"/>
  </sheetPr>
  <dimension ref="B2:N180"/>
  <sheetViews>
    <sheetView tabSelected="1" topLeftCell="B1" zoomScaleNormal="100" workbookViewId="0">
      <selection activeCell="I5" sqref="I5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146" t="s">
        <v>42</v>
      </c>
      <c r="C2" s="146"/>
      <c r="D2" s="146"/>
      <c r="E2" s="146"/>
      <c r="F2" s="146"/>
      <c r="G2" s="146"/>
      <c r="H2" s="146"/>
    </row>
    <row r="3" spans="2:14" s="1" customFormat="1" ht="21" thickBot="1">
      <c r="B3" s="147">
        <v>44196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44196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44" t="s">
        <v>16</v>
      </c>
      <c r="C11" s="144"/>
      <c r="D11" s="145"/>
      <c r="E11" s="66">
        <f>EDATE(F11,-1)</f>
        <v>44165</v>
      </c>
      <c r="F11" s="66">
        <f>B3</f>
        <v>44196</v>
      </c>
      <c r="G11" s="44" t="s">
        <v>9</v>
      </c>
      <c r="H11" s="44" t="s">
        <v>10</v>
      </c>
      <c r="J11" s="70"/>
    </row>
    <row r="12" spans="2:14" s="69" customFormat="1" ht="17.25">
      <c r="B12" s="134" t="s">
        <v>0</v>
      </c>
      <c r="C12" s="134"/>
      <c r="D12" s="135"/>
      <c r="E12" s="77">
        <v>13293523</v>
      </c>
      <c r="F12" s="77">
        <v>14613694</v>
      </c>
      <c r="G12" s="11">
        <f t="shared" ref="G12:G17" si="0">F12-E12</f>
        <v>1320171</v>
      </c>
      <c r="H12" s="57">
        <f t="shared" ref="H12:H18" si="1">F12/E12-1</f>
        <v>9.9309340345670627E-2</v>
      </c>
      <c r="I12" s="78"/>
      <c r="J12" s="79"/>
    </row>
    <row r="13" spans="2:14" s="69" customFormat="1" ht="17.25">
      <c r="B13" s="136" t="s">
        <v>1</v>
      </c>
      <c r="C13" s="136"/>
      <c r="D13" s="137"/>
      <c r="E13" s="77">
        <v>26906</v>
      </c>
      <c r="F13" s="77">
        <v>27385</v>
      </c>
      <c r="G13" s="11">
        <f t="shared" si="0"/>
        <v>479</v>
      </c>
      <c r="H13" s="57">
        <f t="shared" si="1"/>
        <v>1.7802720582769549E-2</v>
      </c>
      <c r="I13" s="78"/>
      <c r="J13" s="79"/>
    </row>
    <row r="14" spans="2:14" s="69" customFormat="1" ht="17.25">
      <c r="B14" s="136" t="s">
        <v>37</v>
      </c>
      <c r="C14" s="136"/>
      <c r="D14" s="137"/>
      <c r="E14" s="77">
        <v>23103</v>
      </c>
      <c r="F14" s="77">
        <v>24612</v>
      </c>
      <c r="G14" s="11">
        <f t="shared" si="0"/>
        <v>1509</v>
      </c>
      <c r="H14" s="57">
        <f t="shared" si="1"/>
        <v>6.5316192702246534E-2</v>
      </c>
      <c r="I14" s="78"/>
      <c r="J14" s="79"/>
    </row>
    <row r="15" spans="2:14" s="69" customFormat="1" ht="17.25">
      <c r="B15" s="138" t="s">
        <v>38</v>
      </c>
      <c r="C15" s="138"/>
      <c r="D15" s="139"/>
      <c r="E15" s="77">
        <v>17218</v>
      </c>
      <c r="F15" s="77">
        <v>18668</v>
      </c>
      <c r="G15" s="11">
        <f t="shared" si="0"/>
        <v>1450</v>
      </c>
      <c r="H15" s="57">
        <f t="shared" si="1"/>
        <v>8.4214194447671087E-2</v>
      </c>
      <c r="I15" s="78"/>
      <c r="J15" s="79"/>
    </row>
    <row r="16" spans="2:14" s="69" customFormat="1" ht="17.25">
      <c r="B16" s="140" t="s">
        <v>39</v>
      </c>
      <c r="C16" s="140"/>
      <c r="D16" s="141"/>
      <c r="E16" s="77">
        <v>5885</v>
      </c>
      <c r="F16" s="77">
        <v>5944</v>
      </c>
      <c r="G16" s="11">
        <f t="shared" si="0"/>
        <v>59</v>
      </c>
      <c r="H16" s="57">
        <f t="shared" si="1"/>
        <v>1.0025488530161386E-2</v>
      </c>
      <c r="I16" s="78"/>
      <c r="J16" s="79"/>
    </row>
    <row r="17" spans="2:10" s="69" customFormat="1" ht="18" customHeight="1" thickBot="1">
      <c r="B17" s="142" t="s">
        <v>2</v>
      </c>
      <c r="C17" s="142"/>
      <c r="D17" s="143"/>
      <c r="E17" s="77">
        <v>118950</v>
      </c>
      <c r="F17" s="77">
        <v>134720</v>
      </c>
      <c r="G17" s="11">
        <f t="shared" si="0"/>
        <v>15770</v>
      </c>
      <c r="H17" s="57">
        <f t="shared" si="1"/>
        <v>0.13257671290458184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13462482</v>
      </c>
      <c r="F18" s="65">
        <f>F12+F13+F14+F17</f>
        <v>14800411</v>
      </c>
      <c r="G18" s="65">
        <f t="shared" ref="G18" si="2">G12+G13+G14+G17</f>
        <v>1337929</v>
      </c>
      <c r="H18" s="62">
        <f t="shared" si="1"/>
        <v>9.9382045599021085E-2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44" t="s">
        <v>16</v>
      </c>
      <c r="C22" s="144"/>
      <c r="D22" s="145"/>
      <c r="E22" s="66">
        <f>E11</f>
        <v>44165</v>
      </c>
      <c r="F22" s="66">
        <f>F11</f>
        <v>44196</v>
      </c>
      <c r="G22" s="44" t="s">
        <v>9</v>
      </c>
      <c r="H22" s="44" t="s">
        <v>10</v>
      </c>
      <c r="J22" s="70"/>
    </row>
    <row r="23" spans="2:10" s="69" customFormat="1" ht="17.25">
      <c r="B23" s="134" t="s">
        <v>0</v>
      </c>
      <c r="C23" s="134"/>
      <c r="D23" s="135"/>
      <c r="E23" s="77">
        <v>8083085</v>
      </c>
      <c r="F23" s="77">
        <v>8787077</v>
      </c>
      <c r="G23" s="11">
        <f>F23-E23</f>
        <v>703992</v>
      </c>
      <c r="H23" s="57">
        <f>F23/E23-1</f>
        <v>8.7094469500196947E-2</v>
      </c>
      <c r="I23" s="79"/>
    </row>
    <row r="24" spans="2:10" s="69" customFormat="1" ht="17.25">
      <c r="B24" s="136" t="s">
        <v>1</v>
      </c>
      <c r="C24" s="136"/>
      <c r="D24" s="137"/>
      <c r="E24" s="77">
        <v>18780</v>
      </c>
      <c r="F24" s="77">
        <v>19014</v>
      </c>
      <c r="G24" s="11">
        <f>F24-E24</f>
        <v>234</v>
      </c>
      <c r="H24" s="57">
        <f>F24/E24-1</f>
        <v>1.2460063897763662E-2</v>
      </c>
      <c r="I24" s="79"/>
    </row>
    <row r="25" spans="2:10" s="69" customFormat="1" ht="17.25">
      <c r="B25" s="136" t="s">
        <v>37</v>
      </c>
      <c r="C25" s="136"/>
      <c r="D25" s="137"/>
      <c r="E25" s="77">
        <v>17081</v>
      </c>
      <c r="F25" s="77">
        <v>17268</v>
      </c>
      <c r="G25" s="11">
        <f>F25-E25</f>
        <v>187</v>
      </c>
      <c r="H25" s="57">
        <f>F25/E25-1</f>
        <v>1.0947836777706277E-2</v>
      </c>
      <c r="I25" s="79"/>
    </row>
    <row r="26" spans="2:10" s="69" customFormat="1" ht="17.25">
      <c r="B26" s="138" t="s">
        <v>38</v>
      </c>
      <c r="C26" s="138"/>
      <c r="D26" s="139"/>
      <c r="E26" s="77">
        <v>14340</v>
      </c>
      <c r="F26" s="77">
        <v>14515</v>
      </c>
      <c r="G26" s="11">
        <f t="shared" ref="G26:G28" si="3">F26-E26</f>
        <v>175</v>
      </c>
      <c r="H26" s="57">
        <f t="shared" ref="H26:H29" si="4">F26/E26-1</f>
        <v>1.220362622036264E-2</v>
      </c>
      <c r="I26" s="79"/>
    </row>
    <row r="27" spans="2:10" s="69" customFormat="1" ht="17.25">
      <c r="B27" s="140" t="s">
        <v>39</v>
      </c>
      <c r="C27" s="140"/>
      <c r="D27" s="141"/>
      <c r="E27" s="77">
        <v>2741</v>
      </c>
      <c r="F27" s="77">
        <v>2753</v>
      </c>
      <c r="G27" s="11">
        <f t="shared" si="3"/>
        <v>12</v>
      </c>
      <c r="H27" s="57">
        <f t="shared" si="4"/>
        <v>4.3779642466252877E-3</v>
      </c>
      <c r="I27" s="79"/>
    </row>
    <row r="28" spans="2:10" s="69" customFormat="1" ht="18" customHeight="1" thickBot="1">
      <c r="B28" s="142" t="s">
        <v>2</v>
      </c>
      <c r="C28" s="142"/>
      <c r="D28" s="143"/>
      <c r="E28" s="77">
        <v>73469</v>
      </c>
      <c r="F28" s="77">
        <v>79270</v>
      </c>
      <c r="G28" s="11">
        <f t="shared" si="3"/>
        <v>5801</v>
      </c>
      <c r="H28" s="57">
        <f t="shared" si="4"/>
        <v>7.8958472280825864E-2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8192415</v>
      </c>
      <c r="F29" s="65">
        <f>F23+F24+F25+F28</f>
        <v>8902629</v>
      </c>
      <c r="G29" s="65">
        <f t="shared" ref="G29" si="5">G23+G24+G25+G28</f>
        <v>710214</v>
      </c>
      <c r="H29" s="62">
        <f t="shared" si="4"/>
        <v>8.6691653193838425E-2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5" t="s">
        <v>16</v>
      </c>
      <c r="C33" s="115"/>
      <c r="D33" s="116"/>
      <c r="E33" s="66">
        <f>E11</f>
        <v>44165</v>
      </c>
      <c r="F33" s="66">
        <f>F11</f>
        <v>44196</v>
      </c>
      <c r="G33" s="16" t="s">
        <v>9</v>
      </c>
      <c r="H33" s="16" t="s">
        <v>10</v>
      </c>
    </row>
    <row r="34" spans="2:10" ht="17.25">
      <c r="B34" s="134" t="s">
        <v>0</v>
      </c>
      <c r="C34" s="134"/>
      <c r="D34" s="135"/>
      <c r="E34" s="71">
        <v>1341415</v>
      </c>
      <c r="F34" s="71">
        <v>1417987</v>
      </c>
      <c r="G34" s="11">
        <f t="shared" ref="G34:G39" si="6">F34-E34</f>
        <v>76572</v>
      </c>
      <c r="H34" s="57">
        <f t="shared" ref="H34:H40" si="7">F34/E34-1</f>
        <v>5.7083005632112327E-2</v>
      </c>
      <c r="I34" s="56"/>
    </row>
    <row r="35" spans="2:10" ht="17.25">
      <c r="B35" s="136" t="s">
        <v>1</v>
      </c>
      <c r="C35" s="136"/>
      <c r="D35" s="137"/>
      <c r="E35" s="71">
        <v>1395</v>
      </c>
      <c r="F35" s="71">
        <v>1553</v>
      </c>
      <c r="G35" s="11">
        <f t="shared" si="6"/>
        <v>158</v>
      </c>
      <c r="H35" s="57">
        <f t="shared" si="7"/>
        <v>0.11326164874551981</v>
      </c>
      <c r="I35" s="56"/>
    </row>
    <row r="36" spans="2:10" ht="17.25">
      <c r="B36" s="136" t="s">
        <v>37</v>
      </c>
      <c r="C36" s="136"/>
      <c r="D36" s="137"/>
      <c r="E36" s="71">
        <v>2740</v>
      </c>
      <c r="F36" s="71">
        <v>2863</v>
      </c>
      <c r="G36" s="11">
        <f t="shared" si="6"/>
        <v>123</v>
      </c>
      <c r="H36" s="57">
        <f t="shared" si="7"/>
        <v>4.489051094890506E-2</v>
      </c>
      <c r="I36" s="56"/>
    </row>
    <row r="37" spans="2:10" ht="17.25">
      <c r="B37" s="138" t="s">
        <v>38</v>
      </c>
      <c r="C37" s="138"/>
      <c r="D37" s="139"/>
      <c r="E37" s="71">
        <v>2483</v>
      </c>
      <c r="F37" s="71">
        <v>2606</v>
      </c>
      <c r="G37" s="11">
        <f t="shared" si="6"/>
        <v>123</v>
      </c>
      <c r="H37" s="57">
        <f t="shared" si="7"/>
        <v>4.9536850583971059E-2</v>
      </c>
      <c r="I37" s="56"/>
    </row>
    <row r="38" spans="2:10" ht="17.25">
      <c r="B38" s="140" t="s">
        <v>39</v>
      </c>
      <c r="C38" s="140"/>
      <c r="D38" s="141"/>
      <c r="E38" s="71">
        <v>257</v>
      </c>
      <c r="F38" s="71">
        <v>257</v>
      </c>
      <c r="G38" s="11">
        <f t="shared" si="6"/>
        <v>0</v>
      </c>
      <c r="H38" s="57">
        <f t="shared" si="7"/>
        <v>0</v>
      </c>
      <c r="I38" s="56"/>
    </row>
    <row r="39" spans="2:10" ht="18" customHeight="1" thickBot="1">
      <c r="B39" s="142" t="s">
        <v>2</v>
      </c>
      <c r="C39" s="142"/>
      <c r="D39" s="143"/>
      <c r="E39" s="71">
        <v>23843</v>
      </c>
      <c r="F39" s="71">
        <v>20742</v>
      </c>
      <c r="G39" s="11">
        <f t="shared" si="6"/>
        <v>-3101</v>
      </c>
      <c r="H39" s="57">
        <f t="shared" si="7"/>
        <v>-0.13005913685358383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1369393</v>
      </c>
      <c r="F40" s="65">
        <f t="shared" ref="F40:G40" si="8">F34+F35+F36+F39</f>
        <v>1443145</v>
      </c>
      <c r="G40" s="65">
        <f t="shared" si="8"/>
        <v>73752</v>
      </c>
      <c r="H40" s="62">
        <f t="shared" si="7"/>
        <v>5.3857439025904119E-2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25" t="s">
        <v>12</v>
      </c>
      <c r="I48" s="125"/>
      <c r="J48" s="125"/>
    </row>
    <row r="49" spans="2:10" ht="15.75" thickBot="1">
      <c r="B49" s="115" t="s">
        <v>16</v>
      </c>
      <c r="C49" s="115"/>
      <c r="D49" s="116"/>
      <c r="E49" s="66">
        <v>42004</v>
      </c>
      <c r="F49" s="66">
        <v>42369</v>
      </c>
      <c r="G49" s="66">
        <v>42735</v>
      </c>
      <c r="H49" s="66">
        <v>43100</v>
      </c>
      <c r="I49" s="66">
        <v>43465</v>
      </c>
      <c r="J49" s="66">
        <v>43830</v>
      </c>
    </row>
    <row r="50" spans="2:10" ht="17.25">
      <c r="B50" s="126" t="s">
        <v>0</v>
      </c>
      <c r="C50" s="126"/>
      <c r="D50" s="127"/>
      <c r="E50" s="73">
        <v>944559</v>
      </c>
      <c r="F50" s="73">
        <v>1006751</v>
      </c>
      <c r="G50" s="73">
        <v>1102966</v>
      </c>
      <c r="H50" s="73">
        <v>1310295.9999999998</v>
      </c>
      <c r="I50" s="73">
        <v>1955118</v>
      </c>
      <c r="J50" s="73">
        <v>3859911</v>
      </c>
    </row>
    <row r="51" spans="2:10" ht="17.25">
      <c r="B51" s="128" t="s">
        <v>1</v>
      </c>
      <c r="C51" s="128"/>
      <c r="D51" s="129"/>
      <c r="E51" s="74">
        <v>20178</v>
      </c>
      <c r="F51" s="74">
        <v>20753</v>
      </c>
      <c r="G51" s="74">
        <v>18622</v>
      </c>
      <c r="H51" s="74">
        <v>17766</v>
      </c>
      <c r="I51" s="74">
        <v>16631</v>
      </c>
      <c r="J51" s="74">
        <v>17695</v>
      </c>
    </row>
    <row r="52" spans="2:10" ht="17.25">
      <c r="B52" s="130" t="s">
        <v>37</v>
      </c>
      <c r="C52" s="130"/>
      <c r="D52" s="131"/>
      <c r="E52" s="76">
        <v>7486</v>
      </c>
      <c r="F52" s="76">
        <v>8729</v>
      </c>
      <c r="G52" s="76">
        <v>9215</v>
      </c>
      <c r="H52" s="76">
        <v>10211</v>
      </c>
      <c r="I52" s="76">
        <v>11453</v>
      </c>
      <c r="J52" s="76">
        <v>14011</v>
      </c>
    </row>
    <row r="53" spans="2:10" ht="18" thickBot="1">
      <c r="B53" s="132" t="s">
        <v>2</v>
      </c>
      <c r="C53" s="132"/>
      <c r="D53" s="133"/>
      <c r="E53" s="72">
        <v>5142</v>
      </c>
      <c r="F53" s="72">
        <v>3836</v>
      </c>
      <c r="G53" s="72">
        <v>10694</v>
      </c>
      <c r="H53" s="72">
        <v>22564.000000000004</v>
      </c>
      <c r="I53" s="72">
        <v>29262</v>
      </c>
      <c r="J53" s="72">
        <v>41535</v>
      </c>
    </row>
    <row r="54" spans="2:10" s="64" customFormat="1" ht="18" thickBot="1">
      <c r="B54" s="117" t="s">
        <v>3</v>
      </c>
      <c r="C54" s="117"/>
      <c r="D54" s="118"/>
      <c r="E54" s="75">
        <v>977365</v>
      </c>
      <c r="F54" s="75">
        <v>1040069</v>
      </c>
      <c r="G54" s="75">
        <v>1141497</v>
      </c>
      <c r="H54" s="75">
        <v>1360837</v>
      </c>
      <c r="I54" s="75">
        <v>2012464</v>
      </c>
      <c r="J54" s="75">
        <v>3933152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f t="shared" ref="C83:F83" si="9">EDATE(D83,-1)</f>
        <v>44042</v>
      </c>
      <c r="D83" s="66">
        <f t="shared" si="9"/>
        <v>44073</v>
      </c>
      <c r="E83" s="66">
        <f t="shared" si="9"/>
        <v>44104</v>
      </c>
      <c r="F83" s="66">
        <f t="shared" si="9"/>
        <v>44134</v>
      </c>
      <c r="G83" s="66">
        <f>EDATE(H83,-1)</f>
        <v>44165</v>
      </c>
      <c r="H83" s="66">
        <f>B3</f>
        <v>44196</v>
      </c>
      <c r="I83"/>
      <c r="J83"/>
    </row>
    <row r="84" spans="2:11" ht="16.5" customHeight="1">
      <c r="B84" s="24" t="s">
        <v>0</v>
      </c>
      <c r="C84" s="73">
        <v>5653690</v>
      </c>
      <c r="D84" s="73">
        <v>6169141</v>
      </c>
      <c r="E84" s="73">
        <v>6779757</v>
      </c>
      <c r="F84" s="73">
        <v>7515934</v>
      </c>
      <c r="G84" s="73">
        <v>8083085</v>
      </c>
      <c r="H84" s="73">
        <v>8787077</v>
      </c>
    </row>
    <row r="85" spans="2:11" ht="16.5" customHeight="1">
      <c r="B85" s="25" t="s">
        <v>1</v>
      </c>
      <c r="C85" s="74">
        <v>18250</v>
      </c>
      <c r="D85" s="74">
        <v>18285</v>
      </c>
      <c r="E85" s="74">
        <v>18484</v>
      </c>
      <c r="F85" s="74">
        <v>18680</v>
      </c>
      <c r="G85" s="74">
        <v>18780</v>
      </c>
      <c r="H85" s="74">
        <v>19014</v>
      </c>
    </row>
    <row r="86" spans="2:11" ht="16.5" customHeight="1">
      <c r="B86" s="26" t="s">
        <v>37</v>
      </c>
      <c r="C86" s="76">
        <v>16100</v>
      </c>
      <c r="D86" s="76">
        <v>16204</v>
      </c>
      <c r="E86" s="76">
        <v>16494</v>
      </c>
      <c r="F86" s="76">
        <v>16861</v>
      </c>
      <c r="G86" s="76">
        <v>17081</v>
      </c>
      <c r="H86" s="76">
        <v>17268</v>
      </c>
    </row>
    <row r="87" spans="2:11" ht="16.5" customHeight="1" thickBot="1">
      <c r="B87" s="27" t="s">
        <v>2</v>
      </c>
      <c r="C87" s="72">
        <v>51872</v>
      </c>
      <c r="D87" s="72">
        <v>57089</v>
      </c>
      <c r="E87" s="72">
        <v>62564</v>
      </c>
      <c r="F87" s="72">
        <v>67792</v>
      </c>
      <c r="G87" s="72">
        <v>73469</v>
      </c>
      <c r="H87" s="72">
        <v>79270</v>
      </c>
    </row>
    <row r="88" spans="2:11" s="64" customFormat="1" ht="18" thickBot="1">
      <c r="B88" s="98" t="s">
        <v>3</v>
      </c>
      <c r="C88" s="75">
        <f>C84+C85+C86+C87</f>
        <v>5739912</v>
      </c>
      <c r="D88" s="75">
        <f t="shared" ref="D88:H88" si="10">D84+D85+D86+D87</f>
        <v>6260719</v>
      </c>
      <c r="E88" s="75">
        <f t="shared" si="10"/>
        <v>6877299</v>
      </c>
      <c r="F88" s="75">
        <f t="shared" si="10"/>
        <v>7619267</v>
      </c>
      <c r="G88" s="75">
        <f t="shared" si="10"/>
        <v>8192415</v>
      </c>
      <c r="H88" s="75">
        <f t="shared" si="10"/>
        <v>8902629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44196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6" t="s">
        <v>22</v>
      </c>
      <c r="C128" s="119"/>
      <c r="D128" s="119"/>
      <c r="E128" s="119"/>
      <c r="F128" s="119"/>
      <c r="G128" s="120" t="s">
        <v>4</v>
      </c>
      <c r="H128" s="121"/>
    </row>
    <row r="129" spans="2:10" ht="18" customHeight="1" thickBot="1">
      <c r="B129" s="104" t="s">
        <v>20</v>
      </c>
      <c r="C129" s="122"/>
      <c r="D129" s="122"/>
      <c r="E129" s="122"/>
      <c r="F129" s="122"/>
      <c r="G129" s="123">
        <v>257</v>
      </c>
      <c r="H129" s="124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44196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07" t="s">
        <v>17</v>
      </c>
      <c r="C138" s="107"/>
      <c r="D138" s="107"/>
      <c r="E138" s="107"/>
      <c r="F138" s="108"/>
      <c r="G138" s="109" t="s">
        <v>5</v>
      </c>
      <c r="H138" s="110"/>
      <c r="I138"/>
    </row>
    <row r="139" spans="2:10" ht="17.25" customHeight="1">
      <c r="B139" s="111" t="s">
        <v>46</v>
      </c>
      <c r="C139" s="111"/>
      <c r="D139" s="111"/>
      <c r="E139" s="111"/>
      <c r="F139" s="112"/>
      <c r="G139" s="113">
        <v>3516634</v>
      </c>
      <c r="H139" s="114"/>
      <c r="I139" s="46"/>
      <c r="J139" s="49"/>
    </row>
    <row r="140" spans="2:10" ht="17.25" customHeight="1">
      <c r="B140" s="99" t="s">
        <v>27</v>
      </c>
      <c r="C140" s="99"/>
      <c r="D140" s="99"/>
      <c r="E140" s="99"/>
      <c r="F140" s="100"/>
      <c r="G140" s="101">
        <v>3476684</v>
      </c>
      <c r="H140" s="102"/>
      <c r="I140" s="46"/>
      <c r="J140" s="49"/>
    </row>
    <row r="141" spans="2:10" ht="17.25" customHeight="1">
      <c r="B141" s="99" t="s">
        <v>43</v>
      </c>
      <c r="C141" s="99"/>
      <c r="D141" s="99"/>
      <c r="E141" s="99"/>
      <c r="F141" s="100"/>
      <c r="G141" s="101">
        <v>1083666</v>
      </c>
      <c r="H141" s="102"/>
      <c r="I141" s="46"/>
      <c r="J141" s="49"/>
    </row>
    <row r="142" spans="2:10" ht="17.25" customHeight="1">
      <c r="B142" s="99" t="s">
        <v>28</v>
      </c>
      <c r="C142" s="99"/>
      <c r="D142" s="99"/>
      <c r="E142" s="99"/>
      <c r="F142" s="100"/>
      <c r="G142" s="101">
        <v>605558</v>
      </c>
      <c r="H142" s="102"/>
      <c r="I142" s="46"/>
      <c r="J142" s="49"/>
    </row>
    <row r="143" spans="2:10" ht="17.25" customHeight="1">
      <c r="B143" s="99" t="s">
        <v>34</v>
      </c>
      <c r="C143" s="99"/>
      <c r="D143" s="99"/>
      <c r="E143" s="99"/>
      <c r="F143" s="100"/>
      <c r="G143" s="101">
        <v>450434</v>
      </c>
      <c r="H143" s="102"/>
      <c r="I143" s="46"/>
      <c r="J143" s="49"/>
    </row>
    <row r="144" spans="2:10" ht="17.25" customHeight="1">
      <c r="B144" s="99" t="s">
        <v>44</v>
      </c>
      <c r="C144" s="99"/>
      <c r="D144" s="99"/>
      <c r="E144" s="99"/>
      <c r="F144" s="100"/>
      <c r="G144" s="101">
        <v>309977</v>
      </c>
      <c r="H144" s="102"/>
      <c r="I144" s="85"/>
      <c r="J144" s="49"/>
    </row>
    <row r="145" spans="2:13" ht="17.25" customHeight="1">
      <c r="B145" s="99" t="s">
        <v>49</v>
      </c>
      <c r="C145" s="99"/>
      <c r="D145" s="99"/>
      <c r="E145" s="99"/>
      <c r="F145" s="100"/>
      <c r="G145" s="101">
        <v>273285</v>
      </c>
      <c r="H145" s="102"/>
      <c r="I145" s="46"/>
      <c r="J145" s="49"/>
    </row>
    <row r="146" spans="2:13" ht="17.25" customHeight="1">
      <c r="B146" s="99" t="s">
        <v>54</v>
      </c>
      <c r="C146" s="99"/>
      <c r="D146" s="99"/>
      <c r="E146" s="99"/>
      <c r="F146" s="100"/>
      <c r="G146" s="101">
        <v>91030</v>
      </c>
      <c r="H146" s="102"/>
      <c r="I146" s="46"/>
      <c r="J146" s="49"/>
    </row>
    <row r="147" spans="2:13" ht="17.25" customHeight="1">
      <c r="B147" s="99" t="s">
        <v>40</v>
      </c>
      <c r="C147" s="99"/>
      <c r="D147" s="99"/>
      <c r="E147" s="99"/>
      <c r="F147" s="100"/>
      <c r="G147" s="101">
        <v>69399</v>
      </c>
      <c r="H147" s="102"/>
      <c r="I147" s="46"/>
      <c r="J147" s="49"/>
      <c r="L147"/>
    </row>
    <row r="148" spans="2:13" ht="17.25" customHeight="1" thickBot="1">
      <c r="B148" s="103" t="s">
        <v>56</v>
      </c>
      <c r="C148" s="103"/>
      <c r="D148" s="103"/>
      <c r="E148" s="103"/>
      <c r="F148" s="104"/>
      <c r="G148" s="105">
        <v>59250</v>
      </c>
      <c r="H148" s="106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5" t="s">
        <v>17</v>
      </c>
      <c r="C153" s="115"/>
      <c r="D153" s="115"/>
      <c r="E153" s="115"/>
      <c r="F153" s="116"/>
      <c r="G153" s="110" t="s">
        <v>5</v>
      </c>
      <c r="H153" s="110"/>
      <c r="I153" s="50"/>
      <c r="J153" s="50"/>
      <c r="K153"/>
      <c r="L153"/>
      <c r="M153"/>
    </row>
    <row r="154" spans="2:13" ht="17.25" customHeight="1">
      <c r="B154" s="111" t="s">
        <v>46</v>
      </c>
      <c r="C154" s="111"/>
      <c r="D154" s="111"/>
      <c r="E154" s="111"/>
      <c r="F154" s="112"/>
      <c r="G154" s="113">
        <v>857434</v>
      </c>
      <c r="H154" s="114"/>
      <c r="I154" s="51"/>
      <c r="J154" s="49"/>
      <c r="K154" s="48"/>
      <c r="L154"/>
      <c r="M154"/>
    </row>
    <row r="155" spans="2:13" ht="17.25" customHeight="1">
      <c r="B155" s="99" t="s">
        <v>27</v>
      </c>
      <c r="C155" s="99"/>
      <c r="D155" s="99"/>
      <c r="E155" s="99"/>
      <c r="F155" s="100"/>
      <c r="G155" s="101">
        <v>238636</v>
      </c>
      <c r="H155" s="102"/>
      <c r="I155" s="51"/>
      <c r="J155" s="49"/>
      <c r="K155" s="48"/>
      <c r="L155"/>
      <c r="M155"/>
    </row>
    <row r="156" spans="2:13" ht="17.25" customHeight="1">
      <c r="B156" s="99" t="s">
        <v>43</v>
      </c>
      <c r="C156" s="99"/>
      <c r="D156" s="99"/>
      <c r="E156" s="99"/>
      <c r="F156" s="100"/>
      <c r="G156" s="101">
        <v>219613</v>
      </c>
      <c r="H156" s="102"/>
      <c r="I156" s="51"/>
      <c r="J156" s="49"/>
      <c r="K156" s="48"/>
      <c r="L156"/>
      <c r="M156"/>
    </row>
    <row r="157" spans="2:13" ht="17.25" customHeight="1">
      <c r="B157" s="99" t="s">
        <v>28</v>
      </c>
      <c r="C157" s="99"/>
      <c r="D157" s="99"/>
      <c r="E157" s="99"/>
      <c r="F157" s="100"/>
      <c r="G157" s="101">
        <v>57223</v>
      </c>
      <c r="H157" s="102"/>
      <c r="I157" s="51"/>
      <c r="J157" s="49"/>
      <c r="K157" s="48"/>
      <c r="L157"/>
      <c r="M157"/>
    </row>
    <row r="158" spans="2:13" ht="17.25" customHeight="1">
      <c r="B158" s="99" t="s">
        <v>49</v>
      </c>
      <c r="C158" s="99"/>
      <c r="D158" s="99"/>
      <c r="E158" s="99"/>
      <c r="F158" s="100"/>
      <c r="G158" s="101">
        <v>40044</v>
      </c>
      <c r="H158" s="102"/>
      <c r="I158" s="51"/>
      <c r="J158" s="49"/>
      <c r="K158" s="48"/>
      <c r="L158"/>
      <c r="M158"/>
    </row>
    <row r="159" spans="2:13" ht="17.25" customHeight="1">
      <c r="B159" s="99" t="s">
        <v>44</v>
      </c>
      <c r="C159" s="99"/>
      <c r="D159" s="99"/>
      <c r="E159" s="99"/>
      <c r="F159" s="100"/>
      <c r="G159" s="101">
        <v>39593</v>
      </c>
      <c r="H159" s="102"/>
      <c r="I159" s="52"/>
      <c r="J159" s="49"/>
      <c r="K159" s="48"/>
      <c r="L159"/>
      <c r="M159"/>
    </row>
    <row r="160" spans="2:13" ht="17.25" customHeight="1">
      <c r="B160" s="99" t="s">
        <v>34</v>
      </c>
      <c r="C160" s="99"/>
      <c r="D160" s="99"/>
      <c r="E160" s="99"/>
      <c r="F160" s="100"/>
      <c r="G160" s="101">
        <v>32335</v>
      </c>
      <c r="H160" s="102"/>
      <c r="I160" s="51"/>
      <c r="J160" s="49"/>
      <c r="K160" s="48"/>
      <c r="L160"/>
      <c r="M160"/>
    </row>
    <row r="161" spans="2:13" ht="17.25" customHeight="1">
      <c r="B161" s="99" t="s">
        <v>40</v>
      </c>
      <c r="C161" s="99"/>
      <c r="D161" s="99"/>
      <c r="E161" s="99"/>
      <c r="F161" s="100"/>
      <c r="G161" s="101">
        <v>16722</v>
      </c>
      <c r="H161" s="102"/>
      <c r="I161" s="51"/>
      <c r="J161" s="49"/>
      <c r="K161" s="48"/>
      <c r="L161"/>
      <c r="M161"/>
    </row>
    <row r="162" spans="2:13" ht="17.25" customHeight="1">
      <c r="B162" s="99" t="s">
        <v>54</v>
      </c>
      <c r="C162" s="99"/>
      <c r="D162" s="99"/>
      <c r="E162" s="99"/>
      <c r="F162" s="100"/>
      <c r="G162" s="101">
        <v>10624</v>
      </c>
      <c r="H162" s="102"/>
      <c r="I162" s="51"/>
      <c r="J162" s="49"/>
      <c r="K162" s="48"/>
      <c r="L162"/>
      <c r="M162"/>
    </row>
    <row r="163" spans="2:13" ht="18" customHeight="1" thickBot="1">
      <c r="B163" s="103" t="s">
        <v>35</v>
      </c>
      <c r="C163" s="103"/>
      <c r="D163" s="103"/>
      <c r="E163" s="103"/>
      <c r="F163" s="104"/>
      <c r="G163" s="105">
        <v>8638</v>
      </c>
      <c r="H163" s="106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07" t="s">
        <v>17</v>
      </c>
      <c r="C168" s="107"/>
      <c r="D168" s="107"/>
      <c r="E168" s="107"/>
      <c r="F168" s="108"/>
      <c r="G168" s="109" t="s">
        <v>8</v>
      </c>
      <c r="H168" s="110"/>
      <c r="I168" s="2"/>
      <c r="J168" s="2"/>
    </row>
    <row r="169" spans="2:13" ht="17.25" customHeight="1">
      <c r="B169" s="111" t="s">
        <v>55</v>
      </c>
      <c r="C169" s="111"/>
      <c r="D169" s="111"/>
      <c r="E169" s="111"/>
      <c r="F169" s="112"/>
      <c r="G169" s="113">
        <v>6572009786644.2354</v>
      </c>
      <c r="H169" s="114"/>
      <c r="I169" s="53"/>
      <c r="J169" s="54"/>
    </row>
    <row r="170" spans="2:13" ht="17.25" customHeight="1">
      <c r="B170" s="99" t="s">
        <v>28</v>
      </c>
      <c r="C170" s="99"/>
      <c r="D170" s="99"/>
      <c r="E170" s="99"/>
      <c r="F170" s="100"/>
      <c r="G170" s="101">
        <v>2939834354267.7695</v>
      </c>
      <c r="H170" s="102"/>
      <c r="I170" s="53"/>
      <c r="J170" s="54"/>
    </row>
    <row r="171" spans="2:13" ht="17.25" customHeight="1">
      <c r="B171" s="99" t="s">
        <v>47</v>
      </c>
      <c r="C171" s="99"/>
      <c r="D171" s="99"/>
      <c r="E171" s="99"/>
      <c r="F171" s="100"/>
      <c r="G171" s="101">
        <v>1634877843659.0354</v>
      </c>
      <c r="H171" s="102"/>
      <c r="I171" s="53"/>
      <c r="J171" s="54"/>
    </row>
    <row r="172" spans="2:13" ht="17.25" customHeight="1">
      <c r="B172" s="99" t="s">
        <v>35</v>
      </c>
      <c r="C172" s="99"/>
      <c r="D172" s="99"/>
      <c r="E172" s="99"/>
      <c r="F172" s="100"/>
      <c r="G172" s="101">
        <v>1155191397184.4907</v>
      </c>
      <c r="H172" s="102"/>
      <c r="I172" s="53"/>
      <c r="J172" s="54"/>
    </row>
    <row r="173" spans="2:13" ht="17.25" customHeight="1">
      <c r="B173" s="99" t="s">
        <v>43</v>
      </c>
      <c r="C173" s="99"/>
      <c r="D173" s="99"/>
      <c r="E173" s="99"/>
      <c r="F173" s="100"/>
      <c r="G173" s="101">
        <v>1053470240155.0159</v>
      </c>
      <c r="H173" s="102"/>
      <c r="I173" s="55"/>
      <c r="J173" s="49"/>
    </row>
    <row r="174" spans="2:13" ht="17.25" customHeight="1">
      <c r="B174" s="99" t="s">
        <v>44</v>
      </c>
      <c r="C174" s="99"/>
      <c r="D174" s="99"/>
      <c r="E174" s="99"/>
      <c r="F174" s="100"/>
      <c r="G174" s="101">
        <v>1000618264772.8562</v>
      </c>
      <c r="H174" s="102"/>
      <c r="I174" s="53"/>
      <c r="J174" s="54"/>
    </row>
    <row r="175" spans="2:13" ht="17.25" customHeight="1">
      <c r="B175" s="99" t="s">
        <v>29</v>
      </c>
      <c r="C175" s="99"/>
      <c r="D175" s="99"/>
      <c r="E175" s="99"/>
      <c r="F175" s="100"/>
      <c r="G175" s="101">
        <v>990534374001.45447</v>
      </c>
      <c r="H175" s="102"/>
      <c r="I175" s="53"/>
      <c r="J175" s="54"/>
    </row>
    <row r="176" spans="2:13" ht="17.25" customHeight="1">
      <c r="B176" s="99" t="s">
        <v>41</v>
      </c>
      <c r="C176" s="99"/>
      <c r="D176" s="99"/>
      <c r="E176" s="99"/>
      <c r="F176" s="100"/>
      <c r="G176" s="101">
        <v>779116852814.797</v>
      </c>
      <c r="H176" s="102"/>
      <c r="I176" s="53"/>
      <c r="J176" s="54"/>
    </row>
    <row r="177" spans="2:10" ht="17.25" customHeight="1">
      <c r="B177" s="99" t="s">
        <v>27</v>
      </c>
      <c r="C177" s="99"/>
      <c r="D177" s="99"/>
      <c r="E177" s="99"/>
      <c r="F177" s="100"/>
      <c r="G177" s="101">
        <v>768154956009.33032</v>
      </c>
      <c r="H177" s="102"/>
      <c r="I177" s="53"/>
      <c r="J177" s="54"/>
    </row>
    <row r="178" spans="2:10" ht="18" customHeight="1" thickBot="1">
      <c r="B178" s="103" t="s">
        <v>50</v>
      </c>
      <c r="C178" s="103"/>
      <c r="D178" s="103"/>
      <c r="E178" s="103"/>
      <c r="F178" s="104"/>
      <c r="G178" s="105">
        <v>699251784499.37854</v>
      </c>
      <c r="H178" s="106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24:D24"/>
    <mergeCell ref="B25:D25"/>
    <mergeCell ref="B26:D26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B2:H2"/>
    <mergeCell ref="B3:H3"/>
    <mergeCell ref="I3:N3"/>
    <mergeCell ref="B11:D11"/>
    <mergeCell ref="B12:D12"/>
    <mergeCell ref="B13:D13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9411B-EF7F-4DD8-B4F7-D0DD7E9A9AF9}">
  <sheetPr>
    <pageSetUpPr fitToPage="1"/>
  </sheetPr>
  <dimension ref="B2:N180"/>
  <sheetViews>
    <sheetView topLeftCell="B1" zoomScaleNormal="100" workbookViewId="0">
      <selection activeCell="J11" sqref="J11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146" t="s">
        <v>42</v>
      </c>
      <c r="C2" s="146"/>
      <c r="D2" s="146"/>
      <c r="E2" s="146"/>
      <c r="F2" s="146"/>
      <c r="G2" s="146"/>
      <c r="H2" s="146"/>
    </row>
    <row r="3" spans="2:14" s="1" customFormat="1" ht="21" thickBot="1">
      <c r="B3" s="147">
        <v>43890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43890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44" t="s">
        <v>16</v>
      </c>
      <c r="C11" s="144"/>
      <c r="D11" s="145"/>
      <c r="E11" s="66">
        <f>EDATE(F11,-1)</f>
        <v>43859</v>
      </c>
      <c r="F11" s="66">
        <f>B3</f>
        <v>43890</v>
      </c>
      <c r="G11" s="44" t="s">
        <v>9</v>
      </c>
      <c r="H11" s="44" t="s">
        <v>10</v>
      </c>
      <c r="J11" s="70"/>
    </row>
    <row r="12" spans="2:14" s="69" customFormat="1" ht="17.25">
      <c r="B12" s="134" t="s">
        <v>0</v>
      </c>
      <c r="C12" s="134"/>
      <c r="D12" s="135"/>
      <c r="E12" s="77">
        <v>6478903</v>
      </c>
      <c r="F12" s="77">
        <v>6801041</v>
      </c>
      <c r="G12" s="11">
        <f t="shared" ref="G12:G17" si="0">F12-E12</f>
        <v>322138</v>
      </c>
      <c r="H12" s="57">
        <f t="shared" ref="H12:H18" si="1">F12/E12-1</f>
        <v>4.9721071607338407E-2</v>
      </c>
      <c r="I12" s="78"/>
      <c r="J12" s="79"/>
    </row>
    <row r="13" spans="2:14" s="69" customFormat="1" ht="17.25">
      <c r="B13" s="136" t="s">
        <v>1</v>
      </c>
      <c r="C13" s="136"/>
      <c r="D13" s="137"/>
      <c r="E13" s="77">
        <v>25503</v>
      </c>
      <c r="F13" s="77">
        <v>25524</v>
      </c>
      <c r="G13" s="11">
        <f t="shared" si="0"/>
        <v>21</v>
      </c>
      <c r="H13" s="57">
        <f t="shared" si="1"/>
        <v>8.2343253734862287E-4</v>
      </c>
      <c r="I13" s="78"/>
      <c r="J13" s="79"/>
    </row>
    <row r="14" spans="2:14" s="69" customFormat="1" ht="17.25">
      <c r="B14" s="136" t="s">
        <v>37</v>
      </c>
      <c r="C14" s="136"/>
      <c r="D14" s="137"/>
      <c r="E14" s="77">
        <v>18834</v>
      </c>
      <c r="F14" s="77">
        <v>19194</v>
      </c>
      <c r="G14" s="11">
        <f t="shared" si="0"/>
        <v>360</v>
      </c>
      <c r="H14" s="57">
        <f t="shared" si="1"/>
        <v>1.9114367633004115E-2</v>
      </c>
      <c r="I14" s="78"/>
      <c r="J14" s="79"/>
    </row>
    <row r="15" spans="2:14" s="69" customFormat="1" ht="17.25">
      <c r="B15" s="138" t="s">
        <v>38</v>
      </c>
      <c r="C15" s="138"/>
      <c r="D15" s="139"/>
      <c r="E15" s="77">
        <v>13276</v>
      </c>
      <c r="F15" s="77">
        <v>13677</v>
      </c>
      <c r="G15" s="11">
        <f t="shared" si="0"/>
        <v>401</v>
      </c>
      <c r="H15" s="57">
        <f t="shared" si="1"/>
        <v>3.0204880988249583E-2</v>
      </c>
      <c r="I15" s="78"/>
      <c r="J15" s="79"/>
    </row>
    <row r="16" spans="2:14" s="69" customFormat="1" ht="17.25">
      <c r="B16" s="140" t="s">
        <v>39</v>
      </c>
      <c r="C16" s="140"/>
      <c r="D16" s="141"/>
      <c r="E16" s="77">
        <v>5558</v>
      </c>
      <c r="F16" s="77">
        <v>5517</v>
      </c>
      <c r="G16" s="11">
        <f t="shared" si="0"/>
        <v>-41</v>
      </c>
      <c r="H16" s="57">
        <f t="shared" si="1"/>
        <v>-7.3767542281396592E-3</v>
      </c>
      <c r="I16" s="78"/>
      <c r="J16" s="79"/>
    </row>
    <row r="17" spans="2:10" s="69" customFormat="1" ht="18" customHeight="1" thickBot="1">
      <c r="B17" s="142" t="s">
        <v>2</v>
      </c>
      <c r="C17" s="142"/>
      <c r="D17" s="143"/>
      <c r="E17" s="77">
        <v>70718</v>
      </c>
      <c r="F17" s="77">
        <v>73515</v>
      </c>
      <c r="G17" s="11">
        <f t="shared" si="0"/>
        <v>2797</v>
      </c>
      <c r="H17" s="57">
        <f t="shared" si="1"/>
        <v>3.9551457903221232E-2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6593958</v>
      </c>
      <c r="F18" s="65">
        <f>F12+F13+F14+F17</f>
        <v>6919274</v>
      </c>
      <c r="G18" s="65">
        <f t="shared" ref="G18" si="2">G12+G13+G14+G17</f>
        <v>325316</v>
      </c>
      <c r="H18" s="62">
        <f t="shared" si="1"/>
        <v>4.9335467408194056E-2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44" t="s">
        <v>16</v>
      </c>
      <c r="C22" s="144"/>
      <c r="D22" s="145"/>
      <c r="E22" s="66">
        <f>E11</f>
        <v>43859</v>
      </c>
      <c r="F22" s="66">
        <f>F11</f>
        <v>43890</v>
      </c>
      <c r="G22" s="44" t="s">
        <v>9</v>
      </c>
      <c r="H22" s="44" t="s">
        <v>10</v>
      </c>
      <c r="J22" s="70"/>
    </row>
    <row r="23" spans="2:10" s="69" customFormat="1" ht="17.25">
      <c r="B23" s="134" t="s">
        <v>0</v>
      </c>
      <c r="C23" s="134"/>
      <c r="D23" s="135"/>
      <c r="E23" s="77">
        <v>4067317</v>
      </c>
      <c r="F23" s="77">
        <v>4253153</v>
      </c>
      <c r="G23" s="11">
        <f>F23-E23</f>
        <v>185836</v>
      </c>
      <c r="H23" s="57">
        <f>F23/E23-1</f>
        <v>4.5690070383006764E-2</v>
      </c>
      <c r="I23" s="79"/>
    </row>
    <row r="24" spans="2:10" s="69" customFormat="1" ht="17.25">
      <c r="B24" s="136" t="s">
        <v>1</v>
      </c>
      <c r="C24" s="136"/>
      <c r="D24" s="137"/>
      <c r="E24" s="77">
        <v>17706</v>
      </c>
      <c r="F24" s="77">
        <v>17783</v>
      </c>
      <c r="G24" s="11">
        <f>F24-E24</f>
        <v>77</v>
      </c>
      <c r="H24" s="57">
        <f>F24/E24-1</f>
        <v>4.3488083135660993E-3</v>
      </c>
      <c r="I24" s="79"/>
    </row>
    <row r="25" spans="2:10" s="69" customFormat="1" ht="17.25">
      <c r="B25" s="136" t="s">
        <v>37</v>
      </c>
      <c r="C25" s="136"/>
      <c r="D25" s="137"/>
      <c r="E25" s="77">
        <v>14182</v>
      </c>
      <c r="F25" s="77">
        <v>14404</v>
      </c>
      <c r="G25" s="11">
        <f>F25-E25</f>
        <v>222</v>
      </c>
      <c r="H25" s="57">
        <f>F25/E25-1</f>
        <v>1.5653645466083832E-2</v>
      </c>
      <c r="I25" s="79"/>
    </row>
    <row r="26" spans="2:10" s="69" customFormat="1" ht="17.25">
      <c r="B26" s="138" t="s">
        <v>38</v>
      </c>
      <c r="C26" s="138"/>
      <c r="D26" s="139"/>
      <c r="E26" s="77">
        <v>11477</v>
      </c>
      <c r="F26" s="77">
        <v>11693</v>
      </c>
      <c r="G26" s="11">
        <f t="shared" ref="G26:G28" si="3">F26-E26</f>
        <v>216</v>
      </c>
      <c r="H26" s="57">
        <f t="shared" ref="H26:H29" si="4">F26/E26-1</f>
        <v>1.882024919404035E-2</v>
      </c>
      <c r="I26" s="79"/>
    </row>
    <row r="27" spans="2:10" s="69" customFormat="1" ht="17.25">
      <c r="B27" s="140" t="s">
        <v>39</v>
      </c>
      <c r="C27" s="140"/>
      <c r="D27" s="141"/>
      <c r="E27" s="77">
        <v>2705</v>
      </c>
      <c r="F27" s="77">
        <v>2711</v>
      </c>
      <c r="G27" s="11">
        <f t="shared" si="3"/>
        <v>6</v>
      </c>
      <c r="H27" s="57">
        <f t="shared" si="4"/>
        <v>2.2181146025876952E-3</v>
      </c>
      <c r="I27" s="79"/>
    </row>
    <row r="28" spans="2:10" s="69" customFormat="1" ht="18" customHeight="1" thickBot="1">
      <c r="B28" s="142" t="s">
        <v>2</v>
      </c>
      <c r="C28" s="142"/>
      <c r="D28" s="143"/>
      <c r="E28" s="77">
        <v>43400</v>
      </c>
      <c r="F28" s="77">
        <v>45201</v>
      </c>
      <c r="G28" s="11">
        <f t="shared" si="3"/>
        <v>1801</v>
      </c>
      <c r="H28" s="57">
        <f t="shared" si="4"/>
        <v>4.14976958525346E-2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4142605</v>
      </c>
      <c r="F29" s="65">
        <f>F23+F24+F25+F28</f>
        <v>4330541</v>
      </c>
      <c r="G29" s="65">
        <f t="shared" ref="G29" si="5">G23+G24+G25+G28</f>
        <v>187936</v>
      </c>
      <c r="H29" s="62">
        <f t="shared" si="4"/>
        <v>4.5366623175513876E-2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5" t="s">
        <v>16</v>
      </c>
      <c r="C33" s="115"/>
      <c r="D33" s="116"/>
      <c r="E33" s="66">
        <f>E11</f>
        <v>43859</v>
      </c>
      <c r="F33" s="66">
        <f>F11</f>
        <v>43890</v>
      </c>
      <c r="G33" s="16" t="s">
        <v>9</v>
      </c>
      <c r="H33" s="16" t="s">
        <v>10</v>
      </c>
    </row>
    <row r="34" spans="2:10" ht="17.25">
      <c r="B34" s="134" t="s">
        <v>0</v>
      </c>
      <c r="C34" s="134"/>
      <c r="D34" s="135"/>
      <c r="E34" s="71">
        <v>425108</v>
      </c>
      <c r="F34" s="71">
        <v>447887</v>
      </c>
      <c r="G34" s="11">
        <f t="shared" ref="G34:G39" si="6">F34-E34</f>
        <v>22779</v>
      </c>
      <c r="H34" s="57">
        <f t="shared" ref="H34:H40" si="7">F34/E34-1</f>
        <v>5.3584030411095496E-2</v>
      </c>
      <c r="I34" s="56"/>
    </row>
    <row r="35" spans="2:10" ht="17.25">
      <c r="B35" s="136" t="s">
        <v>1</v>
      </c>
      <c r="C35" s="136"/>
      <c r="D35" s="137"/>
      <c r="E35" s="71">
        <v>1142</v>
      </c>
      <c r="F35" s="71">
        <v>1120</v>
      </c>
      <c r="G35" s="11">
        <f t="shared" si="6"/>
        <v>-22</v>
      </c>
      <c r="H35" s="57">
        <f t="shared" si="7"/>
        <v>-1.9264448336252182E-2</v>
      </c>
      <c r="I35" s="56"/>
    </row>
    <row r="36" spans="2:10" ht="17.25">
      <c r="B36" s="136" t="s">
        <v>37</v>
      </c>
      <c r="C36" s="136"/>
      <c r="D36" s="137"/>
      <c r="E36" s="71">
        <v>1604</v>
      </c>
      <c r="F36" s="71">
        <v>1633</v>
      </c>
      <c r="G36" s="11">
        <f t="shared" si="6"/>
        <v>29</v>
      </c>
      <c r="H36" s="57">
        <f t="shared" si="7"/>
        <v>1.8079800498753018E-2</v>
      </c>
      <c r="I36" s="56"/>
    </row>
    <row r="37" spans="2:10" ht="17.25">
      <c r="B37" s="138" t="s">
        <v>38</v>
      </c>
      <c r="C37" s="138"/>
      <c r="D37" s="139"/>
      <c r="E37" s="71">
        <v>1322</v>
      </c>
      <c r="F37" s="71">
        <v>1358</v>
      </c>
      <c r="G37" s="11">
        <f t="shared" si="6"/>
        <v>36</v>
      </c>
      <c r="H37" s="57">
        <f t="shared" si="7"/>
        <v>2.7231467473525006E-2</v>
      </c>
      <c r="I37" s="56"/>
    </row>
    <row r="38" spans="2:10" ht="17.25">
      <c r="B38" s="140" t="s">
        <v>39</v>
      </c>
      <c r="C38" s="140"/>
      <c r="D38" s="141"/>
      <c r="E38" s="71">
        <v>282</v>
      </c>
      <c r="F38" s="71">
        <v>275</v>
      </c>
      <c r="G38" s="11">
        <f t="shared" si="6"/>
        <v>-7</v>
      </c>
      <c r="H38" s="57">
        <f t="shared" si="7"/>
        <v>-2.4822695035460973E-2</v>
      </c>
      <c r="I38" s="56"/>
    </row>
    <row r="39" spans="2:10" ht="18" customHeight="1" thickBot="1">
      <c r="B39" s="142" t="s">
        <v>2</v>
      </c>
      <c r="C39" s="142"/>
      <c r="D39" s="143"/>
      <c r="E39" s="71">
        <v>11671</v>
      </c>
      <c r="F39" s="71">
        <v>16622</v>
      </c>
      <c r="G39" s="11">
        <f t="shared" si="6"/>
        <v>4951</v>
      </c>
      <c r="H39" s="57">
        <f t="shared" si="7"/>
        <v>0.4242138634221575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439525</v>
      </c>
      <c r="F40" s="65">
        <f t="shared" ref="F40:G40" si="8">F34+F35+F36+F39</f>
        <v>467262</v>
      </c>
      <c r="G40" s="65">
        <f t="shared" si="8"/>
        <v>27737</v>
      </c>
      <c r="H40" s="62">
        <f t="shared" si="7"/>
        <v>6.3106762982765519E-2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25" t="s">
        <v>12</v>
      </c>
      <c r="I48" s="125"/>
      <c r="J48" s="125"/>
    </row>
    <row r="49" spans="2:10" ht="15.75" thickBot="1">
      <c r="B49" s="115" t="s">
        <v>16</v>
      </c>
      <c r="C49" s="115"/>
      <c r="D49" s="116"/>
      <c r="E49" s="66">
        <v>42004</v>
      </c>
      <c r="F49" s="66">
        <v>42369</v>
      </c>
      <c r="G49" s="66">
        <v>42735</v>
      </c>
      <c r="H49" s="66">
        <v>43100</v>
      </c>
      <c r="I49" s="66">
        <v>43465</v>
      </c>
      <c r="J49" s="66">
        <v>43830</v>
      </c>
    </row>
    <row r="50" spans="2:10" ht="17.25">
      <c r="B50" s="126" t="s">
        <v>0</v>
      </c>
      <c r="C50" s="126"/>
      <c r="D50" s="127"/>
      <c r="E50" s="73">
        <v>944559</v>
      </c>
      <c r="F50" s="73">
        <v>1006751</v>
      </c>
      <c r="G50" s="73">
        <v>1102966</v>
      </c>
      <c r="H50" s="73">
        <v>1310295.9999999998</v>
      </c>
      <c r="I50" s="73">
        <v>1955118</v>
      </c>
      <c r="J50" s="73">
        <v>3859911</v>
      </c>
    </row>
    <row r="51" spans="2:10" ht="17.25">
      <c r="B51" s="128" t="s">
        <v>1</v>
      </c>
      <c r="C51" s="128"/>
      <c r="D51" s="129"/>
      <c r="E51" s="74">
        <v>20178</v>
      </c>
      <c r="F51" s="74">
        <v>20753</v>
      </c>
      <c r="G51" s="74">
        <v>18622</v>
      </c>
      <c r="H51" s="74">
        <v>17766</v>
      </c>
      <c r="I51" s="74">
        <v>16631</v>
      </c>
      <c r="J51" s="74">
        <v>17695</v>
      </c>
    </row>
    <row r="52" spans="2:10" ht="17.25">
      <c r="B52" s="130" t="s">
        <v>37</v>
      </c>
      <c r="C52" s="130"/>
      <c r="D52" s="131"/>
      <c r="E52" s="76">
        <v>7486</v>
      </c>
      <c r="F52" s="76">
        <v>8729</v>
      </c>
      <c r="G52" s="76">
        <v>9215</v>
      </c>
      <c r="H52" s="76">
        <v>10211</v>
      </c>
      <c r="I52" s="76">
        <v>11453</v>
      </c>
      <c r="J52" s="76">
        <v>14011</v>
      </c>
    </row>
    <row r="53" spans="2:10" ht="18" thickBot="1">
      <c r="B53" s="132" t="s">
        <v>2</v>
      </c>
      <c r="C53" s="132"/>
      <c r="D53" s="133"/>
      <c r="E53" s="72">
        <v>5142</v>
      </c>
      <c r="F53" s="72">
        <v>3836</v>
      </c>
      <c r="G53" s="72">
        <v>10694</v>
      </c>
      <c r="H53" s="72">
        <v>22564.000000000004</v>
      </c>
      <c r="I53" s="72">
        <v>29262</v>
      </c>
      <c r="J53" s="72">
        <v>41535</v>
      </c>
    </row>
    <row r="54" spans="2:10" s="64" customFormat="1" ht="18" thickBot="1">
      <c r="B54" s="117" t="s">
        <v>3</v>
      </c>
      <c r="C54" s="117"/>
      <c r="D54" s="118"/>
      <c r="E54" s="75">
        <v>977365</v>
      </c>
      <c r="F54" s="75">
        <v>1040069</v>
      </c>
      <c r="G54" s="75">
        <v>1141497</v>
      </c>
      <c r="H54" s="75">
        <v>1360837</v>
      </c>
      <c r="I54" s="75">
        <v>2012464</v>
      </c>
      <c r="J54" s="75">
        <v>3933152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f t="shared" ref="C83:F83" si="9">EDATE(D83,-1)</f>
        <v>43737</v>
      </c>
      <c r="D83" s="66">
        <f t="shared" si="9"/>
        <v>43767</v>
      </c>
      <c r="E83" s="66">
        <f t="shared" si="9"/>
        <v>43798</v>
      </c>
      <c r="F83" s="66">
        <f t="shared" si="9"/>
        <v>43828</v>
      </c>
      <c r="G83" s="66">
        <f>EDATE(H83,-1)</f>
        <v>43859</v>
      </c>
      <c r="H83" s="66">
        <f>B3</f>
        <v>43890</v>
      </c>
      <c r="I83"/>
      <c r="J83"/>
    </row>
    <row r="84" spans="2:11" ht="16.5" customHeight="1">
      <c r="B84" s="24" t="s">
        <v>0</v>
      </c>
      <c r="C84" s="73">
        <v>3068547</v>
      </c>
      <c r="D84" s="73">
        <v>3253953</v>
      </c>
      <c r="E84" s="73">
        <v>3527188</v>
      </c>
      <c r="F84" s="73">
        <v>3859911</v>
      </c>
      <c r="G84" s="73">
        <v>4067317</v>
      </c>
      <c r="H84" s="73">
        <v>4253153</v>
      </c>
    </row>
    <row r="85" spans="2:11" ht="16.5" customHeight="1">
      <c r="B85" s="25" t="s">
        <v>1</v>
      </c>
      <c r="C85" s="74">
        <v>17183</v>
      </c>
      <c r="D85" s="74">
        <v>17389</v>
      </c>
      <c r="E85" s="74">
        <v>17527</v>
      </c>
      <c r="F85" s="74">
        <v>17695</v>
      </c>
      <c r="G85" s="74">
        <v>17706</v>
      </c>
      <c r="H85" s="74">
        <v>17783</v>
      </c>
    </row>
    <row r="86" spans="2:11" ht="16.5" customHeight="1">
      <c r="B86" s="26" t="s">
        <v>37</v>
      </c>
      <c r="C86" s="76">
        <v>13213</v>
      </c>
      <c r="D86" s="76">
        <v>13455</v>
      </c>
      <c r="E86" s="76">
        <v>13688</v>
      </c>
      <c r="F86" s="76">
        <v>14011</v>
      </c>
      <c r="G86" s="76">
        <v>14182</v>
      </c>
      <c r="H86" s="76">
        <v>14404</v>
      </c>
    </row>
    <row r="87" spans="2:11" ht="16.5" customHeight="1" thickBot="1">
      <c r="B87" s="27" t="s">
        <v>2</v>
      </c>
      <c r="C87" s="72">
        <v>33842</v>
      </c>
      <c r="D87" s="72">
        <v>35116</v>
      </c>
      <c r="E87" s="72">
        <v>36567</v>
      </c>
      <c r="F87" s="72">
        <v>41535</v>
      </c>
      <c r="G87" s="72">
        <v>43400</v>
      </c>
      <c r="H87" s="72">
        <v>45201</v>
      </c>
    </row>
    <row r="88" spans="2:11" s="64" customFormat="1" ht="18" thickBot="1">
      <c r="B88" s="88" t="s">
        <v>3</v>
      </c>
      <c r="C88" s="75">
        <f>C84+C85+C86+C87</f>
        <v>3132785</v>
      </c>
      <c r="D88" s="75">
        <f t="shared" ref="D88:H88" si="10">D84+D85+D86+D87</f>
        <v>3319913</v>
      </c>
      <c r="E88" s="75">
        <f t="shared" si="10"/>
        <v>3594970</v>
      </c>
      <c r="F88" s="75">
        <f t="shared" si="10"/>
        <v>3933152</v>
      </c>
      <c r="G88" s="75">
        <f t="shared" si="10"/>
        <v>4142605</v>
      </c>
      <c r="H88" s="75">
        <f t="shared" si="10"/>
        <v>4330541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43890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6" t="s">
        <v>22</v>
      </c>
      <c r="C128" s="119"/>
      <c r="D128" s="119"/>
      <c r="E128" s="119"/>
      <c r="F128" s="119"/>
      <c r="G128" s="120" t="s">
        <v>4</v>
      </c>
      <c r="H128" s="121"/>
    </row>
    <row r="129" spans="2:10" ht="18" customHeight="1" thickBot="1">
      <c r="B129" s="104" t="s">
        <v>20</v>
      </c>
      <c r="C129" s="122"/>
      <c r="D129" s="122"/>
      <c r="E129" s="122"/>
      <c r="F129" s="122"/>
      <c r="G129" s="123">
        <v>266</v>
      </c>
      <c r="H129" s="124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43890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07" t="s">
        <v>17</v>
      </c>
      <c r="C138" s="107"/>
      <c r="D138" s="107"/>
      <c r="E138" s="107"/>
      <c r="F138" s="108"/>
      <c r="G138" s="109" t="s">
        <v>5</v>
      </c>
      <c r="H138" s="110"/>
      <c r="I138"/>
    </row>
    <row r="139" spans="2:10" ht="17.25" customHeight="1">
      <c r="B139" s="111" t="s">
        <v>27</v>
      </c>
      <c r="C139" s="111"/>
      <c r="D139" s="111"/>
      <c r="E139" s="111"/>
      <c r="F139" s="112"/>
      <c r="G139" s="113">
        <v>1436214</v>
      </c>
      <c r="H139" s="114"/>
      <c r="I139" s="46"/>
      <c r="J139" s="49"/>
    </row>
    <row r="140" spans="2:10" ht="17.25" customHeight="1">
      <c r="B140" s="99" t="s">
        <v>46</v>
      </c>
      <c r="C140" s="99"/>
      <c r="D140" s="99"/>
      <c r="E140" s="99"/>
      <c r="F140" s="100"/>
      <c r="G140" s="101">
        <v>1275020</v>
      </c>
      <c r="H140" s="102"/>
      <c r="I140" s="46"/>
      <c r="J140" s="49"/>
    </row>
    <row r="141" spans="2:10" ht="17.25" customHeight="1">
      <c r="B141" s="99" t="s">
        <v>43</v>
      </c>
      <c r="C141" s="99"/>
      <c r="D141" s="99"/>
      <c r="E141" s="99"/>
      <c r="F141" s="100"/>
      <c r="G141" s="101">
        <v>719250</v>
      </c>
      <c r="H141" s="102"/>
      <c r="I141" s="46"/>
      <c r="J141" s="49"/>
    </row>
    <row r="142" spans="2:10" ht="17.25" customHeight="1">
      <c r="B142" s="99" t="s">
        <v>28</v>
      </c>
      <c r="C142" s="99"/>
      <c r="D142" s="99"/>
      <c r="E142" s="99"/>
      <c r="F142" s="100"/>
      <c r="G142" s="101">
        <v>439364</v>
      </c>
      <c r="H142" s="102"/>
      <c r="I142" s="46"/>
      <c r="J142" s="49"/>
    </row>
    <row r="143" spans="2:10" ht="17.25" customHeight="1">
      <c r="B143" s="99" t="s">
        <v>44</v>
      </c>
      <c r="C143" s="99"/>
      <c r="D143" s="99"/>
      <c r="E143" s="99"/>
      <c r="F143" s="100"/>
      <c r="G143" s="101">
        <v>253579</v>
      </c>
      <c r="H143" s="102"/>
      <c r="I143" s="46"/>
      <c r="J143" s="49"/>
    </row>
    <row r="144" spans="2:10" ht="17.25" customHeight="1">
      <c r="B144" s="99" t="s">
        <v>49</v>
      </c>
      <c r="C144" s="99"/>
      <c r="D144" s="99"/>
      <c r="E144" s="99"/>
      <c r="F144" s="100"/>
      <c r="G144" s="101">
        <v>239101</v>
      </c>
      <c r="H144" s="102"/>
      <c r="I144" s="85"/>
      <c r="J144" s="49"/>
    </row>
    <row r="145" spans="2:13" ht="17.25" customHeight="1">
      <c r="B145" s="99" t="s">
        <v>34</v>
      </c>
      <c r="C145" s="99"/>
      <c r="D145" s="99"/>
      <c r="E145" s="99"/>
      <c r="F145" s="100"/>
      <c r="G145" s="101">
        <v>139025</v>
      </c>
      <c r="H145" s="102"/>
      <c r="I145" s="46"/>
      <c r="J145" s="49"/>
    </row>
    <row r="146" spans="2:13" ht="17.25" customHeight="1">
      <c r="B146" s="99" t="s">
        <v>29</v>
      </c>
      <c r="C146" s="99"/>
      <c r="D146" s="99"/>
      <c r="E146" s="99"/>
      <c r="F146" s="100"/>
      <c r="G146" s="101">
        <v>52628</v>
      </c>
      <c r="H146" s="102"/>
      <c r="I146" s="46"/>
      <c r="J146" s="49"/>
    </row>
    <row r="147" spans="2:13" ht="17.25" customHeight="1">
      <c r="B147" s="99" t="s">
        <v>48</v>
      </c>
      <c r="C147" s="99"/>
      <c r="D147" s="99"/>
      <c r="E147" s="99"/>
      <c r="F147" s="100"/>
      <c r="G147" s="101">
        <v>44055</v>
      </c>
      <c r="H147" s="102"/>
      <c r="I147" s="46"/>
      <c r="J147" s="49"/>
      <c r="L147"/>
    </row>
    <row r="148" spans="2:13" ht="17.25" customHeight="1" thickBot="1">
      <c r="B148" s="103" t="s">
        <v>35</v>
      </c>
      <c r="C148" s="103"/>
      <c r="D148" s="103"/>
      <c r="E148" s="103"/>
      <c r="F148" s="104"/>
      <c r="G148" s="105">
        <v>39721</v>
      </c>
      <c r="H148" s="106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5" t="s">
        <v>17</v>
      </c>
      <c r="C153" s="115"/>
      <c r="D153" s="115"/>
      <c r="E153" s="115"/>
      <c r="F153" s="116"/>
      <c r="G153" s="110" t="s">
        <v>5</v>
      </c>
      <c r="H153" s="110"/>
      <c r="I153" s="50"/>
      <c r="J153" s="50"/>
      <c r="K153"/>
      <c r="L153"/>
      <c r="M153"/>
    </row>
    <row r="154" spans="2:13" ht="17.25" customHeight="1">
      <c r="B154" s="111" t="s">
        <v>46</v>
      </c>
      <c r="C154" s="111"/>
      <c r="D154" s="111"/>
      <c r="E154" s="111"/>
      <c r="F154" s="112"/>
      <c r="G154" s="113">
        <v>138645</v>
      </c>
      <c r="H154" s="114"/>
      <c r="I154" s="51"/>
      <c r="J154" s="49"/>
      <c r="K154" s="48"/>
      <c r="L154"/>
      <c r="M154"/>
    </row>
    <row r="155" spans="2:13" ht="17.25" customHeight="1">
      <c r="B155" s="99" t="s">
        <v>27</v>
      </c>
      <c r="C155" s="99"/>
      <c r="D155" s="99"/>
      <c r="E155" s="99"/>
      <c r="F155" s="100"/>
      <c r="G155" s="101">
        <v>127510</v>
      </c>
      <c r="H155" s="102"/>
      <c r="I155" s="51"/>
      <c r="J155" s="49"/>
      <c r="K155" s="48"/>
      <c r="L155"/>
      <c r="M155"/>
    </row>
    <row r="156" spans="2:13" ht="17.25" customHeight="1">
      <c r="B156" s="99" t="s">
        <v>43</v>
      </c>
      <c r="C156" s="99"/>
      <c r="D156" s="99"/>
      <c r="E156" s="99"/>
      <c r="F156" s="100"/>
      <c r="G156" s="101">
        <v>76832</v>
      </c>
      <c r="H156" s="102"/>
      <c r="I156" s="51"/>
      <c r="J156" s="49"/>
      <c r="K156" s="48"/>
      <c r="L156"/>
      <c r="M156"/>
    </row>
    <row r="157" spans="2:13" ht="17.25" customHeight="1">
      <c r="B157" s="99" t="s">
        <v>28</v>
      </c>
      <c r="C157" s="99"/>
      <c r="D157" s="99"/>
      <c r="E157" s="99"/>
      <c r="F157" s="100"/>
      <c r="G157" s="101">
        <v>33754</v>
      </c>
      <c r="H157" s="102"/>
      <c r="I157" s="51"/>
      <c r="J157" s="49"/>
      <c r="K157" s="48"/>
      <c r="L157"/>
      <c r="M157"/>
    </row>
    <row r="158" spans="2:13" ht="17.25" customHeight="1">
      <c r="B158" s="99" t="s">
        <v>49</v>
      </c>
      <c r="C158" s="99"/>
      <c r="D158" s="99"/>
      <c r="E158" s="99"/>
      <c r="F158" s="100"/>
      <c r="G158" s="101">
        <v>31685</v>
      </c>
      <c r="H158" s="102"/>
      <c r="I158" s="51"/>
      <c r="J158" s="49"/>
      <c r="K158" s="48"/>
      <c r="L158"/>
      <c r="M158"/>
    </row>
    <row r="159" spans="2:13" ht="17.25" customHeight="1">
      <c r="B159" s="99" t="s">
        <v>44</v>
      </c>
      <c r="C159" s="99"/>
      <c r="D159" s="99"/>
      <c r="E159" s="99"/>
      <c r="F159" s="100"/>
      <c r="G159" s="101">
        <v>28276</v>
      </c>
      <c r="H159" s="102"/>
      <c r="I159" s="52"/>
      <c r="J159" s="49"/>
      <c r="K159" s="48"/>
      <c r="L159"/>
      <c r="M159"/>
    </row>
    <row r="160" spans="2:13" ht="17.25" customHeight="1">
      <c r="B160" s="99" t="s">
        <v>34</v>
      </c>
      <c r="C160" s="99"/>
      <c r="D160" s="99"/>
      <c r="E160" s="99"/>
      <c r="F160" s="100"/>
      <c r="G160" s="101">
        <v>15476</v>
      </c>
      <c r="H160" s="102"/>
      <c r="I160" s="51"/>
      <c r="J160" s="49"/>
      <c r="K160" s="48"/>
      <c r="L160"/>
      <c r="M160"/>
    </row>
    <row r="161" spans="2:13" ht="17.25" customHeight="1">
      <c r="B161" s="99" t="s">
        <v>40</v>
      </c>
      <c r="C161" s="99"/>
      <c r="D161" s="99"/>
      <c r="E161" s="99"/>
      <c r="F161" s="100"/>
      <c r="G161" s="101">
        <v>12990</v>
      </c>
      <c r="H161" s="102"/>
      <c r="I161" s="51"/>
      <c r="J161" s="49"/>
      <c r="K161" s="48"/>
      <c r="L161"/>
      <c r="M161"/>
    </row>
    <row r="162" spans="2:13" ht="17.25" customHeight="1">
      <c r="B162" s="99" t="s">
        <v>36</v>
      </c>
      <c r="C162" s="99"/>
      <c r="D162" s="99"/>
      <c r="E162" s="99"/>
      <c r="F162" s="100"/>
      <c r="G162" s="101">
        <v>6059</v>
      </c>
      <c r="H162" s="102"/>
      <c r="I162" s="51"/>
      <c r="J162" s="49"/>
      <c r="K162" s="48"/>
      <c r="L162"/>
      <c r="M162"/>
    </row>
    <row r="163" spans="2:13" ht="18" customHeight="1" thickBot="1">
      <c r="B163" s="103" t="s">
        <v>35</v>
      </c>
      <c r="C163" s="103"/>
      <c r="D163" s="103"/>
      <c r="E163" s="103"/>
      <c r="F163" s="104"/>
      <c r="G163" s="105">
        <v>5660</v>
      </c>
      <c r="H163" s="106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07" t="s">
        <v>17</v>
      </c>
      <c r="C168" s="107"/>
      <c r="D168" s="107"/>
      <c r="E168" s="107"/>
      <c r="F168" s="108"/>
      <c r="G168" s="109" t="s">
        <v>8</v>
      </c>
      <c r="H168" s="110"/>
      <c r="I168" s="2"/>
      <c r="J168" s="2"/>
    </row>
    <row r="169" spans="2:13" ht="17.25" customHeight="1">
      <c r="B169" s="111" t="s">
        <v>45</v>
      </c>
      <c r="C169" s="111"/>
      <c r="D169" s="111"/>
      <c r="E169" s="111"/>
      <c r="F169" s="112"/>
      <c r="G169" s="113">
        <v>4266114608699.2197</v>
      </c>
      <c r="H169" s="114"/>
      <c r="I169" s="53"/>
      <c r="J169" s="54"/>
    </row>
    <row r="170" spans="2:13" ht="17.25" customHeight="1">
      <c r="B170" s="99" t="s">
        <v>28</v>
      </c>
      <c r="C170" s="99"/>
      <c r="D170" s="99"/>
      <c r="E170" s="99"/>
      <c r="F170" s="100"/>
      <c r="G170" s="101">
        <v>2707849494861.8921</v>
      </c>
      <c r="H170" s="102"/>
      <c r="I170" s="53"/>
      <c r="J170" s="54"/>
    </row>
    <row r="171" spans="2:13" ht="17.25" customHeight="1">
      <c r="B171" s="99" t="s">
        <v>47</v>
      </c>
      <c r="C171" s="99"/>
      <c r="D171" s="99"/>
      <c r="E171" s="99"/>
      <c r="F171" s="100"/>
      <c r="G171" s="101">
        <v>1554692605106.8958</v>
      </c>
      <c r="H171" s="102"/>
      <c r="I171" s="53"/>
      <c r="J171" s="54"/>
    </row>
    <row r="172" spans="2:13" ht="17.25" customHeight="1">
      <c r="B172" s="99" t="s">
        <v>44</v>
      </c>
      <c r="C172" s="99"/>
      <c r="D172" s="99"/>
      <c r="E172" s="99"/>
      <c r="F172" s="100"/>
      <c r="G172" s="101">
        <v>1373299878542.5427</v>
      </c>
      <c r="H172" s="102"/>
      <c r="I172" s="53"/>
      <c r="J172" s="54"/>
    </row>
    <row r="173" spans="2:13" ht="17.25" customHeight="1">
      <c r="B173" s="99" t="s">
        <v>29</v>
      </c>
      <c r="C173" s="99"/>
      <c r="D173" s="99"/>
      <c r="E173" s="99"/>
      <c r="F173" s="100"/>
      <c r="G173" s="101">
        <v>1362007685977.3418</v>
      </c>
      <c r="H173" s="102"/>
      <c r="I173" s="55"/>
      <c r="J173" s="49"/>
    </row>
    <row r="174" spans="2:13" ht="17.25" customHeight="1">
      <c r="B174" s="99" t="s">
        <v>35</v>
      </c>
      <c r="C174" s="99"/>
      <c r="D174" s="99"/>
      <c r="E174" s="99"/>
      <c r="F174" s="100"/>
      <c r="G174" s="101">
        <v>925184946731.22754</v>
      </c>
      <c r="H174" s="102"/>
      <c r="I174" s="53"/>
      <c r="J174" s="54"/>
    </row>
    <row r="175" spans="2:13" ht="17.25" customHeight="1">
      <c r="B175" s="99" t="s">
        <v>41</v>
      </c>
      <c r="C175" s="99"/>
      <c r="D175" s="99"/>
      <c r="E175" s="99"/>
      <c r="F175" s="100"/>
      <c r="G175" s="101">
        <v>656514715299.7157</v>
      </c>
      <c r="H175" s="102"/>
      <c r="I175" s="53"/>
      <c r="J175" s="54"/>
    </row>
    <row r="176" spans="2:13" ht="17.25" customHeight="1">
      <c r="B176" s="99" t="s">
        <v>50</v>
      </c>
      <c r="C176" s="99"/>
      <c r="D176" s="99"/>
      <c r="E176" s="99"/>
      <c r="F176" s="100"/>
      <c r="G176" s="101">
        <v>640672081591.48059</v>
      </c>
      <c r="H176" s="102"/>
      <c r="I176" s="53"/>
      <c r="J176" s="54"/>
    </row>
    <row r="177" spans="2:10" ht="17.25" customHeight="1">
      <c r="B177" s="99" t="s">
        <v>51</v>
      </c>
      <c r="C177" s="99"/>
      <c r="D177" s="99"/>
      <c r="E177" s="99"/>
      <c r="F177" s="100"/>
      <c r="G177" s="101">
        <v>627021865221.59949</v>
      </c>
      <c r="H177" s="102"/>
      <c r="I177" s="53"/>
      <c r="J177" s="54"/>
    </row>
    <row r="178" spans="2:10" ht="18" customHeight="1" thickBot="1">
      <c r="B178" s="103" t="s">
        <v>43</v>
      </c>
      <c r="C178" s="103"/>
      <c r="D178" s="103"/>
      <c r="E178" s="103"/>
      <c r="F178" s="104"/>
      <c r="G178" s="105">
        <v>587897423412.9209</v>
      </c>
      <c r="H178" s="106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2:H2"/>
    <mergeCell ref="B3:H3"/>
    <mergeCell ref="I3:N3"/>
    <mergeCell ref="B11:D11"/>
    <mergeCell ref="B12:D12"/>
    <mergeCell ref="B13:D13"/>
    <mergeCell ref="B24:D24"/>
    <mergeCell ref="B25:D25"/>
    <mergeCell ref="B26:D26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7F79-8DD8-4065-8E86-9A71247AEE99}">
  <sheetPr>
    <pageSetUpPr fitToPage="1"/>
  </sheetPr>
  <dimension ref="B2:N180"/>
  <sheetViews>
    <sheetView topLeftCell="B1" zoomScaleNormal="100" workbookViewId="0">
      <selection activeCell="I5" sqref="I5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146" t="s">
        <v>42</v>
      </c>
      <c r="C2" s="146"/>
      <c r="D2" s="146"/>
      <c r="E2" s="146"/>
      <c r="F2" s="146"/>
      <c r="G2" s="146"/>
      <c r="H2" s="146"/>
    </row>
    <row r="3" spans="2:14" s="1" customFormat="1" ht="21" thickBot="1">
      <c r="B3" s="147">
        <v>43921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43921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44" t="s">
        <v>16</v>
      </c>
      <c r="C11" s="144"/>
      <c r="D11" s="145"/>
      <c r="E11" s="66">
        <f>EDATE(F11,-1)</f>
        <v>43890</v>
      </c>
      <c r="F11" s="66">
        <f>B3</f>
        <v>43921</v>
      </c>
      <c r="G11" s="44" t="s">
        <v>9</v>
      </c>
      <c r="H11" s="44" t="s">
        <v>10</v>
      </c>
      <c r="J11" s="70"/>
    </row>
    <row r="12" spans="2:14" s="69" customFormat="1" ht="17.25">
      <c r="B12" s="134" t="s">
        <v>0</v>
      </c>
      <c r="C12" s="134"/>
      <c r="D12" s="135"/>
      <c r="E12" s="77">
        <v>6801041</v>
      </c>
      <c r="F12" s="77">
        <v>7390062</v>
      </c>
      <c r="G12" s="11">
        <f t="shared" ref="G12:G17" si="0">F12-E12</f>
        <v>589021</v>
      </c>
      <c r="H12" s="57">
        <f t="shared" ref="H12:H18" si="1">F12/E12-1</f>
        <v>8.6607476708345121E-2</v>
      </c>
      <c r="I12" s="78"/>
      <c r="J12" s="79"/>
    </row>
    <row r="13" spans="2:14" s="69" customFormat="1" ht="17.25">
      <c r="B13" s="136" t="s">
        <v>1</v>
      </c>
      <c r="C13" s="136"/>
      <c r="D13" s="137"/>
      <c r="E13" s="77">
        <v>25524</v>
      </c>
      <c r="F13" s="77">
        <v>25787</v>
      </c>
      <c r="G13" s="11">
        <f t="shared" si="0"/>
        <v>263</v>
      </c>
      <c r="H13" s="57">
        <f t="shared" si="1"/>
        <v>1.0304027581883757E-2</v>
      </c>
      <c r="I13" s="78"/>
      <c r="J13" s="79"/>
    </row>
    <row r="14" spans="2:14" s="69" customFormat="1" ht="17.25">
      <c r="B14" s="136" t="s">
        <v>37</v>
      </c>
      <c r="C14" s="136"/>
      <c r="D14" s="137"/>
      <c r="E14" s="77">
        <v>19194</v>
      </c>
      <c r="F14" s="77">
        <v>20043</v>
      </c>
      <c r="G14" s="11">
        <f t="shared" si="0"/>
        <v>849</v>
      </c>
      <c r="H14" s="57">
        <f t="shared" si="1"/>
        <v>4.4232572678962079E-2</v>
      </c>
      <c r="I14" s="78"/>
      <c r="J14" s="79"/>
    </row>
    <row r="15" spans="2:14" s="69" customFormat="1" ht="17.25">
      <c r="B15" s="138" t="s">
        <v>38</v>
      </c>
      <c r="C15" s="138"/>
      <c r="D15" s="139"/>
      <c r="E15" s="77">
        <v>13677</v>
      </c>
      <c r="F15" s="77">
        <v>14515</v>
      </c>
      <c r="G15" s="11">
        <f t="shared" si="0"/>
        <v>838</v>
      </c>
      <c r="H15" s="57">
        <f t="shared" si="1"/>
        <v>6.1270746508737206E-2</v>
      </c>
      <c r="I15" s="78"/>
      <c r="J15" s="79"/>
    </row>
    <row r="16" spans="2:14" s="69" customFormat="1" ht="17.25">
      <c r="B16" s="140" t="s">
        <v>39</v>
      </c>
      <c r="C16" s="140"/>
      <c r="D16" s="141"/>
      <c r="E16" s="77">
        <v>5517</v>
      </c>
      <c r="F16" s="77">
        <v>5528</v>
      </c>
      <c r="G16" s="11">
        <f t="shared" si="0"/>
        <v>11</v>
      </c>
      <c r="H16" s="57">
        <f t="shared" si="1"/>
        <v>1.9938372303789365E-3</v>
      </c>
      <c r="I16" s="78"/>
      <c r="J16" s="79"/>
    </row>
    <row r="17" spans="2:10" s="69" customFormat="1" ht="18" customHeight="1" thickBot="1">
      <c r="B17" s="142" t="s">
        <v>2</v>
      </c>
      <c r="C17" s="142"/>
      <c r="D17" s="143"/>
      <c r="E17" s="77">
        <v>73515</v>
      </c>
      <c r="F17" s="77">
        <v>75471</v>
      </c>
      <c r="G17" s="11">
        <f t="shared" si="0"/>
        <v>1956</v>
      </c>
      <c r="H17" s="57">
        <f t="shared" si="1"/>
        <v>2.6606814935727474E-2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6919274</v>
      </c>
      <c r="F18" s="65">
        <f>F12+F13+F14+F17</f>
        <v>7511363</v>
      </c>
      <c r="G18" s="65">
        <f t="shared" ref="G18" si="2">G12+G13+G14+G17</f>
        <v>592089</v>
      </c>
      <c r="H18" s="62">
        <f t="shared" si="1"/>
        <v>8.5570971752238822E-2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44" t="s">
        <v>16</v>
      </c>
      <c r="C22" s="144"/>
      <c r="D22" s="145"/>
      <c r="E22" s="66">
        <f>E11</f>
        <v>43890</v>
      </c>
      <c r="F22" s="66">
        <f>F11</f>
        <v>43921</v>
      </c>
      <c r="G22" s="44" t="s">
        <v>9</v>
      </c>
      <c r="H22" s="44" t="s">
        <v>10</v>
      </c>
      <c r="J22" s="70"/>
    </row>
    <row r="23" spans="2:10" s="69" customFormat="1" ht="17.25">
      <c r="B23" s="134" t="s">
        <v>0</v>
      </c>
      <c r="C23" s="134"/>
      <c r="D23" s="135"/>
      <c r="E23" s="77">
        <v>4253153</v>
      </c>
      <c r="F23" s="77">
        <v>4572906</v>
      </c>
      <c r="G23" s="11">
        <f>F23-E23</f>
        <v>319753</v>
      </c>
      <c r="H23" s="57">
        <f>F23/E23-1</f>
        <v>7.5180225117694954E-2</v>
      </c>
      <c r="I23" s="79"/>
    </row>
    <row r="24" spans="2:10" s="69" customFormat="1" ht="17.25">
      <c r="B24" s="136" t="s">
        <v>1</v>
      </c>
      <c r="C24" s="136"/>
      <c r="D24" s="137"/>
      <c r="E24" s="77">
        <v>17783</v>
      </c>
      <c r="F24" s="77">
        <v>17928</v>
      </c>
      <c r="G24" s="11">
        <f>F24-E24</f>
        <v>145</v>
      </c>
      <c r="H24" s="57">
        <f>F24/E24-1</f>
        <v>8.1538548051509618E-3</v>
      </c>
      <c r="I24" s="79"/>
    </row>
    <row r="25" spans="2:10" s="69" customFormat="1" ht="17.25">
      <c r="B25" s="136" t="s">
        <v>37</v>
      </c>
      <c r="C25" s="136"/>
      <c r="D25" s="137"/>
      <c r="E25" s="77">
        <v>14404</v>
      </c>
      <c r="F25" s="77">
        <v>14988</v>
      </c>
      <c r="G25" s="11">
        <f>F25-E25</f>
        <v>584</v>
      </c>
      <c r="H25" s="57">
        <f>F25/E25-1</f>
        <v>4.0544293251874475E-2</v>
      </c>
      <c r="I25" s="79"/>
    </row>
    <row r="26" spans="2:10" s="69" customFormat="1" ht="17.25">
      <c r="B26" s="138" t="s">
        <v>38</v>
      </c>
      <c r="C26" s="138"/>
      <c r="D26" s="139"/>
      <c r="E26" s="77">
        <v>11693</v>
      </c>
      <c r="F26" s="77">
        <v>12282</v>
      </c>
      <c r="G26" s="11">
        <f t="shared" ref="G26:G28" si="3">F26-E26</f>
        <v>589</v>
      </c>
      <c r="H26" s="57">
        <f t="shared" ref="H26:H29" si="4">F26/E26-1</f>
        <v>5.0372017446335349E-2</v>
      </c>
      <c r="I26" s="79"/>
    </row>
    <row r="27" spans="2:10" s="69" customFormat="1" ht="17.25">
      <c r="B27" s="140" t="s">
        <v>39</v>
      </c>
      <c r="C27" s="140"/>
      <c r="D27" s="141"/>
      <c r="E27" s="77">
        <v>2711</v>
      </c>
      <c r="F27" s="77">
        <v>2706</v>
      </c>
      <c r="G27" s="11">
        <f t="shared" si="3"/>
        <v>-5</v>
      </c>
      <c r="H27" s="57">
        <f t="shared" si="4"/>
        <v>-1.8443378827001089E-3</v>
      </c>
      <c r="I27" s="79"/>
    </row>
    <row r="28" spans="2:10" s="69" customFormat="1" ht="18" customHeight="1" thickBot="1">
      <c r="B28" s="142" t="s">
        <v>2</v>
      </c>
      <c r="C28" s="142"/>
      <c r="D28" s="143"/>
      <c r="E28" s="77">
        <v>45201</v>
      </c>
      <c r="F28" s="77">
        <v>46297</v>
      </c>
      <c r="G28" s="11">
        <f t="shared" si="3"/>
        <v>1096</v>
      </c>
      <c r="H28" s="57">
        <f t="shared" si="4"/>
        <v>2.4247251167009543E-2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4330541</v>
      </c>
      <c r="F29" s="65">
        <f>F23+F24+F25+F28</f>
        <v>4652119</v>
      </c>
      <c r="G29" s="65">
        <f t="shared" ref="G29" si="5">G23+G24+G25+G28</f>
        <v>321578</v>
      </c>
      <c r="H29" s="62">
        <f t="shared" si="4"/>
        <v>7.4258158507216621E-2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5" t="s">
        <v>16</v>
      </c>
      <c r="C33" s="115"/>
      <c r="D33" s="116"/>
      <c r="E33" s="66">
        <f>E11</f>
        <v>43890</v>
      </c>
      <c r="F33" s="66">
        <f>F11</f>
        <v>43921</v>
      </c>
      <c r="G33" s="16" t="s">
        <v>9</v>
      </c>
      <c r="H33" s="16" t="s">
        <v>10</v>
      </c>
    </row>
    <row r="34" spans="2:10" ht="17.25">
      <c r="B34" s="134" t="s">
        <v>0</v>
      </c>
      <c r="C34" s="134"/>
      <c r="D34" s="135"/>
      <c r="E34" s="71">
        <v>447887</v>
      </c>
      <c r="F34" s="71">
        <v>606725</v>
      </c>
      <c r="G34" s="11">
        <f t="shared" ref="G34:G39" si="6">F34-E34</f>
        <v>158838</v>
      </c>
      <c r="H34" s="57">
        <f t="shared" ref="H34:H40" si="7">F34/E34-1</f>
        <v>0.3546385583863787</v>
      </c>
      <c r="I34" s="56"/>
    </row>
    <row r="35" spans="2:10" ht="17.25">
      <c r="B35" s="136" t="s">
        <v>1</v>
      </c>
      <c r="C35" s="136"/>
      <c r="D35" s="137"/>
      <c r="E35" s="71">
        <v>1120</v>
      </c>
      <c r="F35" s="71">
        <v>1273</v>
      </c>
      <c r="G35" s="11">
        <f t="shared" si="6"/>
        <v>153</v>
      </c>
      <c r="H35" s="57">
        <f t="shared" si="7"/>
        <v>0.13660714285714293</v>
      </c>
      <c r="I35" s="56"/>
    </row>
    <row r="36" spans="2:10" ht="17.25">
      <c r="B36" s="136" t="s">
        <v>37</v>
      </c>
      <c r="C36" s="136"/>
      <c r="D36" s="137"/>
      <c r="E36" s="71">
        <v>1633</v>
      </c>
      <c r="F36" s="71">
        <v>2168</v>
      </c>
      <c r="G36" s="11">
        <f t="shared" si="6"/>
        <v>535</v>
      </c>
      <c r="H36" s="57">
        <f t="shared" si="7"/>
        <v>0.32761788120024504</v>
      </c>
      <c r="I36" s="56"/>
    </row>
    <row r="37" spans="2:10" ht="17.25">
      <c r="B37" s="138" t="s">
        <v>38</v>
      </c>
      <c r="C37" s="138"/>
      <c r="D37" s="139"/>
      <c r="E37" s="71">
        <v>1358</v>
      </c>
      <c r="F37" s="71">
        <v>1879</v>
      </c>
      <c r="G37" s="11">
        <f t="shared" si="6"/>
        <v>521</v>
      </c>
      <c r="H37" s="57">
        <f t="shared" si="7"/>
        <v>0.38365243004418259</v>
      </c>
      <c r="I37" s="56"/>
    </row>
    <row r="38" spans="2:10" ht="17.25">
      <c r="B38" s="140" t="s">
        <v>39</v>
      </c>
      <c r="C38" s="140"/>
      <c r="D38" s="141"/>
      <c r="E38" s="71">
        <v>275</v>
      </c>
      <c r="F38" s="71">
        <v>289</v>
      </c>
      <c r="G38" s="11">
        <f t="shared" si="6"/>
        <v>14</v>
      </c>
      <c r="H38" s="57">
        <f t="shared" si="7"/>
        <v>5.0909090909091015E-2</v>
      </c>
      <c r="I38" s="56"/>
    </row>
    <row r="39" spans="2:10" ht="18" customHeight="1" thickBot="1">
      <c r="B39" s="142" t="s">
        <v>2</v>
      </c>
      <c r="C39" s="142"/>
      <c r="D39" s="143"/>
      <c r="E39" s="71">
        <v>16622</v>
      </c>
      <c r="F39" s="71">
        <v>18131</v>
      </c>
      <c r="G39" s="11">
        <f t="shared" si="6"/>
        <v>1509</v>
      </c>
      <c r="H39" s="57">
        <f t="shared" si="7"/>
        <v>9.0783299241968374E-2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467262</v>
      </c>
      <c r="F40" s="65">
        <f t="shared" ref="F40:G40" si="8">F34+F35+F36+F39</f>
        <v>628297</v>
      </c>
      <c r="G40" s="65">
        <f t="shared" si="8"/>
        <v>161035</v>
      </c>
      <c r="H40" s="62">
        <f t="shared" si="7"/>
        <v>0.34463534376859228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25" t="s">
        <v>12</v>
      </c>
      <c r="I48" s="125"/>
      <c r="J48" s="125"/>
    </row>
    <row r="49" spans="2:10" ht="15.75" thickBot="1">
      <c r="B49" s="115" t="s">
        <v>16</v>
      </c>
      <c r="C49" s="115"/>
      <c r="D49" s="116"/>
      <c r="E49" s="66">
        <v>42004</v>
      </c>
      <c r="F49" s="66">
        <v>42369</v>
      </c>
      <c r="G49" s="66">
        <v>42735</v>
      </c>
      <c r="H49" s="66">
        <v>43100</v>
      </c>
      <c r="I49" s="66">
        <v>43465</v>
      </c>
      <c r="J49" s="66">
        <v>43830</v>
      </c>
    </row>
    <row r="50" spans="2:10" ht="17.25">
      <c r="B50" s="126" t="s">
        <v>0</v>
      </c>
      <c r="C50" s="126"/>
      <c r="D50" s="127"/>
      <c r="E50" s="73">
        <v>944559</v>
      </c>
      <c r="F50" s="73">
        <v>1006751</v>
      </c>
      <c r="G50" s="73">
        <v>1102966</v>
      </c>
      <c r="H50" s="73">
        <v>1310295.9999999998</v>
      </c>
      <c r="I50" s="73">
        <v>1955118</v>
      </c>
      <c r="J50" s="73">
        <v>3859911</v>
      </c>
    </row>
    <row r="51" spans="2:10" ht="17.25">
      <c r="B51" s="128" t="s">
        <v>1</v>
      </c>
      <c r="C51" s="128"/>
      <c r="D51" s="129"/>
      <c r="E51" s="74">
        <v>20178</v>
      </c>
      <c r="F51" s="74">
        <v>20753</v>
      </c>
      <c r="G51" s="74">
        <v>18622</v>
      </c>
      <c r="H51" s="74">
        <v>17766</v>
      </c>
      <c r="I51" s="74">
        <v>16631</v>
      </c>
      <c r="J51" s="74">
        <v>17695</v>
      </c>
    </row>
    <row r="52" spans="2:10" ht="17.25">
      <c r="B52" s="130" t="s">
        <v>37</v>
      </c>
      <c r="C52" s="130"/>
      <c r="D52" s="131"/>
      <c r="E52" s="76">
        <v>7486</v>
      </c>
      <c r="F52" s="76">
        <v>8729</v>
      </c>
      <c r="G52" s="76">
        <v>9215</v>
      </c>
      <c r="H52" s="76">
        <v>10211</v>
      </c>
      <c r="I52" s="76">
        <v>11453</v>
      </c>
      <c r="J52" s="76">
        <v>14011</v>
      </c>
    </row>
    <row r="53" spans="2:10" ht="18" thickBot="1">
      <c r="B53" s="132" t="s">
        <v>2</v>
      </c>
      <c r="C53" s="132"/>
      <c r="D53" s="133"/>
      <c r="E53" s="72">
        <v>5142</v>
      </c>
      <c r="F53" s="72">
        <v>3836</v>
      </c>
      <c r="G53" s="72">
        <v>10694</v>
      </c>
      <c r="H53" s="72">
        <v>22564.000000000004</v>
      </c>
      <c r="I53" s="72">
        <v>29262</v>
      </c>
      <c r="J53" s="72">
        <v>41535</v>
      </c>
    </row>
    <row r="54" spans="2:10" s="64" customFormat="1" ht="18" thickBot="1">
      <c r="B54" s="117" t="s">
        <v>3</v>
      </c>
      <c r="C54" s="117"/>
      <c r="D54" s="118"/>
      <c r="E54" s="75">
        <v>977365</v>
      </c>
      <c r="F54" s="75">
        <v>1040069</v>
      </c>
      <c r="G54" s="75">
        <v>1141497</v>
      </c>
      <c r="H54" s="75">
        <v>1360837</v>
      </c>
      <c r="I54" s="75">
        <v>2012464</v>
      </c>
      <c r="J54" s="75">
        <v>3933152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f t="shared" ref="C83:F83" si="9">EDATE(D83,-1)</f>
        <v>43767</v>
      </c>
      <c r="D83" s="66">
        <f t="shared" si="9"/>
        <v>43798</v>
      </c>
      <c r="E83" s="66">
        <f t="shared" si="9"/>
        <v>43828</v>
      </c>
      <c r="F83" s="66">
        <f t="shared" si="9"/>
        <v>43859</v>
      </c>
      <c r="G83" s="66">
        <f>EDATE(H83,-1)</f>
        <v>43890</v>
      </c>
      <c r="H83" s="66">
        <f>B3</f>
        <v>43921</v>
      </c>
      <c r="I83"/>
      <c r="J83"/>
    </row>
    <row r="84" spans="2:11" ht="16.5" customHeight="1">
      <c r="B84" s="24" t="s">
        <v>0</v>
      </c>
      <c r="C84" s="73">
        <v>3253953</v>
      </c>
      <c r="D84" s="73">
        <v>3527188</v>
      </c>
      <c r="E84" s="73">
        <v>3859911</v>
      </c>
      <c r="F84" s="73">
        <v>4067317</v>
      </c>
      <c r="G84" s="73">
        <v>4253153</v>
      </c>
      <c r="H84" s="73">
        <v>4572906</v>
      </c>
    </row>
    <row r="85" spans="2:11" ht="16.5" customHeight="1">
      <c r="B85" s="25" t="s">
        <v>1</v>
      </c>
      <c r="C85" s="74">
        <v>17389</v>
      </c>
      <c r="D85" s="74">
        <v>17527</v>
      </c>
      <c r="E85" s="74">
        <v>17695</v>
      </c>
      <c r="F85" s="74">
        <v>17706</v>
      </c>
      <c r="G85" s="74">
        <v>17783</v>
      </c>
      <c r="H85" s="74">
        <v>17928</v>
      </c>
    </row>
    <row r="86" spans="2:11" ht="16.5" customHeight="1">
      <c r="B86" s="26" t="s">
        <v>37</v>
      </c>
      <c r="C86" s="76">
        <v>13455</v>
      </c>
      <c r="D86" s="76">
        <v>13688</v>
      </c>
      <c r="E86" s="76">
        <v>14011</v>
      </c>
      <c r="F86" s="76">
        <v>14182</v>
      </c>
      <c r="G86" s="76">
        <v>14404</v>
      </c>
      <c r="H86" s="76">
        <v>14988</v>
      </c>
    </row>
    <row r="87" spans="2:11" ht="16.5" customHeight="1" thickBot="1">
      <c r="B87" s="27" t="s">
        <v>2</v>
      </c>
      <c r="C87" s="72">
        <v>35116</v>
      </c>
      <c r="D87" s="72">
        <v>36567</v>
      </c>
      <c r="E87" s="72">
        <v>41535</v>
      </c>
      <c r="F87" s="72">
        <v>43400</v>
      </c>
      <c r="G87" s="72">
        <v>45201</v>
      </c>
      <c r="H87" s="72">
        <v>46297</v>
      </c>
    </row>
    <row r="88" spans="2:11" s="64" customFormat="1" ht="18" thickBot="1">
      <c r="B88" s="89" t="s">
        <v>3</v>
      </c>
      <c r="C88" s="75">
        <f>C84+C85+C86+C87</f>
        <v>3319913</v>
      </c>
      <c r="D88" s="75">
        <f t="shared" ref="D88:H88" si="10">D84+D85+D86+D87</f>
        <v>3594970</v>
      </c>
      <c r="E88" s="75">
        <f t="shared" si="10"/>
        <v>3933152</v>
      </c>
      <c r="F88" s="75">
        <f t="shared" si="10"/>
        <v>4142605</v>
      </c>
      <c r="G88" s="75">
        <f t="shared" si="10"/>
        <v>4330541</v>
      </c>
      <c r="H88" s="75">
        <f t="shared" si="10"/>
        <v>4652119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43921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6" t="s">
        <v>22</v>
      </c>
      <c r="C128" s="119"/>
      <c r="D128" s="119"/>
      <c r="E128" s="119"/>
      <c r="F128" s="119"/>
      <c r="G128" s="120" t="s">
        <v>4</v>
      </c>
      <c r="H128" s="121"/>
    </row>
    <row r="129" spans="2:10" ht="18" customHeight="1" thickBot="1">
      <c r="B129" s="104" t="s">
        <v>20</v>
      </c>
      <c r="C129" s="122"/>
      <c r="D129" s="122"/>
      <c r="E129" s="122"/>
      <c r="F129" s="122"/>
      <c r="G129" s="123">
        <v>267</v>
      </c>
      <c r="H129" s="124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43921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07" t="s">
        <v>17</v>
      </c>
      <c r="C138" s="107"/>
      <c r="D138" s="107"/>
      <c r="E138" s="107"/>
      <c r="F138" s="108"/>
      <c r="G138" s="109" t="s">
        <v>5</v>
      </c>
      <c r="H138" s="110"/>
      <c r="I138"/>
    </row>
    <row r="139" spans="2:10" ht="17.25" customHeight="1">
      <c r="B139" s="111" t="s">
        <v>27</v>
      </c>
      <c r="C139" s="111"/>
      <c r="D139" s="111"/>
      <c r="E139" s="111"/>
      <c r="F139" s="112"/>
      <c r="G139" s="113">
        <v>1558880</v>
      </c>
      <c r="H139" s="114"/>
      <c r="I139" s="46"/>
      <c r="J139" s="49"/>
    </row>
    <row r="140" spans="2:10" ht="17.25" customHeight="1">
      <c r="B140" s="99" t="s">
        <v>46</v>
      </c>
      <c r="C140" s="99"/>
      <c r="D140" s="99"/>
      <c r="E140" s="99"/>
      <c r="F140" s="100"/>
      <c r="G140" s="101">
        <v>1435095</v>
      </c>
      <c r="H140" s="102"/>
      <c r="I140" s="46"/>
      <c r="J140" s="49"/>
    </row>
    <row r="141" spans="2:10" ht="17.25" customHeight="1">
      <c r="B141" s="99" t="s">
        <v>43</v>
      </c>
      <c r="C141" s="99"/>
      <c r="D141" s="99"/>
      <c r="E141" s="99"/>
      <c r="F141" s="100"/>
      <c r="G141" s="101">
        <v>777911</v>
      </c>
      <c r="H141" s="102"/>
      <c r="I141" s="46"/>
      <c r="J141" s="49"/>
    </row>
    <row r="142" spans="2:10" ht="17.25" customHeight="1">
      <c r="B142" s="99" t="s">
        <v>28</v>
      </c>
      <c r="C142" s="99"/>
      <c r="D142" s="99"/>
      <c r="E142" s="99"/>
      <c r="F142" s="100"/>
      <c r="G142" s="101">
        <v>459054</v>
      </c>
      <c r="H142" s="102"/>
      <c r="I142" s="46"/>
      <c r="J142" s="49"/>
    </row>
    <row r="143" spans="2:10" ht="17.25" customHeight="1">
      <c r="B143" s="99" t="s">
        <v>44</v>
      </c>
      <c r="C143" s="99"/>
      <c r="D143" s="99"/>
      <c r="E143" s="99"/>
      <c r="F143" s="100"/>
      <c r="G143" s="101">
        <v>263384</v>
      </c>
      <c r="H143" s="102"/>
      <c r="I143" s="46"/>
      <c r="J143" s="49"/>
    </row>
    <row r="144" spans="2:10" ht="17.25" customHeight="1">
      <c r="B144" s="99" t="s">
        <v>49</v>
      </c>
      <c r="C144" s="99"/>
      <c r="D144" s="99"/>
      <c r="E144" s="99"/>
      <c r="F144" s="100"/>
      <c r="G144" s="101">
        <v>245161</v>
      </c>
      <c r="H144" s="102"/>
      <c r="I144" s="85"/>
      <c r="J144" s="49"/>
    </row>
    <row r="145" spans="2:13" ht="17.25" customHeight="1">
      <c r="B145" s="99" t="s">
        <v>34</v>
      </c>
      <c r="C145" s="99"/>
      <c r="D145" s="99"/>
      <c r="E145" s="99"/>
      <c r="F145" s="100"/>
      <c r="G145" s="101">
        <v>151175</v>
      </c>
      <c r="H145" s="102"/>
      <c r="I145" s="46"/>
      <c r="J145" s="49"/>
    </row>
    <row r="146" spans="2:13" ht="17.25" customHeight="1">
      <c r="B146" s="99" t="s">
        <v>29</v>
      </c>
      <c r="C146" s="99"/>
      <c r="D146" s="99"/>
      <c r="E146" s="99"/>
      <c r="F146" s="100"/>
      <c r="G146" s="101">
        <v>53141</v>
      </c>
      <c r="H146" s="102"/>
      <c r="I146" s="46"/>
      <c r="J146" s="49"/>
    </row>
    <row r="147" spans="2:13" ht="17.25" customHeight="1">
      <c r="B147" s="99" t="s">
        <v>48</v>
      </c>
      <c r="C147" s="99"/>
      <c r="D147" s="99"/>
      <c r="E147" s="99"/>
      <c r="F147" s="100"/>
      <c r="G147" s="101">
        <v>45012</v>
      </c>
      <c r="H147" s="102"/>
      <c r="I147" s="46"/>
      <c r="J147" s="49"/>
      <c r="L147"/>
    </row>
    <row r="148" spans="2:13" ht="17.25" customHeight="1" thickBot="1">
      <c r="B148" s="103" t="s">
        <v>35</v>
      </c>
      <c r="C148" s="103"/>
      <c r="D148" s="103"/>
      <c r="E148" s="103"/>
      <c r="F148" s="104"/>
      <c r="G148" s="105">
        <v>42091</v>
      </c>
      <c r="H148" s="106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5" t="s">
        <v>17</v>
      </c>
      <c r="C153" s="115"/>
      <c r="D153" s="115"/>
      <c r="E153" s="115"/>
      <c r="F153" s="116"/>
      <c r="G153" s="110" t="s">
        <v>5</v>
      </c>
      <c r="H153" s="110"/>
      <c r="I153" s="50"/>
      <c r="J153" s="50"/>
      <c r="K153"/>
      <c r="L153"/>
      <c r="M153"/>
    </row>
    <row r="154" spans="2:13" ht="17.25" customHeight="1">
      <c r="B154" s="111" t="s">
        <v>46</v>
      </c>
      <c r="C154" s="111"/>
      <c r="D154" s="111"/>
      <c r="E154" s="111"/>
      <c r="F154" s="112"/>
      <c r="G154" s="113">
        <v>195625</v>
      </c>
      <c r="H154" s="114"/>
      <c r="I154" s="51"/>
      <c r="J154" s="49"/>
      <c r="K154" s="48"/>
      <c r="L154"/>
      <c r="M154"/>
    </row>
    <row r="155" spans="2:13" ht="17.25" customHeight="1">
      <c r="B155" s="99" t="s">
        <v>27</v>
      </c>
      <c r="C155" s="99"/>
      <c r="D155" s="99"/>
      <c r="E155" s="99"/>
      <c r="F155" s="100"/>
      <c r="G155" s="101">
        <v>171200</v>
      </c>
      <c r="H155" s="102"/>
      <c r="I155" s="51"/>
      <c r="J155" s="49"/>
      <c r="K155" s="48"/>
      <c r="L155"/>
      <c r="M155"/>
    </row>
    <row r="156" spans="2:13" ht="17.25" customHeight="1">
      <c r="B156" s="99" t="s">
        <v>43</v>
      </c>
      <c r="C156" s="99"/>
      <c r="D156" s="99"/>
      <c r="E156" s="99"/>
      <c r="F156" s="100"/>
      <c r="G156" s="101">
        <v>109180</v>
      </c>
      <c r="H156" s="102"/>
      <c r="I156" s="51"/>
      <c r="J156" s="49"/>
      <c r="K156" s="48"/>
      <c r="L156"/>
      <c r="M156"/>
    </row>
    <row r="157" spans="2:13" ht="17.25" customHeight="1">
      <c r="B157" s="99" t="s">
        <v>28</v>
      </c>
      <c r="C157" s="99"/>
      <c r="D157" s="99"/>
      <c r="E157" s="99"/>
      <c r="F157" s="100"/>
      <c r="G157" s="101">
        <v>44845</v>
      </c>
      <c r="H157" s="102"/>
      <c r="I157" s="51"/>
      <c r="J157" s="49"/>
      <c r="K157" s="48"/>
      <c r="L157"/>
      <c r="M157"/>
    </row>
    <row r="158" spans="2:13" ht="17.25" customHeight="1">
      <c r="B158" s="99" t="s">
        <v>49</v>
      </c>
      <c r="C158" s="99"/>
      <c r="D158" s="99"/>
      <c r="E158" s="99"/>
      <c r="F158" s="100"/>
      <c r="G158" s="101">
        <v>37920</v>
      </c>
      <c r="H158" s="102"/>
      <c r="I158" s="51"/>
      <c r="J158" s="49"/>
      <c r="K158" s="48"/>
      <c r="L158"/>
      <c r="M158"/>
    </row>
    <row r="159" spans="2:13" ht="17.25" customHeight="1">
      <c r="B159" s="99" t="s">
        <v>44</v>
      </c>
      <c r="C159" s="99"/>
      <c r="D159" s="99"/>
      <c r="E159" s="99"/>
      <c r="F159" s="100"/>
      <c r="G159" s="101">
        <v>35516</v>
      </c>
      <c r="H159" s="102"/>
      <c r="I159" s="52"/>
      <c r="J159" s="49"/>
      <c r="K159" s="48"/>
      <c r="L159"/>
      <c r="M159"/>
    </row>
    <row r="160" spans="2:13" ht="17.25" customHeight="1">
      <c r="B160" s="99" t="s">
        <v>34</v>
      </c>
      <c r="C160" s="99"/>
      <c r="D160" s="99"/>
      <c r="E160" s="99"/>
      <c r="F160" s="100"/>
      <c r="G160" s="101">
        <v>22794</v>
      </c>
      <c r="H160" s="102"/>
      <c r="I160" s="51"/>
      <c r="J160" s="49"/>
      <c r="K160" s="48"/>
      <c r="L160"/>
      <c r="M160"/>
    </row>
    <row r="161" spans="2:13" ht="17.25" customHeight="1">
      <c r="B161" s="99" t="s">
        <v>40</v>
      </c>
      <c r="C161" s="99"/>
      <c r="D161" s="99"/>
      <c r="E161" s="99"/>
      <c r="F161" s="100"/>
      <c r="G161" s="101">
        <v>14470</v>
      </c>
      <c r="H161" s="102"/>
      <c r="I161" s="51"/>
      <c r="J161" s="49"/>
      <c r="K161" s="48"/>
      <c r="L161"/>
      <c r="M161"/>
    </row>
    <row r="162" spans="2:13" ht="17.25" customHeight="1">
      <c r="B162" s="99" t="s">
        <v>36</v>
      </c>
      <c r="C162" s="99"/>
      <c r="D162" s="99"/>
      <c r="E162" s="99"/>
      <c r="F162" s="100"/>
      <c r="G162" s="101">
        <v>6789</v>
      </c>
      <c r="H162" s="102"/>
      <c r="I162" s="51"/>
      <c r="J162" s="49"/>
      <c r="K162" s="48"/>
      <c r="L162"/>
      <c r="M162"/>
    </row>
    <row r="163" spans="2:13" ht="18" customHeight="1" thickBot="1">
      <c r="B163" s="103" t="s">
        <v>35</v>
      </c>
      <c r="C163" s="103"/>
      <c r="D163" s="103"/>
      <c r="E163" s="103"/>
      <c r="F163" s="104"/>
      <c r="G163" s="105">
        <v>6338</v>
      </c>
      <c r="H163" s="106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07" t="s">
        <v>17</v>
      </c>
      <c r="C168" s="107"/>
      <c r="D168" s="107"/>
      <c r="E168" s="107"/>
      <c r="F168" s="108"/>
      <c r="G168" s="109" t="s">
        <v>8</v>
      </c>
      <c r="H168" s="110"/>
      <c r="I168" s="2"/>
      <c r="J168" s="2"/>
    </row>
    <row r="169" spans="2:13" ht="17.25" customHeight="1">
      <c r="B169" s="111" t="s">
        <v>45</v>
      </c>
      <c r="C169" s="111"/>
      <c r="D169" s="111"/>
      <c r="E169" s="111"/>
      <c r="F169" s="112"/>
      <c r="G169" s="113">
        <v>7179850332396.7949</v>
      </c>
      <c r="H169" s="114"/>
      <c r="I169" s="53"/>
      <c r="J169" s="54"/>
    </row>
    <row r="170" spans="2:13" ht="17.25" customHeight="1">
      <c r="B170" s="99" t="s">
        <v>28</v>
      </c>
      <c r="C170" s="99"/>
      <c r="D170" s="99"/>
      <c r="E170" s="99"/>
      <c r="F170" s="100"/>
      <c r="G170" s="101">
        <v>4306380887317.6143</v>
      </c>
      <c r="H170" s="102"/>
      <c r="I170" s="53"/>
      <c r="J170" s="54"/>
    </row>
    <row r="171" spans="2:13" ht="17.25" customHeight="1">
      <c r="B171" s="99" t="s">
        <v>47</v>
      </c>
      <c r="C171" s="99"/>
      <c r="D171" s="99"/>
      <c r="E171" s="99"/>
      <c r="F171" s="100"/>
      <c r="G171" s="101">
        <v>1830656197837.1438</v>
      </c>
      <c r="H171" s="102"/>
      <c r="I171" s="53"/>
      <c r="J171" s="54"/>
    </row>
    <row r="172" spans="2:13" ht="17.25" customHeight="1">
      <c r="B172" s="99" t="s">
        <v>44</v>
      </c>
      <c r="C172" s="99"/>
      <c r="D172" s="99"/>
      <c r="E172" s="99"/>
      <c r="F172" s="100"/>
      <c r="G172" s="101">
        <v>1774598449808.1157</v>
      </c>
      <c r="H172" s="102"/>
      <c r="I172" s="53"/>
      <c r="J172" s="54"/>
    </row>
    <row r="173" spans="2:13" ht="17.25" customHeight="1">
      <c r="B173" s="99" t="s">
        <v>43</v>
      </c>
      <c r="C173" s="99"/>
      <c r="D173" s="99"/>
      <c r="E173" s="99"/>
      <c r="F173" s="100"/>
      <c r="G173" s="101">
        <v>1018085190273.2021</v>
      </c>
      <c r="H173" s="102"/>
      <c r="I173" s="55"/>
      <c r="J173" s="49"/>
    </row>
    <row r="174" spans="2:13" ht="17.25" customHeight="1">
      <c r="B174" s="99" t="s">
        <v>29</v>
      </c>
      <c r="C174" s="99"/>
      <c r="D174" s="99"/>
      <c r="E174" s="99"/>
      <c r="F174" s="100"/>
      <c r="G174" s="101">
        <v>937599384706.98352</v>
      </c>
      <c r="H174" s="102"/>
      <c r="I174" s="53"/>
      <c r="J174" s="54"/>
    </row>
    <row r="175" spans="2:13" ht="17.25" customHeight="1">
      <c r="B175" s="99" t="s">
        <v>41</v>
      </c>
      <c r="C175" s="99"/>
      <c r="D175" s="99"/>
      <c r="E175" s="99"/>
      <c r="F175" s="100"/>
      <c r="G175" s="101">
        <v>925627765520.22632</v>
      </c>
      <c r="H175" s="102"/>
      <c r="I175" s="53"/>
      <c r="J175" s="54"/>
    </row>
    <row r="176" spans="2:13" ht="17.25" customHeight="1">
      <c r="B176" s="99" t="s">
        <v>35</v>
      </c>
      <c r="C176" s="99"/>
      <c r="D176" s="99"/>
      <c r="E176" s="99"/>
      <c r="F176" s="100"/>
      <c r="G176" s="101">
        <v>910071363388.97217</v>
      </c>
      <c r="H176" s="102"/>
      <c r="I176" s="53"/>
      <c r="J176" s="54"/>
    </row>
    <row r="177" spans="2:10" ht="17.25" customHeight="1">
      <c r="B177" s="99" t="s">
        <v>52</v>
      </c>
      <c r="C177" s="99"/>
      <c r="D177" s="99"/>
      <c r="E177" s="99"/>
      <c r="F177" s="100"/>
      <c r="G177" s="101">
        <v>813259246703.15149</v>
      </c>
      <c r="H177" s="102"/>
      <c r="I177" s="53"/>
      <c r="J177" s="54"/>
    </row>
    <row r="178" spans="2:10" ht="18" customHeight="1" thickBot="1">
      <c r="B178" s="103" t="s">
        <v>51</v>
      </c>
      <c r="C178" s="103"/>
      <c r="D178" s="103"/>
      <c r="E178" s="103"/>
      <c r="F178" s="104"/>
      <c r="G178" s="105">
        <v>806569642064.20422</v>
      </c>
      <c r="H178" s="106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B2:H2"/>
    <mergeCell ref="B3:H3"/>
    <mergeCell ref="I3:N3"/>
    <mergeCell ref="B11:D11"/>
    <mergeCell ref="B12:D12"/>
    <mergeCell ref="B13:D13"/>
    <mergeCell ref="B24:D24"/>
    <mergeCell ref="B25:D25"/>
    <mergeCell ref="B26:D2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30AB-A6D6-484C-81FF-B14CAD94CB10}">
  <sheetPr>
    <pageSetUpPr fitToPage="1"/>
  </sheetPr>
  <dimension ref="B2:N180"/>
  <sheetViews>
    <sheetView topLeftCell="B1" zoomScaleNormal="100" workbookViewId="0">
      <selection activeCell="I5" sqref="I5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146" t="s">
        <v>42</v>
      </c>
      <c r="C2" s="146"/>
      <c r="D2" s="146"/>
      <c r="E2" s="146"/>
      <c r="F2" s="146"/>
      <c r="G2" s="146"/>
      <c r="H2" s="146"/>
    </row>
    <row r="3" spans="2:14" s="1" customFormat="1" ht="21" thickBot="1">
      <c r="B3" s="147">
        <v>43951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43951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44" t="s">
        <v>16</v>
      </c>
      <c r="C11" s="144"/>
      <c r="D11" s="145"/>
      <c r="E11" s="66">
        <f>EDATE(F11,-1)</f>
        <v>43920</v>
      </c>
      <c r="F11" s="66">
        <f>B3</f>
        <v>43951</v>
      </c>
      <c r="G11" s="44" t="s">
        <v>9</v>
      </c>
      <c r="H11" s="44" t="s">
        <v>10</v>
      </c>
      <c r="J11" s="70"/>
    </row>
    <row r="12" spans="2:14" s="69" customFormat="1" ht="17.25">
      <c r="B12" s="134" t="s">
        <v>0</v>
      </c>
      <c r="C12" s="134"/>
      <c r="D12" s="135"/>
      <c r="E12" s="77">
        <v>7390062</v>
      </c>
      <c r="F12" s="77">
        <v>7926534</v>
      </c>
      <c r="G12" s="11">
        <f t="shared" ref="G12:G17" si="0">F12-E12</f>
        <v>536472</v>
      </c>
      <c r="H12" s="57">
        <f t="shared" ref="H12:H18" si="1">F12/E12-1</f>
        <v>7.2593707603535673E-2</v>
      </c>
      <c r="I12" s="78"/>
      <c r="J12" s="79"/>
    </row>
    <row r="13" spans="2:14" s="69" customFormat="1" ht="17.25">
      <c r="B13" s="136" t="s">
        <v>1</v>
      </c>
      <c r="C13" s="136"/>
      <c r="D13" s="137"/>
      <c r="E13" s="77">
        <v>25787</v>
      </c>
      <c r="F13" s="77">
        <v>26047</v>
      </c>
      <c r="G13" s="11">
        <f t="shared" si="0"/>
        <v>260</v>
      </c>
      <c r="H13" s="57">
        <f t="shared" si="1"/>
        <v>1.0082599759568822E-2</v>
      </c>
      <c r="I13" s="78"/>
      <c r="J13" s="79"/>
    </row>
    <row r="14" spans="2:14" s="69" customFormat="1" ht="17.25">
      <c r="B14" s="136" t="s">
        <v>37</v>
      </c>
      <c r="C14" s="136"/>
      <c r="D14" s="137"/>
      <c r="E14" s="77">
        <v>20043</v>
      </c>
      <c r="F14" s="77">
        <v>20380</v>
      </c>
      <c r="G14" s="11">
        <f t="shared" si="0"/>
        <v>337</v>
      </c>
      <c r="H14" s="57">
        <f t="shared" si="1"/>
        <v>1.6813850222022753E-2</v>
      </c>
      <c r="I14" s="78"/>
      <c r="J14" s="79"/>
    </row>
    <row r="15" spans="2:14" s="69" customFormat="1" ht="17.25">
      <c r="B15" s="138" t="s">
        <v>38</v>
      </c>
      <c r="C15" s="138"/>
      <c r="D15" s="139"/>
      <c r="E15" s="77">
        <v>14515</v>
      </c>
      <c r="F15" s="77">
        <v>14770</v>
      </c>
      <c r="G15" s="11">
        <f t="shared" si="0"/>
        <v>255</v>
      </c>
      <c r="H15" s="57">
        <f t="shared" si="1"/>
        <v>1.7568033069238709E-2</v>
      </c>
      <c r="I15" s="78"/>
      <c r="J15" s="79"/>
    </row>
    <row r="16" spans="2:14" s="69" customFormat="1" ht="17.25">
      <c r="B16" s="140" t="s">
        <v>39</v>
      </c>
      <c r="C16" s="140"/>
      <c r="D16" s="141"/>
      <c r="E16" s="77">
        <v>5528</v>
      </c>
      <c r="F16" s="77">
        <v>5610</v>
      </c>
      <c r="G16" s="11">
        <f t="shared" si="0"/>
        <v>82</v>
      </c>
      <c r="H16" s="57">
        <f t="shared" si="1"/>
        <v>1.4833574529667048E-2</v>
      </c>
      <c r="I16" s="78"/>
      <c r="J16" s="79"/>
    </row>
    <row r="17" spans="2:10" s="69" customFormat="1" ht="18" customHeight="1" thickBot="1">
      <c r="B17" s="142" t="s">
        <v>2</v>
      </c>
      <c r="C17" s="142"/>
      <c r="D17" s="143"/>
      <c r="E17" s="77">
        <v>75471</v>
      </c>
      <c r="F17" s="77">
        <v>76569</v>
      </c>
      <c r="G17" s="11">
        <f t="shared" si="0"/>
        <v>1098</v>
      </c>
      <c r="H17" s="57">
        <f t="shared" si="1"/>
        <v>1.4548634574869768E-2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7511363</v>
      </c>
      <c r="F18" s="65">
        <f>F12+F13+F14+F17</f>
        <v>8049530</v>
      </c>
      <c r="G18" s="65">
        <f t="shared" ref="G18" si="2">G12+G13+G14+G17</f>
        <v>538167</v>
      </c>
      <c r="H18" s="62">
        <f t="shared" si="1"/>
        <v>7.1647049942866525E-2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44" t="s">
        <v>16</v>
      </c>
      <c r="C22" s="144"/>
      <c r="D22" s="145"/>
      <c r="E22" s="66">
        <f>E11</f>
        <v>43920</v>
      </c>
      <c r="F22" s="66">
        <f>F11</f>
        <v>43951</v>
      </c>
      <c r="G22" s="44" t="s">
        <v>9</v>
      </c>
      <c r="H22" s="44" t="s">
        <v>10</v>
      </c>
      <c r="J22" s="70"/>
    </row>
    <row r="23" spans="2:10" s="69" customFormat="1" ht="17.25">
      <c r="B23" s="134" t="s">
        <v>0</v>
      </c>
      <c r="C23" s="134"/>
      <c r="D23" s="135"/>
      <c r="E23" s="77">
        <v>4572906</v>
      </c>
      <c r="F23" s="77">
        <v>4891213</v>
      </c>
      <c r="G23" s="11">
        <f>F23-E23</f>
        <v>318307</v>
      </c>
      <c r="H23" s="57">
        <f>F23/E23-1</f>
        <v>6.9607160085949804E-2</v>
      </c>
      <c r="I23" s="79"/>
    </row>
    <row r="24" spans="2:10" s="69" customFormat="1" ht="17.25">
      <c r="B24" s="136" t="s">
        <v>1</v>
      </c>
      <c r="C24" s="136"/>
      <c r="D24" s="137"/>
      <c r="E24" s="77">
        <v>17928</v>
      </c>
      <c r="F24" s="77">
        <v>18138</v>
      </c>
      <c r="G24" s="11">
        <f>F24-E24</f>
        <v>210</v>
      </c>
      <c r="H24" s="57">
        <f>F24/E24-1</f>
        <v>1.1713520749665252E-2</v>
      </c>
      <c r="I24" s="79"/>
    </row>
    <row r="25" spans="2:10" s="69" customFormat="1" ht="17.25">
      <c r="B25" s="136" t="s">
        <v>37</v>
      </c>
      <c r="C25" s="136"/>
      <c r="D25" s="137"/>
      <c r="E25" s="77">
        <v>14988</v>
      </c>
      <c r="F25" s="77">
        <v>15242</v>
      </c>
      <c r="G25" s="11">
        <f>F25-E25</f>
        <v>254</v>
      </c>
      <c r="H25" s="57">
        <f>F25/E25-1</f>
        <v>1.6946890846010199E-2</v>
      </c>
      <c r="I25" s="79"/>
    </row>
    <row r="26" spans="2:10" s="69" customFormat="1" ht="17.25">
      <c r="B26" s="138" t="s">
        <v>38</v>
      </c>
      <c r="C26" s="138"/>
      <c r="D26" s="139"/>
      <c r="E26" s="77">
        <v>12282</v>
      </c>
      <c r="F26" s="77">
        <v>12515</v>
      </c>
      <c r="G26" s="11">
        <f t="shared" ref="G26:G28" si="3">F26-E26</f>
        <v>233</v>
      </c>
      <c r="H26" s="57">
        <f t="shared" ref="H26:H29" si="4">F26/E26-1</f>
        <v>1.8970851652825305E-2</v>
      </c>
      <c r="I26" s="79"/>
    </row>
    <row r="27" spans="2:10" s="69" customFormat="1" ht="17.25">
      <c r="B27" s="140" t="s">
        <v>39</v>
      </c>
      <c r="C27" s="140"/>
      <c r="D27" s="141"/>
      <c r="E27" s="77">
        <v>2706</v>
      </c>
      <c r="F27" s="77">
        <v>2727</v>
      </c>
      <c r="G27" s="11">
        <f t="shared" si="3"/>
        <v>21</v>
      </c>
      <c r="H27" s="57">
        <f t="shared" si="4"/>
        <v>7.7605321507761005E-3</v>
      </c>
      <c r="I27" s="79"/>
    </row>
    <row r="28" spans="2:10" s="69" customFormat="1" ht="18" customHeight="1" thickBot="1">
      <c r="B28" s="142" t="s">
        <v>2</v>
      </c>
      <c r="C28" s="142"/>
      <c r="D28" s="143"/>
      <c r="E28" s="77">
        <v>46297</v>
      </c>
      <c r="F28" s="77">
        <v>46759</v>
      </c>
      <c r="G28" s="11">
        <f t="shared" si="3"/>
        <v>462</v>
      </c>
      <c r="H28" s="57">
        <f t="shared" si="4"/>
        <v>9.9790483184656331E-3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4652119</v>
      </c>
      <c r="F29" s="65">
        <f>F23+F24+F25+F28</f>
        <v>4971352</v>
      </c>
      <c r="G29" s="65">
        <f t="shared" ref="G29" si="5">G23+G24+G25+G28</f>
        <v>319233</v>
      </c>
      <c r="H29" s="62">
        <f t="shared" si="4"/>
        <v>6.8620987554273594E-2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5" t="s">
        <v>16</v>
      </c>
      <c r="C33" s="115"/>
      <c r="D33" s="116"/>
      <c r="E33" s="66">
        <f>E11</f>
        <v>43920</v>
      </c>
      <c r="F33" s="66">
        <f>F11</f>
        <v>43951</v>
      </c>
      <c r="G33" s="16" t="s">
        <v>9</v>
      </c>
      <c r="H33" s="16" t="s">
        <v>10</v>
      </c>
    </row>
    <row r="34" spans="2:10" ht="17.25">
      <c r="B34" s="134" t="s">
        <v>0</v>
      </c>
      <c r="C34" s="134"/>
      <c r="D34" s="135"/>
      <c r="E34" s="71">
        <v>606725</v>
      </c>
      <c r="F34" s="71">
        <v>596607</v>
      </c>
      <c r="G34" s="11">
        <f t="shared" ref="G34:G39" si="6">F34-E34</f>
        <v>-10118</v>
      </c>
      <c r="H34" s="57">
        <f t="shared" ref="H34:H40" si="7">F34/E34-1</f>
        <v>-1.6676418476245458E-2</v>
      </c>
      <c r="I34" s="56"/>
    </row>
    <row r="35" spans="2:10" ht="17.25">
      <c r="B35" s="136" t="s">
        <v>1</v>
      </c>
      <c r="C35" s="136"/>
      <c r="D35" s="137"/>
      <c r="E35" s="71">
        <v>1273</v>
      </c>
      <c r="F35" s="71">
        <v>1157</v>
      </c>
      <c r="G35" s="11">
        <f t="shared" si="6"/>
        <v>-116</v>
      </c>
      <c r="H35" s="57">
        <f t="shared" si="7"/>
        <v>-9.1123330714846795E-2</v>
      </c>
      <c r="I35" s="56"/>
    </row>
    <row r="36" spans="2:10" ht="17.25">
      <c r="B36" s="136" t="s">
        <v>37</v>
      </c>
      <c r="C36" s="136"/>
      <c r="D36" s="137"/>
      <c r="E36" s="71">
        <v>2168</v>
      </c>
      <c r="F36" s="71">
        <v>1961</v>
      </c>
      <c r="G36" s="11">
        <f t="shared" si="6"/>
        <v>-207</v>
      </c>
      <c r="H36" s="57">
        <f t="shared" si="7"/>
        <v>-9.5479704797047926E-2</v>
      </c>
      <c r="I36" s="56"/>
    </row>
    <row r="37" spans="2:10" ht="17.25">
      <c r="B37" s="138" t="s">
        <v>38</v>
      </c>
      <c r="C37" s="138"/>
      <c r="D37" s="139"/>
      <c r="E37" s="71">
        <v>1879</v>
      </c>
      <c r="F37" s="71">
        <v>1709</v>
      </c>
      <c r="G37" s="11">
        <f t="shared" si="6"/>
        <v>-170</v>
      </c>
      <c r="H37" s="57">
        <f t="shared" si="7"/>
        <v>-9.0473656200106389E-2</v>
      </c>
      <c r="I37" s="56"/>
    </row>
    <row r="38" spans="2:10" ht="17.25">
      <c r="B38" s="140" t="s">
        <v>39</v>
      </c>
      <c r="C38" s="140"/>
      <c r="D38" s="141"/>
      <c r="E38" s="71">
        <v>289</v>
      </c>
      <c r="F38" s="71">
        <v>252</v>
      </c>
      <c r="G38" s="11">
        <f t="shared" si="6"/>
        <v>-37</v>
      </c>
      <c r="H38" s="57">
        <f t="shared" si="7"/>
        <v>-0.12802768166089962</v>
      </c>
      <c r="I38" s="56"/>
    </row>
    <row r="39" spans="2:10" ht="18" customHeight="1" thickBot="1">
      <c r="B39" s="142" t="s">
        <v>2</v>
      </c>
      <c r="C39" s="142"/>
      <c r="D39" s="143"/>
      <c r="E39" s="71">
        <v>18131</v>
      </c>
      <c r="F39" s="71">
        <v>16415</v>
      </c>
      <c r="G39" s="11">
        <f t="shared" si="6"/>
        <v>-1716</v>
      </c>
      <c r="H39" s="57">
        <f t="shared" si="7"/>
        <v>-9.4644531465445936E-2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628297</v>
      </c>
      <c r="F40" s="65">
        <f t="shared" ref="F40:G40" si="8">F34+F35+F36+F39</f>
        <v>616140</v>
      </c>
      <c r="G40" s="65">
        <f t="shared" si="8"/>
        <v>-12157</v>
      </c>
      <c r="H40" s="62">
        <f t="shared" si="7"/>
        <v>-1.9349129472208237E-2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25" t="s">
        <v>12</v>
      </c>
      <c r="I48" s="125"/>
      <c r="J48" s="125"/>
    </row>
    <row r="49" spans="2:10" ht="15.75" thickBot="1">
      <c r="B49" s="115" t="s">
        <v>16</v>
      </c>
      <c r="C49" s="115"/>
      <c r="D49" s="116"/>
      <c r="E49" s="66">
        <v>42004</v>
      </c>
      <c r="F49" s="66">
        <v>42369</v>
      </c>
      <c r="G49" s="66">
        <v>42735</v>
      </c>
      <c r="H49" s="66">
        <v>43100</v>
      </c>
      <c r="I49" s="66">
        <v>43465</v>
      </c>
      <c r="J49" s="66">
        <v>43830</v>
      </c>
    </row>
    <row r="50" spans="2:10" ht="17.25">
      <c r="B50" s="126" t="s">
        <v>0</v>
      </c>
      <c r="C50" s="126"/>
      <c r="D50" s="127"/>
      <c r="E50" s="73">
        <v>944559</v>
      </c>
      <c r="F50" s="73">
        <v>1006751</v>
      </c>
      <c r="G50" s="73">
        <v>1102966</v>
      </c>
      <c r="H50" s="73">
        <v>1310295.9999999998</v>
      </c>
      <c r="I50" s="73">
        <v>1955118</v>
      </c>
      <c r="J50" s="73">
        <v>3859911</v>
      </c>
    </row>
    <row r="51" spans="2:10" ht="17.25">
      <c r="B51" s="128" t="s">
        <v>1</v>
      </c>
      <c r="C51" s="128"/>
      <c r="D51" s="129"/>
      <c r="E51" s="74">
        <v>20178</v>
      </c>
      <c r="F51" s="74">
        <v>20753</v>
      </c>
      <c r="G51" s="74">
        <v>18622</v>
      </c>
      <c r="H51" s="74">
        <v>17766</v>
      </c>
      <c r="I51" s="74">
        <v>16631</v>
      </c>
      <c r="J51" s="74">
        <v>17695</v>
      </c>
    </row>
    <row r="52" spans="2:10" ht="17.25">
      <c r="B52" s="130" t="s">
        <v>37</v>
      </c>
      <c r="C52" s="130"/>
      <c r="D52" s="131"/>
      <c r="E52" s="76">
        <v>7486</v>
      </c>
      <c r="F52" s="76">
        <v>8729</v>
      </c>
      <c r="G52" s="76">
        <v>9215</v>
      </c>
      <c r="H52" s="76">
        <v>10211</v>
      </c>
      <c r="I52" s="76">
        <v>11453</v>
      </c>
      <c r="J52" s="76">
        <v>14011</v>
      </c>
    </row>
    <row r="53" spans="2:10" ht="18" thickBot="1">
      <c r="B53" s="132" t="s">
        <v>2</v>
      </c>
      <c r="C53" s="132"/>
      <c r="D53" s="133"/>
      <c r="E53" s="72">
        <v>5142</v>
      </c>
      <c r="F53" s="72">
        <v>3836</v>
      </c>
      <c r="G53" s="72">
        <v>10694</v>
      </c>
      <c r="H53" s="72">
        <v>22564.000000000004</v>
      </c>
      <c r="I53" s="72">
        <v>29262</v>
      </c>
      <c r="J53" s="72">
        <v>41535</v>
      </c>
    </row>
    <row r="54" spans="2:10" s="64" customFormat="1" ht="18" thickBot="1">
      <c r="B54" s="117" t="s">
        <v>3</v>
      </c>
      <c r="C54" s="117"/>
      <c r="D54" s="118"/>
      <c r="E54" s="75">
        <v>977365</v>
      </c>
      <c r="F54" s="75">
        <v>1040069</v>
      </c>
      <c r="G54" s="75">
        <v>1141497</v>
      </c>
      <c r="H54" s="75">
        <v>1360837</v>
      </c>
      <c r="I54" s="75">
        <v>2012464</v>
      </c>
      <c r="J54" s="75">
        <v>3933152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f t="shared" ref="C83:F83" si="9">EDATE(D83,-1)</f>
        <v>43798</v>
      </c>
      <c r="D83" s="66">
        <f t="shared" si="9"/>
        <v>43828</v>
      </c>
      <c r="E83" s="66">
        <f t="shared" si="9"/>
        <v>43859</v>
      </c>
      <c r="F83" s="66">
        <f t="shared" si="9"/>
        <v>43890</v>
      </c>
      <c r="G83" s="66">
        <f>EDATE(H83,-1)</f>
        <v>43920</v>
      </c>
      <c r="H83" s="66">
        <f>B3</f>
        <v>43951</v>
      </c>
      <c r="I83"/>
      <c r="J83"/>
    </row>
    <row r="84" spans="2:11" ht="16.5" customHeight="1">
      <c r="B84" s="24" t="s">
        <v>0</v>
      </c>
      <c r="C84" s="73">
        <v>3527188</v>
      </c>
      <c r="D84" s="73">
        <v>3859911</v>
      </c>
      <c r="E84" s="73">
        <v>4067317</v>
      </c>
      <c r="F84" s="73">
        <v>4253153</v>
      </c>
      <c r="G84" s="73">
        <v>4572906</v>
      </c>
      <c r="H84" s="73">
        <v>4891213</v>
      </c>
    </row>
    <row r="85" spans="2:11" ht="16.5" customHeight="1">
      <c r="B85" s="25" t="s">
        <v>1</v>
      </c>
      <c r="C85" s="74">
        <v>17527</v>
      </c>
      <c r="D85" s="74">
        <v>17695</v>
      </c>
      <c r="E85" s="74">
        <v>17706</v>
      </c>
      <c r="F85" s="74">
        <v>17783</v>
      </c>
      <c r="G85" s="74">
        <v>17928</v>
      </c>
      <c r="H85" s="74">
        <v>18138</v>
      </c>
    </row>
    <row r="86" spans="2:11" ht="16.5" customHeight="1">
      <c r="B86" s="26" t="s">
        <v>37</v>
      </c>
      <c r="C86" s="76">
        <v>13688</v>
      </c>
      <c r="D86" s="76">
        <v>14011</v>
      </c>
      <c r="E86" s="76">
        <v>14182</v>
      </c>
      <c r="F86" s="76">
        <v>14404</v>
      </c>
      <c r="G86" s="76">
        <v>14988</v>
      </c>
      <c r="H86" s="76">
        <v>15242</v>
      </c>
    </row>
    <row r="87" spans="2:11" ht="16.5" customHeight="1" thickBot="1">
      <c r="B87" s="27" t="s">
        <v>2</v>
      </c>
      <c r="C87" s="72">
        <v>36567</v>
      </c>
      <c r="D87" s="72">
        <v>41535</v>
      </c>
      <c r="E87" s="72">
        <v>43400</v>
      </c>
      <c r="F87" s="72">
        <v>45201</v>
      </c>
      <c r="G87" s="72">
        <v>46297</v>
      </c>
      <c r="H87" s="72">
        <v>46759</v>
      </c>
    </row>
    <row r="88" spans="2:11" s="64" customFormat="1" ht="18" thickBot="1">
      <c r="B88" s="90" t="s">
        <v>3</v>
      </c>
      <c r="C88" s="75">
        <f>C84+C85+C86+C87</f>
        <v>3594970</v>
      </c>
      <c r="D88" s="75">
        <f t="shared" ref="D88:H88" si="10">D84+D85+D86+D87</f>
        <v>3933152</v>
      </c>
      <c r="E88" s="75">
        <f t="shared" si="10"/>
        <v>4142605</v>
      </c>
      <c r="F88" s="75">
        <f t="shared" si="10"/>
        <v>4330541</v>
      </c>
      <c r="G88" s="75">
        <f t="shared" si="10"/>
        <v>4652119</v>
      </c>
      <c r="H88" s="75">
        <f t="shared" si="10"/>
        <v>4971352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43951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6" t="s">
        <v>22</v>
      </c>
      <c r="C128" s="119"/>
      <c r="D128" s="119"/>
      <c r="E128" s="119"/>
      <c r="F128" s="119"/>
      <c r="G128" s="120" t="s">
        <v>4</v>
      </c>
      <c r="H128" s="121"/>
    </row>
    <row r="129" spans="2:10" ht="18" customHeight="1" thickBot="1">
      <c r="B129" s="104" t="s">
        <v>20</v>
      </c>
      <c r="C129" s="122"/>
      <c r="D129" s="122"/>
      <c r="E129" s="122"/>
      <c r="F129" s="122"/>
      <c r="G129" s="123">
        <v>262</v>
      </c>
      <c r="H129" s="124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43951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07" t="s">
        <v>17</v>
      </c>
      <c r="C138" s="107"/>
      <c r="D138" s="107"/>
      <c r="E138" s="107"/>
      <c r="F138" s="108"/>
      <c r="G138" s="109" t="s">
        <v>5</v>
      </c>
      <c r="H138" s="110"/>
      <c r="I138"/>
    </row>
    <row r="139" spans="2:10" ht="17.25" customHeight="1">
      <c r="B139" s="111" t="s">
        <v>46</v>
      </c>
      <c r="C139" s="111"/>
      <c r="D139" s="111"/>
      <c r="E139" s="111"/>
      <c r="F139" s="112"/>
      <c r="G139" s="113">
        <v>1678809</v>
      </c>
      <c r="H139" s="114"/>
      <c r="I139" s="46"/>
      <c r="J139" s="49"/>
    </row>
    <row r="140" spans="2:10" ht="17.25" customHeight="1">
      <c r="B140" s="99" t="s">
        <v>27</v>
      </c>
      <c r="C140" s="99"/>
      <c r="D140" s="99"/>
      <c r="E140" s="99"/>
      <c r="F140" s="100"/>
      <c r="G140" s="101">
        <v>1642227</v>
      </c>
      <c r="H140" s="102"/>
      <c r="I140" s="46"/>
      <c r="J140" s="49"/>
    </row>
    <row r="141" spans="2:10" ht="17.25" customHeight="1">
      <c r="B141" s="99" t="s">
        <v>43</v>
      </c>
      <c r="C141" s="99"/>
      <c r="D141" s="99"/>
      <c r="E141" s="99"/>
      <c r="F141" s="100"/>
      <c r="G141" s="101">
        <v>814555</v>
      </c>
      <c r="H141" s="102"/>
      <c r="I141" s="46"/>
      <c r="J141" s="49"/>
    </row>
    <row r="142" spans="2:10" ht="17.25" customHeight="1">
      <c r="B142" s="99" t="s">
        <v>28</v>
      </c>
      <c r="C142" s="99"/>
      <c r="D142" s="99"/>
      <c r="E142" s="99"/>
      <c r="F142" s="100"/>
      <c r="G142" s="101">
        <v>474762</v>
      </c>
      <c r="H142" s="102"/>
      <c r="I142" s="46"/>
      <c r="J142" s="49"/>
    </row>
    <row r="143" spans="2:10" ht="17.25" customHeight="1">
      <c r="B143" s="99" t="s">
        <v>44</v>
      </c>
      <c r="C143" s="99"/>
      <c r="D143" s="99"/>
      <c r="E143" s="99"/>
      <c r="F143" s="100"/>
      <c r="G143" s="101">
        <v>269659</v>
      </c>
      <c r="H143" s="102"/>
      <c r="I143" s="46"/>
      <c r="J143" s="49"/>
    </row>
    <row r="144" spans="2:10" ht="17.25" customHeight="1">
      <c r="B144" s="99" t="s">
        <v>49</v>
      </c>
      <c r="C144" s="99"/>
      <c r="D144" s="99"/>
      <c r="E144" s="99"/>
      <c r="F144" s="100"/>
      <c r="G144" s="101">
        <v>249220</v>
      </c>
      <c r="H144" s="102"/>
      <c r="I144" s="85"/>
      <c r="J144" s="49"/>
    </row>
    <row r="145" spans="2:13" ht="17.25" customHeight="1">
      <c r="B145" s="99" t="s">
        <v>34</v>
      </c>
      <c r="C145" s="99"/>
      <c r="D145" s="99"/>
      <c r="E145" s="99"/>
      <c r="F145" s="100"/>
      <c r="G145" s="101">
        <v>159112</v>
      </c>
      <c r="H145" s="102"/>
      <c r="I145" s="46"/>
      <c r="J145" s="49"/>
    </row>
    <row r="146" spans="2:13" ht="17.25" customHeight="1">
      <c r="B146" s="99" t="s">
        <v>29</v>
      </c>
      <c r="C146" s="99"/>
      <c r="D146" s="99"/>
      <c r="E146" s="99"/>
      <c r="F146" s="100"/>
      <c r="G146" s="101">
        <v>53476</v>
      </c>
      <c r="H146" s="102"/>
      <c r="I146" s="46"/>
      <c r="J146" s="49"/>
    </row>
    <row r="147" spans="2:13" ht="17.25" customHeight="1">
      <c r="B147" s="99" t="s">
        <v>48</v>
      </c>
      <c r="C147" s="99"/>
      <c r="D147" s="99"/>
      <c r="E147" s="99"/>
      <c r="F147" s="100"/>
      <c r="G147" s="101">
        <v>46053</v>
      </c>
      <c r="H147" s="102"/>
      <c r="I147" s="46"/>
      <c r="J147" s="49"/>
      <c r="L147"/>
    </row>
    <row r="148" spans="2:13" ht="17.25" customHeight="1" thickBot="1">
      <c r="B148" s="103" t="s">
        <v>35</v>
      </c>
      <c r="C148" s="103"/>
      <c r="D148" s="103"/>
      <c r="E148" s="103"/>
      <c r="F148" s="104"/>
      <c r="G148" s="105">
        <v>42597</v>
      </c>
      <c r="H148" s="106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5" t="s">
        <v>17</v>
      </c>
      <c r="C153" s="115"/>
      <c r="D153" s="115"/>
      <c r="E153" s="115"/>
      <c r="F153" s="116"/>
      <c r="G153" s="110" t="s">
        <v>5</v>
      </c>
      <c r="H153" s="110"/>
      <c r="I153" s="50"/>
      <c r="J153" s="50"/>
      <c r="K153"/>
      <c r="L153"/>
      <c r="M153"/>
    </row>
    <row r="154" spans="2:13" ht="17.25" customHeight="1">
      <c r="B154" s="111" t="s">
        <v>46</v>
      </c>
      <c r="C154" s="111"/>
      <c r="D154" s="111"/>
      <c r="E154" s="111"/>
      <c r="F154" s="112"/>
      <c r="G154" s="113">
        <v>219409</v>
      </c>
      <c r="H154" s="114"/>
      <c r="I154" s="51"/>
      <c r="J154" s="49"/>
      <c r="K154" s="48"/>
      <c r="L154"/>
      <c r="M154"/>
    </row>
    <row r="155" spans="2:13" ht="17.25" customHeight="1">
      <c r="B155" s="99" t="s">
        <v>27</v>
      </c>
      <c r="C155" s="99"/>
      <c r="D155" s="99"/>
      <c r="E155" s="99"/>
      <c r="F155" s="100"/>
      <c r="G155" s="101">
        <v>158368</v>
      </c>
      <c r="H155" s="102"/>
      <c r="I155" s="51"/>
      <c r="J155" s="49"/>
      <c r="K155" s="48"/>
      <c r="L155"/>
      <c r="M155"/>
    </row>
    <row r="156" spans="2:13" ht="17.25" customHeight="1">
      <c r="B156" s="99" t="s">
        <v>43</v>
      </c>
      <c r="C156" s="99"/>
      <c r="D156" s="99"/>
      <c r="E156" s="99"/>
      <c r="F156" s="100"/>
      <c r="G156" s="101">
        <v>109876</v>
      </c>
      <c r="H156" s="102"/>
      <c r="I156" s="51"/>
      <c r="J156" s="49"/>
      <c r="K156" s="48"/>
      <c r="L156"/>
      <c r="M156"/>
    </row>
    <row r="157" spans="2:13" ht="17.25" customHeight="1">
      <c r="B157" s="99" t="s">
        <v>28</v>
      </c>
      <c r="C157" s="99"/>
      <c r="D157" s="99"/>
      <c r="E157" s="99"/>
      <c r="F157" s="100"/>
      <c r="G157" s="101">
        <v>38944</v>
      </c>
      <c r="H157" s="102"/>
      <c r="I157" s="51"/>
      <c r="J157" s="49"/>
      <c r="K157" s="48"/>
      <c r="L157"/>
      <c r="M157"/>
    </row>
    <row r="158" spans="2:13" ht="17.25" customHeight="1">
      <c r="B158" s="99" t="s">
        <v>49</v>
      </c>
      <c r="C158" s="99"/>
      <c r="D158" s="99"/>
      <c r="E158" s="99"/>
      <c r="F158" s="100"/>
      <c r="G158" s="101">
        <v>32921</v>
      </c>
      <c r="H158" s="102"/>
      <c r="I158" s="51"/>
      <c r="J158" s="49"/>
      <c r="K158" s="48"/>
      <c r="L158"/>
      <c r="M158"/>
    </row>
    <row r="159" spans="2:13" ht="17.25" customHeight="1">
      <c r="B159" s="99" t="s">
        <v>44</v>
      </c>
      <c r="C159" s="99"/>
      <c r="D159" s="99"/>
      <c r="E159" s="99"/>
      <c r="F159" s="100"/>
      <c r="G159" s="101">
        <v>31378</v>
      </c>
      <c r="H159" s="102"/>
      <c r="I159" s="52"/>
      <c r="J159" s="49"/>
      <c r="K159" s="48"/>
      <c r="L159"/>
      <c r="M159"/>
    </row>
    <row r="160" spans="2:13" ht="17.25" customHeight="1">
      <c r="B160" s="99" t="s">
        <v>34</v>
      </c>
      <c r="C160" s="99"/>
      <c r="D160" s="99"/>
      <c r="E160" s="99"/>
      <c r="F160" s="100"/>
      <c r="G160" s="101">
        <v>21805</v>
      </c>
      <c r="H160" s="102"/>
      <c r="I160" s="51"/>
      <c r="J160" s="49"/>
      <c r="K160" s="48"/>
      <c r="L160"/>
      <c r="M160"/>
    </row>
    <row r="161" spans="2:13" ht="17.25" customHeight="1">
      <c r="B161" s="99" t="s">
        <v>40</v>
      </c>
      <c r="C161" s="99"/>
      <c r="D161" s="99"/>
      <c r="E161" s="99"/>
      <c r="F161" s="100"/>
      <c r="G161" s="101">
        <v>12577</v>
      </c>
      <c r="H161" s="102"/>
      <c r="I161" s="51"/>
      <c r="J161" s="49"/>
      <c r="K161" s="48"/>
      <c r="L161"/>
      <c r="M161"/>
    </row>
    <row r="162" spans="2:13" ht="17.25" customHeight="1">
      <c r="B162" s="99" t="s">
        <v>36</v>
      </c>
      <c r="C162" s="99"/>
      <c r="D162" s="99"/>
      <c r="E162" s="99"/>
      <c r="F162" s="100"/>
      <c r="G162" s="101">
        <v>5940</v>
      </c>
      <c r="H162" s="102"/>
      <c r="I162" s="51"/>
      <c r="J162" s="49"/>
      <c r="K162" s="48"/>
      <c r="L162"/>
      <c r="M162"/>
    </row>
    <row r="163" spans="2:13" ht="18" customHeight="1" thickBot="1">
      <c r="B163" s="103" t="s">
        <v>35</v>
      </c>
      <c r="C163" s="103"/>
      <c r="D163" s="103"/>
      <c r="E163" s="103"/>
      <c r="F163" s="104"/>
      <c r="G163" s="105">
        <v>4755</v>
      </c>
      <c r="H163" s="106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07" t="s">
        <v>17</v>
      </c>
      <c r="C168" s="107"/>
      <c r="D168" s="107"/>
      <c r="E168" s="107"/>
      <c r="F168" s="108"/>
      <c r="G168" s="109" t="s">
        <v>8</v>
      </c>
      <c r="H168" s="110"/>
      <c r="I168" s="2"/>
      <c r="J168" s="2"/>
    </row>
    <row r="169" spans="2:13" ht="17.25" customHeight="1">
      <c r="B169" s="111" t="s">
        <v>45</v>
      </c>
      <c r="C169" s="111"/>
      <c r="D169" s="111"/>
      <c r="E169" s="111"/>
      <c r="F169" s="112"/>
      <c r="G169" s="113">
        <v>6796151707036.3809</v>
      </c>
      <c r="H169" s="114"/>
      <c r="I169" s="53"/>
      <c r="J169" s="54"/>
    </row>
    <row r="170" spans="2:13" ht="17.25" customHeight="1">
      <c r="B170" s="99" t="s">
        <v>28</v>
      </c>
      <c r="C170" s="99"/>
      <c r="D170" s="99"/>
      <c r="E170" s="99"/>
      <c r="F170" s="100"/>
      <c r="G170" s="101">
        <v>3436266534797.9316</v>
      </c>
      <c r="H170" s="102"/>
      <c r="I170" s="53"/>
      <c r="J170" s="54"/>
    </row>
    <row r="171" spans="2:13" ht="17.25" customHeight="1">
      <c r="B171" s="99" t="s">
        <v>47</v>
      </c>
      <c r="C171" s="99"/>
      <c r="D171" s="99"/>
      <c r="E171" s="99"/>
      <c r="F171" s="100"/>
      <c r="G171" s="101">
        <v>1860487247365.6892</v>
      </c>
      <c r="H171" s="102"/>
      <c r="I171" s="53"/>
      <c r="J171" s="54"/>
    </row>
    <row r="172" spans="2:13" ht="17.25" customHeight="1">
      <c r="B172" s="99" t="s">
        <v>44</v>
      </c>
      <c r="C172" s="99"/>
      <c r="D172" s="99"/>
      <c r="E172" s="99"/>
      <c r="F172" s="100"/>
      <c r="G172" s="101">
        <v>1532937517271.6143</v>
      </c>
      <c r="H172" s="102"/>
      <c r="I172" s="53"/>
      <c r="J172" s="54"/>
    </row>
    <row r="173" spans="2:13" ht="17.25" customHeight="1">
      <c r="B173" s="99" t="s">
        <v>43</v>
      </c>
      <c r="C173" s="99"/>
      <c r="D173" s="99"/>
      <c r="E173" s="99"/>
      <c r="F173" s="100"/>
      <c r="G173" s="101">
        <v>1403452265770.0149</v>
      </c>
      <c r="H173" s="102"/>
      <c r="I173" s="55"/>
      <c r="J173" s="49"/>
    </row>
    <row r="174" spans="2:13" ht="17.25" customHeight="1">
      <c r="B174" s="99" t="s">
        <v>35</v>
      </c>
      <c r="C174" s="99"/>
      <c r="D174" s="99"/>
      <c r="E174" s="99"/>
      <c r="F174" s="100"/>
      <c r="G174" s="101">
        <v>1384347349369.4624</v>
      </c>
      <c r="H174" s="102"/>
      <c r="I174" s="53"/>
      <c r="J174" s="54"/>
    </row>
    <row r="175" spans="2:13" ht="17.25" customHeight="1">
      <c r="B175" s="99" t="s">
        <v>51</v>
      </c>
      <c r="C175" s="99"/>
      <c r="D175" s="99"/>
      <c r="E175" s="99"/>
      <c r="F175" s="100"/>
      <c r="G175" s="101">
        <v>805453021013.90002</v>
      </c>
      <c r="H175" s="102"/>
      <c r="I175" s="53"/>
      <c r="J175" s="54"/>
    </row>
    <row r="176" spans="2:13" ht="17.25" customHeight="1">
      <c r="B176" s="99" t="s">
        <v>52</v>
      </c>
      <c r="C176" s="99"/>
      <c r="D176" s="99"/>
      <c r="E176" s="99"/>
      <c r="F176" s="100"/>
      <c r="G176" s="101">
        <v>750934394171.32117</v>
      </c>
      <c r="H176" s="102"/>
      <c r="I176" s="53"/>
      <c r="J176" s="54"/>
    </row>
    <row r="177" spans="2:10" ht="17.25" customHeight="1">
      <c r="B177" s="99" t="s">
        <v>41</v>
      </c>
      <c r="C177" s="99"/>
      <c r="D177" s="99"/>
      <c r="E177" s="99"/>
      <c r="F177" s="100"/>
      <c r="G177" s="101">
        <v>694462691796.06287</v>
      </c>
      <c r="H177" s="102"/>
      <c r="I177" s="53"/>
      <c r="J177" s="54"/>
    </row>
    <row r="178" spans="2:10" ht="18" customHeight="1" thickBot="1">
      <c r="B178" s="103" t="s">
        <v>27</v>
      </c>
      <c r="C178" s="103"/>
      <c r="D178" s="103"/>
      <c r="E178" s="103"/>
      <c r="F178" s="104"/>
      <c r="G178" s="105">
        <v>690451836179.30408</v>
      </c>
      <c r="H178" s="106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2:H2"/>
    <mergeCell ref="B3:H3"/>
    <mergeCell ref="I3:N3"/>
    <mergeCell ref="B11:D11"/>
    <mergeCell ref="B12:D12"/>
    <mergeCell ref="B13:D13"/>
    <mergeCell ref="B24:D24"/>
    <mergeCell ref="B25:D25"/>
    <mergeCell ref="B26:D26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2ECF-12C5-4E92-A677-C88FCF5F6217}">
  <sheetPr>
    <pageSetUpPr fitToPage="1"/>
  </sheetPr>
  <dimension ref="B2:N180"/>
  <sheetViews>
    <sheetView topLeftCell="B1" zoomScaleNormal="100" workbookViewId="0">
      <selection activeCell="I5" sqref="I5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146" t="s">
        <v>42</v>
      </c>
      <c r="C2" s="146"/>
      <c r="D2" s="146"/>
      <c r="E2" s="146"/>
      <c r="F2" s="146"/>
      <c r="G2" s="146"/>
      <c r="H2" s="146"/>
    </row>
    <row r="3" spans="2:14" s="1" customFormat="1" ht="21" thickBot="1">
      <c r="B3" s="147">
        <v>43982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43982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44" t="s">
        <v>16</v>
      </c>
      <c r="C11" s="144"/>
      <c r="D11" s="145"/>
      <c r="E11" s="66">
        <f>EDATE(F11,-1)</f>
        <v>43951</v>
      </c>
      <c r="F11" s="66">
        <f>B3</f>
        <v>43982</v>
      </c>
      <c r="G11" s="44" t="s">
        <v>9</v>
      </c>
      <c r="H11" s="44" t="s">
        <v>10</v>
      </c>
      <c r="J11" s="70"/>
    </row>
    <row r="12" spans="2:14" s="69" customFormat="1" ht="17.25">
      <c r="B12" s="134" t="s">
        <v>0</v>
      </c>
      <c r="C12" s="134"/>
      <c r="D12" s="135"/>
      <c r="E12" s="77">
        <v>7926534</v>
      </c>
      <c r="F12" s="77">
        <v>8331872</v>
      </c>
      <c r="G12" s="11">
        <f t="shared" ref="G12:G17" si="0">F12-E12</f>
        <v>405338</v>
      </c>
      <c r="H12" s="57">
        <f t="shared" ref="H12:H18" si="1">F12/E12-1</f>
        <v>5.1136852500727414E-2</v>
      </c>
      <c r="I12" s="78"/>
      <c r="J12" s="79"/>
    </row>
    <row r="13" spans="2:14" s="69" customFormat="1" ht="17.25">
      <c r="B13" s="136" t="s">
        <v>1</v>
      </c>
      <c r="C13" s="136"/>
      <c r="D13" s="137"/>
      <c r="E13" s="77">
        <v>26047</v>
      </c>
      <c r="F13" s="77">
        <v>26128</v>
      </c>
      <c r="G13" s="11">
        <f t="shared" si="0"/>
        <v>81</v>
      </c>
      <c r="H13" s="57">
        <f t="shared" si="1"/>
        <v>3.1097631205128096E-3</v>
      </c>
      <c r="I13" s="78"/>
      <c r="J13" s="79"/>
    </row>
    <row r="14" spans="2:14" s="69" customFormat="1" ht="17.25">
      <c r="B14" s="136" t="s">
        <v>37</v>
      </c>
      <c r="C14" s="136"/>
      <c r="D14" s="137"/>
      <c r="E14" s="77">
        <v>20380</v>
      </c>
      <c r="F14" s="77">
        <v>20854</v>
      </c>
      <c r="G14" s="11">
        <f t="shared" si="0"/>
        <v>474</v>
      </c>
      <c r="H14" s="57">
        <f t="shared" si="1"/>
        <v>2.3258096172718457E-2</v>
      </c>
      <c r="I14" s="78"/>
      <c r="J14" s="79"/>
    </row>
    <row r="15" spans="2:14" s="69" customFormat="1" ht="17.25">
      <c r="B15" s="138" t="s">
        <v>38</v>
      </c>
      <c r="C15" s="138"/>
      <c r="D15" s="139"/>
      <c r="E15" s="77">
        <v>14770</v>
      </c>
      <c r="F15" s="77">
        <v>14869</v>
      </c>
      <c r="G15" s="11">
        <f t="shared" si="0"/>
        <v>99</v>
      </c>
      <c r="H15" s="57">
        <f t="shared" si="1"/>
        <v>6.7027758970887863E-3</v>
      </c>
      <c r="I15" s="78"/>
      <c r="J15" s="79"/>
    </row>
    <row r="16" spans="2:14" s="69" customFormat="1" ht="17.25">
      <c r="B16" s="140" t="s">
        <v>39</v>
      </c>
      <c r="C16" s="140"/>
      <c r="D16" s="141"/>
      <c r="E16" s="77">
        <v>5610</v>
      </c>
      <c r="F16" s="77">
        <v>5985</v>
      </c>
      <c r="G16" s="11">
        <f t="shared" si="0"/>
        <v>375</v>
      </c>
      <c r="H16" s="57">
        <f t="shared" si="1"/>
        <v>6.6844919786096302E-2</v>
      </c>
      <c r="I16" s="78"/>
      <c r="J16" s="79"/>
    </row>
    <row r="17" spans="2:10" s="69" customFormat="1" ht="18" customHeight="1" thickBot="1">
      <c r="B17" s="142" t="s">
        <v>2</v>
      </c>
      <c r="C17" s="142"/>
      <c r="D17" s="143"/>
      <c r="E17" s="77">
        <v>76569</v>
      </c>
      <c r="F17" s="77">
        <v>79034</v>
      </c>
      <c r="G17" s="11">
        <f t="shared" si="0"/>
        <v>2465</v>
      </c>
      <c r="H17" s="57">
        <f t="shared" si="1"/>
        <v>3.2193185231621069E-2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8049530</v>
      </c>
      <c r="F18" s="65">
        <f>F12+F13+F14+F17</f>
        <v>8457888</v>
      </c>
      <c r="G18" s="65">
        <f t="shared" ref="G18" si="2">G12+G13+G14+G17</f>
        <v>408358</v>
      </c>
      <c r="H18" s="62">
        <f t="shared" si="1"/>
        <v>5.0730663777885265E-2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44" t="s">
        <v>16</v>
      </c>
      <c r="C22" s="144"/>
      <c r="D22" s="145"/>
      <c r="E22" s="66">
        <f>E11</f>
        <v>43951</v>
      </c>
      <c r="F22" s="66">
        <f>F11</f>
        <v>43982</v>
      </c>
      <c r="G22" s="44" t="s">
        <v>9</v>
      </c>
      <c r="H22" s="44" t="s">
        <v>10</v>
      </c>
      <c r="J22" s="70"/>
    </row>
    <row r="23" spans="2:10" s="69" customFormat="1" ht="17.25">
      <c r="B23" s="134" t="s">
        <v>0</v>
      </c>
      <c r="C23" s="134"/>
      <c r="D23" s="135"/>
      <c r="E23" s="77">
        <v>4891213</v>
      </c>
      <c r="F23" s="77">
        <v>5114736</v>
      </c>
      <c r="G23" s="11">
        <f>F23-E23</f>
        <v>223523</v>
      </c>
      <c r="H23" s="57">
        <f>F23/E23-1</f>
        <v>4.5698889007696142E-2</v>
      </c>
      <c r="I23" s="79"/>
    </row>
    <row r="24" spans="2:10" s="69" customFormat="1" ht="17.25">
      <c r="B24" s="136" t="s">
        <v>1</v>
      </c>
      <c r="C24" s="136"/>
      <c r="D24" s="137"/>
      <c r="E24" s="77">
        <v>18138</v>
      </c>
      <c r="F24" s="77">
        <v>18257</v>
      </c>
      <c r="G24" s="11">
        <f>F24-E24</f>
        <v>119</v>
      </c>
      <c r="H24" s="57">
        <f>F24/E24-1</f>
        <v>6.5608115558495328E-3</v>
      </c>
      <c r="I24" s="79"/>
    </row>
    <row r="25" spans="2:10" s="69" customFormat="1" ht="17.25">
      <c r="B25" s="136" t="s">
        <v>37</v>
      </c>
      <c r="C25" s="136"/>
      <c r="D25" s="137"/>
      <c r="E25" s="77">
        <v>15242</v>
      </c>
      <c r="F25" s="77">
        <v>15483</v>
      </c>
      <c r="G25" s="11">
        <f>F25-E25</f>
        <v>241</v>
      </c>
      <c r="H25" s="57">
        <f>F25/E25-1</f>
        <v>1.5811573284345792E-2</v>
      </c>
      <c r="I25" s="79"/>
    </row>
    <row r="26" spans="2:10" s="69" customFormat="1" ht="17.25">
      <c r="B26" s="138" t="s">
        <v>38</v>
      </c>
      <c r="C26" s="138"/>
      <c r="D26" s="139"/>
      <c r="E26" s="77">
        <v>12515</v>
      </c>
      <c r="F26" s="77">
        <v>12736</v>
      </c>
      <c r="G26" s="11">
        <f t="shared" ref="G26:G28" si="3">F26-E26</f>
        <v>221</v>
      </c>
      <c r="H26" s="57">
        <f t="shared" ref="H26:H29" si="4">F26/E26-1</f>
        <v>1.7658809428685585E-2</v>
      </c>
      <c r="I26" s="79"/>
    </row>
    <row r="27" spans="2:10" s="69" customFormat="1" ht="17.25">
      <c r="B27" s="140" t="s">
        <v>39</v>
      </c>
      <c r="C27" s="140"/>
      <c r="D27" s="141"/>
      <c r="E27" s="77">
        <v>2727</v>
      </c>
      <c r="F27" s="77">
        <v>2747</v>
      </c>
      <c r="G27" s="11">
        <f t="shared" si="3"/>
        <v>20</v>
      </c>
      <c r="H27" s="57">
        <f t="shared" si="4"/>
        <v>7.3340667400072501E-3</v>
      </c>
      <c r="I27" s="79"/>
    </row>
    <row r="28" spans="2:10" s="69" customFormat="1" ht="18" customHeight="1" thickBot="1">
      <c r="B28" s="142" t="s">
        <v>2</v>
      </c>
      <c r="C28" s="142"/>
      <c r="D28" s="143"/>
      <c r="E28" s="77">
        <v>46759</v>
      </c>
      <c r="F28" s="77">
        <v>47445</v>
      </c>
      <c r="G28" s="11">
        <f t="shared" si="3"/>
        <v>686</v>
      </c>
      <c r="H28" s="57">
        <f t="shared" si="4"/>
        <v>1.4670972433114438E-2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4971352</v>
      </c>
      <c r="F29" s="65">
        <f>F23+F24+F25+F28</f>
        <v>5195921</v>
      </c>
      <c r="G29" s="65">
        <f t="shared" ref="G29" si="5">G23+G24+G25+G28</f>
        <v>224569</v>
      </c>
      <c r="H29" s="62">
        <f t="shared" si="4"/>
        <v>4.5172621049565542E-2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5" t="s">
        <v>16</v>
      </c>
      <c r="C33" s="115"/>
      <c r="D33" s="116"/>
      <c r="E33" s="66">
        <f>E11</f>
        <v>43951</v>
      </c>
      <c r="F33" s="66">
        <f>F11</f>
        <v>43982</v>
      </c>
      <c r="G33" s="16" t="s">
        <v>9</v>
      </c>
      <c r="H33" s="16" t="s">
        <v>10</v>
      </c>
    </row>
    <row r="34" spans="2:10" ht="17.25">
      <c r="B34" s="134" t="s">
        <v>0</v>
      </c>
      <c r="C34" s="134"/>
      <c r="D34" s="135"/>
      <c r="E34" s="71">
        <v>596607</v>
      </c>
      <c r="F34" s="71">
        <v>580270</v>
      </c>
      <c r="G34" s="11">
        <f t="shared" ref="G34:G39" si="6">F34-E34</f>
        <v>-16337</v>
      </c>
      <c r="H34" s="57">
        <f t="shared" ref="H34:H40" si="7">F34/E34-1</f>
        <v>-2.7383185245898889E-2</v>
      </c>
      <c r="I34" s="56"/>
    </row>
    <row r="35" spans="2:10" ht="17.25">
      <c r="B35" s="136" t="s">
        <v>1</v>
      </c>
      <c r="C35" s="136"/>
      <c r="D35" s="137"/>
      <c r="E35" s="71">
        <v>1157</v>
      </c>
      <c r="F35" s="71">
        <v>1108</v>
      </c>
      <c r="G35" s="11">
        <f t="shared" si="6"/>
        <v>-49</v>
      </c>
      <c r="H35" s="57">
        <f t="shared" si="7"/>
        <v>-4.2350907519446812E-2</v>
      </c>
      <c r="I35" s="56"/>
    </row>
    <row r="36" spans="2:10" ht="17.25">
      <c r="B36" s="136" t="s">
        <v>37</v>
      </c>
      <c r="C36" s="136"/>
      <c r="D36" s="137"/>
      <c r="E36" s="71">
        <v>1961</v>
      </c>
      <c r="F36" s="71">
        <v>1868</v>
      </c>
      <c r="G36" s="11">
        <f t="shared" si="6"/>
        <v>-93</v>
      </c>
      <c r="H36" s="57">
        <f t="shared" si="7"/>
        <v>-4.7424783273839921E-2</v>
      </c>
      <c r="I36" s="56"/>
    </row>
    <row r="37" spans="2:10" ht="17.25">
      <c r="B37" s="138" t="s">
        <v>38</v>
      </c>
      <c r="C37" s="138"/>
      <c r="D37" s="139"/>
      <c r="E37" s="71">
        <v>1709</v>
      </c>
      <c r="F37" s="71">
        <v>1620</v>
      </c>
      <c r="G37" s="11">
        <f t="shared" si="6"/>
        <v>-89</v>
      </c>
      <c r="H37" s="57">
        <f t="shared" si="7"/>
        <v>-5.2077238150965433E-2</v>
      </c>
      <c r="I37" s="56"/>
    </row>
    <row r="38" spans="2:10" ht="17.25">
      <c r="B38" s="140" t="s">
        <v>39</v>
      </c>
      <c r="C38" s="140"/>
      <c r="D38" s="141"/>
      <c r="E38" s="71">
        <v>252</v>
      </c>
      <c r="F38" s="71">
        <v>248</v>
      </c>
      <c r="G38" s="11">
        <f t="shared" si="6"/>
        <v>-4</v>
      </c>
      <c r="H38" s="57">
        <f t="shared" si="7"/>
        <v>-1.5873015873015928E-2</v>
      </c>
      <c r="I38" s="56"/>
    </row>
    <row r="39" spans="2:10" ht="18" customHeight="1" thickBot="1">
      <c r="B39" s="142" t="s">
        <v>2</v>
      </c>
      <c r="C39" s="142"/>
      <c r="D39" s="143"/>
      <c r="E39" s="71">
        <v>16415</v>
      </c>
      <c r="F39" s="71">
        <v>21370</v>
      </c>
      <c r="G39" s="11">
        <f t="shared" si="6"/>
        <v>4955</v>
      </c>
      <c r="H39" s="57">
        <f t="shared" si="7"/>
        <v>0.30185805665549803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616140</v>
      </c>
      <c r="F40" s="65">
        <f t="shared" ref="F40:G40" si="8">F34+F35+F36+F39</f>
        <v>604616</v>
      </c>
      <c r="G40" s="65">
        <f t="shared" si="8"/>
        <v>-11524</v>
      </c>
      <c r="H40" s="62">
        <f t="shared" si="7"/>
        <v>-1.8703541402927959E-2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25" t="s">
        <v>12</v>
      </c>
      <c r="I48" s="125"/>
      <c r="J48" s="125"/>
    </row>
    <row r="49" spans="2:10" ht="15.75" thickBot="1">
      <c r="B49" s="115" t="s">
        <v>16</v>
      </c>
      <c r="C49" s="115"/>
      <c r="D49" s="116"/>
      <c r="E49" s="66">
        <v>42004</v>
      </c>
      <c r="F49" s="66">
        <v>42369</v>
      </c>
      <c r="G49" s="66">
        <v>42735</v>
      </c>
      <c r="H49" s="66">
        <v>43100</v>
      </c>
      <c r="I49" s="66">
        <v>43465</v>
      </c>
      <c r="J49" s="66">
        <v>43830</v>
      </c>
    </row>
    <row r="50" spans="2:10" ht="17.25">
      <c r="B50" s="126" t="s">
        <v>0</v>
      </c>
      <c r="C50" s="126"/>
      <c r="D50" s="127"/>
      <c r="E50" s="73">
        <v>944559</v>
      </c>
      <c r="F50" s="73">
        <v>1006751</v>
      </c>
      <c r="G50" s="73">
        <v>1102966</v>
      </c>
      <c r="H50" s="73">
        <v>1310295.9999999998</v>
      </c>
      <c r="I50" s="73">
        <v>1955118</v>
      </c>
      <c r="J50" s="73">
        <v>3859911</v>
      </c>
    </row>
    <row r="51" spans="2:10" ht="17.25">
      <c r="B51" s="128" t="s">
        <v>1</v>
      </c>
      <c r="C51" s="128"/>
      <c r="D51" s="129"/>
      <c r="E51" s="74">
        <v>20178</v>
      </c>
      <c r="F51" s="74">
        <v>20753</v>
      </c>
      <c r="G51" s="74">
        <v>18622</v>
      </c>
      <c r="H51" s="74">
        <v>17766</v>
      </c>
      <c r="I51" s="74">
        <v>16631</v>
      </c>
      <c r="J51" s="74">
        <v>17695</v>
      </c>
    </row>
    <row r="52" spans="2:10" ht="17.25">
      <c r="B52" s="130" t="s">
        <v>37</v>
      </c>
      <c r="C52" s="130"/>
      <c r="D52" s="131"/>
      <c r="E52" s="76">
        <v>7486</v>
      </c>
      <c r="F52" s="76">
        <v>8729</v>
      </c>
      <c r="G52" s="76">
        <v>9215</v>
      </c>
      <c r="H52" s="76">
        <v>10211</v>
      </c>
      <c r="I52" s="76">
        <v>11453</v>
      </c>
      <c r="J52" s="76">
        <v>14011</v>
      </c>
    </row>
    <row r="53" spans="2:10" ht="18" thickBot="1">
      <c r="B53" s="132" t="s">
        <v>2</v>
      </c>
      <c r="C53" s="132"/>
      <c r="D53" s="133"/>
      <c r="E53" s="72">
        <v>5142</v>
      </c>
      <c r="F53" s="72">
        <v>3836</v>
      </c>
      <c r="G53" s="72">
        <v>10694</v>
      </c>
      <c r="H53" s="72">
        <v>22564.000000000004</v>
      </c>
      <c r="I53" s="72">
        <v>29262</v>
      </c>
      <c r="J53" s="72">
        <v>41535</v>
      </c>
    </row>
    <row r="54" spans="2:10" s="64" customFormat="1" ht="18" thickBot="1">
      <c r="B54" s="117" t="s">
        <v>3</v>
      </c>
      <c r="C54" s="117"/>
      <c r="D54" s="118"/>
      <c r="E54" s="75">
        <v>977365</v>
      </c>
      <c r="F54" s="75">
        <v>1040069</v>
      </c>
      <c r="G54" s="75">
        <v>1141497</v>
      </c>
      <c r="H54" s="75">
        <v>1360837</v>
      </c>
      <c r="I54" s="75">
        <v>2012464</v>
      </c>
      <c r="J54" s="75">
        <v>3933152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f t="shared" ref="C83:F83" si="9">EDATE(D83,-1)</f>
        <v>43828</v>
      </c>
      <c r="D83" s="66">
        <f t="shared" si="9"/>
        <v>43859</v>
      </c>
      <c r="E83" s="66">
        <f t="shared" si="9"/>
        <v>43890</v>
      </c>
      <c r="F83" s="66">
        <f t="shared" si="9"/>
        <v>43920</v>
      </c>
      <c r="G83" s="66">
        <f>EDATE(H83,-1)</f>
        <v>43951</v>
      </c>
      <c r="H83" s="66">
        <f>B3</f>
        <v>43982</v>
      </c>
      <c r="I83"/>
      <c r="J83"/>
    </row>
    <row r="84" spans="2:11" ht="16.5" customHeight="1">
      <c r="B84" s="24" t="s">
        <v>0</v>
      </c>
      <c r="C84" s="73">
        <v>3859911</v>
      </c>
      <c r="D84" s="73">
        <v>4067317</v>
      </c>
      <c r="E84" s="73">
        <v>4253153</v>
      </c>
      <c r="F84" s="73">
        <v>4572906</v>
      </c>
      <c r="G84" s="73">
        <v>4891213</v>
      </c>
      <c r="H84" s="73">
        <v>5114736</v>
      </c>
    </row>
    <row r="85" spans="2:11" ht="16.5" customHeight="1">
      <c r="B85" s="25" t="s">
        <v>1</v>
      </c>
      <c r="C85" s="74">
        <v>17695</v>
      </c>
      <c r="D85" s="74">
        <v>17706</v>
      </c>
      <c r="E85" s="74">
        <v>17783</v>
      </c>
      <c r="F85" s="74">
        <v>17928</v>
      </c>
      <c r="G85" s="74">
        <v>18138</v>
      </c>
      <c r="H85" s="74">
        <v>18257</v>
      </c>
    </row>
    <row r="86" spans="2:11" ht="16.5" customHeight="1">
      <c r="B86" s="26" t="s">
        <v>37</v>
      </c>
      <c r="C86" s="76">
        <v>14011</v>
      </c>
      <c r="D86" s="76">
        <v>14182</v>
      </c>
      <c r="E86" s="76">
        <v>14404</v>
      </c>
      <c r="F86" s="76">
        <v>14988</v>
      </c>
      <c r="G86" s="76">
        <v>15242</v>
      </c>
      <c r="H86" s="76">
        <v>15483</v>
      </c>
    </row>
    <row r="87" spans="2:11" ht="16.5" customHeight="1" thickBot="1">
      <c r="B87" s="27" t="s">
        <v>2</v>
      </c>
      <c r="C87" s="72">
        <v>41535</v>
      </c>
      <c r="D87" s="72">
        <v>43400</v>
      </c>
      <c r="E87" s="72">
        <v>45201</v>
      </c>
      <c r="F87" s="72">
        <v>46297</v>
      </c>
      <c r="G87" s="72">
        <v>46759</v>
      </c>
      <c r="H87" s="72">
        <v>47445</v>
      </c>
    </row>
    <row r="88" spans="2:11" s="64" customFormat="1" ht="18" thickBot="1">
      <c r="B88" s="91" t="s">
        <v>3</v>
      </c>
      <c r="C88" s="75">
        <f>C84+C85+C86+C87</f>
        <v>3933152</v>
      </c>
      <c r="D88" s="75">
        <f t="shared" ref="D88:H88" si="10">D84+D85+D86+D87</f>
        <v>4142605</v>
      </c>
      <c r="E88" s="75">
        <f t="shared" si="10"/>
        <v>4330541</v>
      </c>
      <c r="F88" s="75">
        <f t="shared" si="10"/>
        <v>4652119</v>
      </c>
      <c r="G88" s="75">
        <f t="shared" si="10"/>
        <v>4971352</v>
      </c>
      <c r="H88" s="75">
        <f t="shared" si="10"/>
        <v>5195921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43982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6" t="s">
        <v>22</v>
      </c>
      <c r="C128" s="119"/>
      <c r="D128" s="119"/>
      <c r="E128" s="119"/>
      <c r="F128" s="119"/>
      <c r="G128" s="120" t="s">
        <v>4</v>
      </c>
      <c r="H128" s="121"/>
    </row>
    <row r="129" spans="2:10" ht="18" customHeight="1" thickBot="1">
      <c r="B129" s="104" t="s">
        <v>20</v>
      </c>
      <c r="C129" s="122"/>
      <c r="D129" s="122"/>
      <c r="E129" s="122"/>
      <c r="F129" s="122"/>
      <c r="G129" s="123">
        <v>261</v>
      </c>
      <c r="H129" s="124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43982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07" t="s">
        <v>17</v>
      </c>
      <c r="C138" s="107"/>
      <c r="D138" s="107"/>
      <c r="E138" s="107"/>
      <c r="F138" s="108"/>
      <c r="G138" s="109" t="s">
        <v>5</v>
      </c>
      <c r="H138" s="110"/>
      <c r="I138"/>
    </row>
    <row r="139" spans="2:10" ht="17.25" customHeight="1">
      <c r="B139" s="111" t="s">
        <v>46</v>
      </c>
      <c r="C139" s="111"/>
      <c r="D139" s="111"/>
      <c r="E139" s="111"/>
      <c r="F139" s="112"/>
      <c r="G139" s="113">
        <v>1840986</v>
      </c>
      <c r="H139" s="114"/>
      <c r="I139" s="46"/>
      <c r="J139" s="49"/>
    </row>
    <row r="140" spans="2:10" ht="17.25" customHeight="1">
      <c r="B140" s="99" t="s">
        <v>27</v>
      </c>
      <c r="C140" s="99"/>
      <c r="D140" s="99"/>
      <c r="E140" s="99"/>
      <c r="F140" s="100"/>
      <c r="G140" s="101">
        <v>1702207</v>
      </c>
      <c r="H140" s="102"/>
      <c r="I140" s="46"/>
      <c r="J140" s="49"/>
    </row>
    <row r="141" spans="2:10" ht="17.25" customHeight="1">
      <c r="B141" s="99" t="s">
        <v>43</v>
      </c>
      <c r="C141" s="99"/>
      <c r="D141" s="99"/>
      <c r="E141" s="99"/>
      <c r="F141" s="100"/>
      <c r="G141" s="101">
        <v>848425</v>
      </c>
      <c r="H141" s="102"/>
      <c r="I141" s="46"/>
      <c r="J141" s="49"/>
    </row>
    <row r="142" spans="2:10" ht="17.25" customHeight="1">
      <c r="B142" s="99" t="s">
        <v>28</v>
      </c>
      <c r="C142" s="99"/>
      <c r="D142" s="99"/>
      <c r="E142" s="99"/>
      <c r="F142" s="100"/>
      <c r="G142" s="101">
        <v>483743</v>
      </c>
      <c r="H142" s="102"/>
      <c r="I142" s="46"/>
      <c r="J142" s="49"/>
    </row>
    <row r="143" spans="2:10" ht="17.25" customHeight="1">
      <c r="B143" s="99" t="s">
        <v>44</v>
      </c>
      <c r="C143" s="99"/>
      <c r="D143" s="99"/>
      <c r="E143" s="99"/>
      <c r="F143" s="100"/>
      <c r="G143" s="101">
        <v>274085</v>
      </c>
      <c r="H143" s="102"/>
      <c r="I143" s="46"/>
      <c r="J143" s="49"/>
    </row>
    <row r="144" spans="2:10" ht="17.25" customHeight="1">
      <c r="B144" s="99" t="s">
        <v>49</v>
      </c>
      <c r="C144" s="99"/>
      <c r="D144" s="99"/>
      <c r="E144" s="99"/>
      <c r="F144" s="100"/>
      <c r="G144" s="101">
        <v>251968</v>
      </c>
      <c r="H144" s="102"/>
      <c r="I144" s="85"/>
      <c r="J144" s="49"/>
    </row>
    <row r="145" spans="2:13" ht="17.25" customHeight="1">
      <c r="B145" s="99" t="s">
        <v>34</v>
      </c>
      <c r="C145" s="99"/>
      <c r="D145" s="99"/>
      <c r="E145" s="99"/>
      <c r="F145" s="100"/>
      <c r="G145" s="101">
        <v>164287</v>
      </c>
      <c r="H145" s="102"/>
      <c r="I145" s="46"/>
      <c r="J145" s="49"/>
    </row>
    <row r="146" spans="2:13" ht="17.25" customHeight="1">
      <c r="B146" s="99" t="s">
        <v>29</v>
      </c>
      <c r="C146" s="99"/>
      <c r="D146" s="99"/>
      <c r="E146" s="99"/>
      <c r="F146" s="100"/>
      <c r="G146" s="101">
        <v>53676</v>
      </c>
      <c r="H146" s="102"/>
      <c r="I146" s="46"/>
      <c r="J146" s="49"/>
    </row>
    <row r="147" spans="2:13" ht="17.25" customHeight="1">
      <c r="B147" s="99" t="s">
        <v>48</v>
      </c>
      <c r="C147" s="99"/>
      <c r="D147" s="99"/>
      <c r="E147" s="99"/>
      <c r="F147" s="100"/>
      <c r="G147" s="101">
        <v>47030</v>
      </c>
      <c r="H147" s="102"/>
      <c r="I147" s="46"/>
      <c r="J147" s="49"/>
      <c r="L147"/>
    </row>
    <row r="148" spans="2:13" ht="17.25" customHeight="1" thickBot="1">
      <c r="B148" s="103" t="s">
        <v>35</v>
      </c>
      <c r="C148" s="103"/>
      <c r="D148" s="103"/>
      <c r="E148" s="103"/>
      <c r="F148" s="104"/>
      <c r="G148" s="105">
        <v>43097</v>
      </c>
      <c r="H148" s="106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5" t="s">
        <v>17</v>
      </c>
      <c r="C153" s="115"/>
      <c r="D153" s="115"/>
      <c r="E153" s="115"/>
      <c r="F153" s="116"/>
      <c r="G153" s="110" t="s">
        <v>5</v>
      </c>
      <c r="H153" s="110"/>
      <c r="I153" s="50"/>
      <c r="J153" s="50"/>
      <c r="K153"/>
      <c r="L153"/>
      <c r="M153"/>
    </row>
    <row r="154" spans="2:13" ht="17.25" customHeight="1">
      <c r="B154" s="111" t="s">
        <v>46</v>
      </c>
      <c r="C154" s="111"/>
      <c r="D154" s="111"/>
      <c r="E154" s="111"/>
      <c r="F154" s="112"/>
      <c r="G154" s="113">
        <v>223096</v>
      </c>
      <c r="H154" s="114"/>
      <c r="I154" s="51"/>
      <c r="J154" s="49"/>
      <c r="K154" s="48"/>
      <c r="L154"/>
      <c r="M154"/>
    </row>
    <row r="155" spans="2:13" ht="17.25" customHeight="1">
      <c r="B155" s="99" t="s">
        <v>27</v>
      </c>
      <c r="C155" s="99"/>
      <c r="D155" s="99"/>
      <c r="E155" s="99"/>
      <c r="F155" s="100"/>
      <c r="G155" s="101">
        <v>151341</v>
      </c>
      <c r="H155" s="102"/>
      <c r="I155" s="51"/>
      <c r="J155" s="49"/>
      <c r="K155" s="48"/>
      <c r="L155"/>
      <c r="M155"/>
    </row>
    <row r="156" spans="2:13" ht="17.25" customHeight="1">
      <c r="B156" s="99" t="s">
        <v>43</v>
      </c>
      <c r="C156" s="99"/>
      <c r="D156" s="99"/>
      <c r="E156" s="99"/>
      <c r="F156" s="100"/>
      <c r="G156" s="101">
        <v>109547</v>
      </c>
      <c r="H156" s="102"/>
      <c r="I156" s="51"/>
      <c r="J156" s="49"/>
      <c r="K156" s="48"/>
      <c r="L156"/>
      <c r="M156"/>
    </row>
    <row r="157" spans="2:13" ht="17.25" customHeight="1">
      <c r="B157" s="99" t="s">
        <v>28</v>
      </c>
      <c r="C157" s="99"/>
      <c r="D157" s="99"/>
      <c r="E157" s="99"/>
      <c r="F157" s="100"/>
      <c r="G157" s="101">
        <v>34839</v>
      </c>
      <c r="H157" s="102"/>
      <c r="I157" s="51"/>
      <c r="J157" s="49"/>
      <c r="K157" s="48"/>
      <c r="L157"/>
      <c r="M157"/>
    </row>
    <row r="158" spans="2:13" ht="17.25" customHeight="1">
      <c r="B158" s="99" t="s">
        <v>49</v>
      </c>
      <c r="C158" s="99"/>
      <c r="D158" s="99"/>
      <c r="E158" s="99"/>
      <c r="F158" s="100"/>
      <c r="G158" s="101">
        <v>30011</v>
      </c>
      <c r="H158" s="102"/>
      <c r="I158" s="51"/>
      <c r="J158" s="49"/>
      <c r="K158" s="48"/>
      <c r="L158"/>
      <c r="M158"/>
    </row>
    <row r="159" spans="2:13" ht="17.25" customHeight="1">
      <c r="B159" s="99" t="s">
        <v>44</v>
      </c>
      <c r="C159" s="99"/>
      <c r="D159" s="99"/>
      <c r="E159" s="99"/>
      <c r="F159" s="100"/>
      <c r="G159" s="101">
        <v>29150</v>
      </c>
      <c r="H159" s="102"/>
      <c r="I159" s="52"/>
      <c r="J159" s="49"/>
      <c r="K159" s="48"/>
      <c r="L159"/>
      <c r="M159"/>
    </row>
    <row r="160" spans="2:13" ht="17.25" customHeight="1">
      <c r="B160" s="99" t="s">
        <v>34</v>
      </c>
      <c r="C160" s="99"/>
      <c r="D160" s="99"/>
      <c r="E160" s="99"/>
      <c r="F160" s="100"/>
      <c r="G160" s="101">
        <v>20307</v>
      </c>
      <c r="H160" s="102"/>
      <c r="I160" s="51"/>
      <c r="J160" s="49"/>
      <c r="K160" s="48"/>
      <c r="L160"/>
      <c r="M160"/>
    </row>
    <row r="161" spans="2:13" ht="17.25" customHeight="1">
      <c r="B161" s="99" t="s">
        <v>40</v>
      </c>
      <c r="C161" s="99"/>
      <c r="D161" s="99"/>
      <c r="E161" s="99"/>
      <c r="F161" s="100"/>
      <c r="G161" s="101">
        <v>17606</v>
      </c>
      <c r="H161" s="102"/>
      <c r="I161" s="51"/>
      <c r="J161" s="49"/>
      <c r="K161" s="48"/>
      <c r="L161"/>
      <c r="M161"/>
    </row>
    <row r="162" spans="2:13" ht="17.25" customHeight="1">
      <c r="B162" s="99" t="s">
        <v>36</v>
      </c>
      <c r="C162" s="99"/>
      <c r="D162" s="99"/>
      <c r="E162" s="99"/>
      <c r="F162" s="100"/>
      <c r="G162" s="101">
        <v>5424</v>
      </c>
      <c r="H162" s="102"/>
      <c r="I162" s="51"/>
      <c r="J162" s="49"/>
      <c r="K162" s="48"/>
      <c r="L162"/>
      <c r="M162"/>
    </row>
    <row r="163" spans="2:13" ht="18" customHeight="1" thickBot="1">
      <c r="B163" s="103" t="s">
        <v>35</v>
      </c>
      <c r="C163" s="103"/>
      <c r="D163" s="103"/>
      <c r="E163" s="103"/>
      <c r="F163" s="104"/>
      <c r="G163" s="105">
        <v>4428</v>
      </c>
      <c r="H163" s="106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07" t="s">
        <v>17</v>
      </c>
      <c r="C168" s="107"/>
      <c r="D168" s="107"/>
      <c r="E168" s="107"/>
      <c r="F168" s="108"/>
      <c r="G168" s="109" t="s">
        <v>8</v>
      </c>
      <c r="H168" s="110"/>
      <c r="I168" s="2"/>
      <c r="J168" s="2"/>
    </row>
    <row r="169" spans="2:13" ht="17.25" customHeight="1">
      <c r="B169" s="111" t="s">
        <v>45</v>
      </c>
      <c r="C169" s="111"/>
      <c r="D169" s="111"/>
      <c r="E169" s="111"/>
      <c r="F169" s="112"/>
      <c r="G169" s="113">
        <v>4250914541733.0518</v>
      </c>
      <c r="H169" s="114"/>
      <c r="I169" s="53"/>
      <c r="J169" s="54"/>
    </row>
    <row r="170" spans="2:13" ht="17.25" customHeight="1">
      <c r="B170" s="99" t="s">
        <v>28</v>
      </c>
      <c r="C170" s="99"/>
      <c r="D170" s="99"/>
      <c r="E170" s="99"/>
      <c r="F170" s="100"/>
      <c r="G170" s="101">
        <v>2444442787318.9004</v>
      </c>
      <c r="H170" s="102"/>
      <c r="I170" s="53"/>
      <c r="J170" s="54"/>
    </row>
    <row r="171" spans="2:13" ht="17.25" customHeight="1">
      <c r="B171" s="99" t="s">
        <v>47</v>
      </c>
      <c r="C171" s="99"/>
      <c r="D171" s="99"/>
      <c r="E171" s="99"/>
      <c r="F171" s="100"/>
      <c r="G171" s="101">
        <v>1521390473733.0361</v>
      </c>
      <c r="H171" s="102"/>
      <c r="I171" s="53"/>
      <c r="J171" s="54"/>
    </row>
    <row r="172" spans="2:13" ht="17.25" customHeight="1">
      <c r="B172" s="99" t="s">
        <v>35</v>
      </c>
      <c r="C172" s="99"/>
      <c r="D172" s="99"/>
      <c r="E172" s="99"/>
      <c r="F172" s="100"/>
      <c r="G172" s="101">
        <v>1135115130027.281</v>
      </c>
      <c r="H172" s="102"/>
      <c r="I172" s="53"/>
      <c r="J172" s="54"/>
    </row>
    <row r="173" spans="2:13" ht="17.25" customHeight="1">
      <c r="B173" s="99" t="s">
        <v>50</v>
      </c>
      <c r="C173" s="99"/>
      <c r="D173" s="99"/>
      <c r="E173" s="99"/>
      <c r="F173" s="100"/>
      <c r="G173" s="101">
        <v>998810412887.06177</v>
      </c>
      <c r="H173" s="102"/>
      <c r="I173" s="55"/>
      <c r="J173" s="49"/>
    </row>
    <row r="174" spans="2:13" ht="17.25" customHeight="1">
      <c r="B174" s="99" t="s">
        <v>44</v>
      </c>
      <c r="C174" s="99"/>
      <c r="D174" s="99"/>
      <c r="E174" s="99"/>
      <c r="F174" s="100"/>
      <c r="G174" s="101">
        <v>972144852353.20728</v>
      </c>
      <c r="H174" s="102"/>
      <c r="I174" s="53"/>
      <c r="J174" s="54"/>
    </row>
    <row r="175" spans="2:13" ht="17.25" customHeight="1">
      <c r="B175" s="99" t="s">
        <v>43</v>
      </c>
      <c r="C175" s="99"/>
      <c r="D175" s="99"/>
      <c r="E175" s="99"/>
      <c r="F175" s="100"/>
      <c r="G175" s="101">
        <v>742096226614.5863</v>
      </c>
      <c r="H175" s="102"/>
      <c r="I175" s="53"/>
      <c r="J175" s="54"/>
    </row>
    <row r="176" spans="2:13" ht="17.25" customHeight="1">
      <c r="B176" s="99" t="s">
        <v>41</v>
      </c>
      <c r="C176" s="99"/>
      <c r="D176" s="99"/>
      <c r="E176" s="99"/>
      <c r="F176" s="100"/>
      <c r="G176" s="101">
        <v>677451325429.72839</v>
      </c>
      <c r="H176" s="102"/>
      <c r="I176" s="53"/>
      <c r="J176" s="54"/>
    </row>
    <row r="177" spans="2:10" ht="17.25" customHeight="1">
      <c r="B177" s="99" t="s">
        <v>51</v>
      </c>
      <c r="C177" s="99"/>
      <c r="D177" s="99"/>
      <c r="E177" s="99"/>
      <c r="F177" s="100"/>
      <c r="G177" s="101">
        <v>569102383270.42859</v>
      </c>
      <c r="H177" s="102"/>
      <c r="I177" s="53"/>
      <c r="J177" s="54"/>
    </row>
    <row r="178" spans="2:10" ht="18" customHeight="1" thickBot="1">
      <c r="B178" s="103" t="s">
        <v>27</v>
      </c>
      <c r="C178" s="103"/>
      <c r="D178" s="103"/>
      <c r="E178" s="103"/>
      <c r="F178" s="104"/>
      <c r="G178" s="105">
        <v>546051370165.42822</v>
      </c>
      <c r="H178" s="106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2:H2"/>
    <mergeCell ref="B3:H3"/>
    <mergeCell ref="I3:N3"/>
    <mergeCell ref="B11:D11"/>
    <mergeCell ref="B12:D12"/>
    <mergeCell ref="B13:D13"/>
    <mergeCell ref="B24:D24"/>
    <mergeCell ref="B25:D25"/>
    <mergeCell ref="B26:D26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9ECD4-3DC6-4F10-8FC8-FFC042DFBFD2}">
  <sheetPr>
    <pageSetUpPr fitToPage="1"/>
  </sheetPr>
  <dimension ref="B2:N180"/>
  <sheetViews>
    <sheetView topLeftCell="B1" zoomScaleNormal="100" workbookViewId="0">
      <selection activeCell="I5" sqref="I5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146" t="s">
        <v>42</v>
      </c>
      <c r="C2" s="146"/>
      <c r="D2" s="146"/>
      <c r="E2" s="146"/>
      <c r="F2" s="146"/>
      <c r="G2" s="146"/>
      <c r="H2" s="146"/>
    </row>
    <row r="3" spans="2:14" s="1" customFormat="1" ht="21" thickBot="1">
      <c r="B3" s="147">
        <v>44012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44012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44" t="s">
        <v>16</v>
      </c>
      <c r="C11" s="144"/>
      <c r="D11" s="145"/>
      <c r="E11" s="66">
        <f>EDATE(F11,-1)</f>
        <v>43981</v>
      </c>
      <c r="F11" s="66">
        <f>B3</f>
        <v>44012</v>
      </c>
      <c r="G11" s="44" t="s">
        <v>9</v>
      </c>
      <c r="H11" s="44" t="s">
        <v>10</v>
      </c>
      <c r="J11" s="70"/>
    </row>
    <row r="12" spans="2:14" s="69" customFormat="1" ht="17.25">
      <c r="B12" s="134" t="s">
        <v>0</v>
      </c>
      <c r="C12" s="134"/>
      <c r="D12" s="135"/>
      <c r="E12" s="77">
        <v>8331872</v>
      </c>
      <c r="F12" s="77">
        <v>8791592</v>
      </c>
      <c r="G12" s="11">
        <f t="shared" ref="G12:G17" si="0">F12-E12</f>
        <v>459720</v>
      </c>
      <c r="H12" s="57">
        <f t="shared" ref="H12:H18" si="1">F12/E12-1</f>
        <v>5.5176075676630632E-2</v>
      </c>
      <c r="I12" s="78"/>
      <c r="J12" s="79"/>
    </row>
    <row r="13" spans="2:14" s="69" customFormat="1" ht="17.25">
      <c r="B13" s="136" t="s">
        <v>1</v>
      </c>
      <c r="C13" s="136"/>
      <c r="D13" s="137"/>
      <c r="E13" s="77">
        <v>26128</v>
      </c>
      <c r="F13" s="77">
        <v>26246</v>
      </c>
      <c r="G13" s="11">
        <f t="shared" si="0"/>
        <v>118</v>
      </c>
      <c r="H13" s="57">
        <f t="shared" si="1"/>
        <v>4.5162278015922208E-3</v>
      </c>
      <c r="I13" s="78"/>
      <c r="J13" s="79"/>
    </row>
    <row r="14" spans="2:14" s="69" customFormat="1" ht="17.25">
      <c r="B14" s="136" t="s">
        <v>37</v>
      </c>
      <c r="C14" s="136"/>
      <c r="D14" s="137"/>
      <c r="E14" s="77">
        <v>20854</v>
      </c>
      <c r="F14" s="77">
        <v>21300</v>
      </c>
      <c r="G14" s="11">
        <f t="shared" si="0"/>
        <v>446</v>
      </c>
      <c r="H14" s="57">
        <f t="shared" si="1"/>
        <v>2.1386784309964435E-2</v>
      </c>
      <c r="I14" s="78"/>
      <c r="J14" s="79"/>
    </row>
    <row r="15" spans="2:14" s="69" customFormat="1" ht="17.25">
      <c r="B15" s="138" t="s">
        <v>38</v>
      </c>
      <c r="C15" s="138"/>
      <c r="D15" s="139"/>
      <c r="E15" s="77">
        <v>14869</v>
      </c>
      <c r="F15" s="77">
        <v>15416</v>
      </c>
      <c r="G15" s="11">
        <f t="shared" si="0"/>
        <v>547</v>
      </c>
      <c r="H15" s="57">
        <f t="shared" si="1"/>
        <v>3.6787948079897825E-2</v>
      </c>
      <c r="I15" s="78"/>
      <c r="J15" s="79"/>
    </row>
    <row r="16" spans="2:14" s="69" customFormat="1" ht="17.25">
      <c r="B16" s="140" t="s">
        <v>39</v>
      </c>
      <c r="C16" s="140"/>
      <c r="D16" s="141"/>
      <c r="E16" s="77">
        <v>5985</v>
      </c>
      <c r="F16" s="77">
        <v>5884</v>
      </c>
      <c r="G16" s="11">
        <f t="shared" si="0"/>
        <v>-101</v>
      </c>
      <c r="H16" s="57">
        <f t="shared" si="1"/>
        <v>-1.6875522138680044E-2</v>
      </c>
      <c r="I16" s="78"/>
      <c r="J16" s="79"/>
    </row>
    <row r="17" spans="2:10" s="69" customFormat="1" ht="18" customHeight="1" thickBot="1">
      <c r="B17" s="142" t="s">
        <v>2</v>
      </c>
      <c r="C17" s="142"/>
      <c r="D17" s="143"/>
      <c r="E17" s="77">
        <v>79034</v>
      </c>
      <c r="F17" s="77">
        <v>82666</v>
      </c>
      <c r="G17" s="11">
        <f t="shared" si="0"/>
        <v>3632</v>
      </c>
      <c r="H17" s="57">
        <f t="shared" si="1"/>
        <v>4.5954905483715836E-2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8457888</v>
      </c>
      <c r="F18" s="65">
        <f>F12+F13+F14+F17</f>
        <v>8921804</v>
      </c>
      <c r="G18" s="65">
        <f t="shared" ref="G18" si="2">G12+G13+G14+G17</f>
        <v>463916</v>
      </c>
      <c r="H18" s="62">
        <f t="shared" si="1"/>
        <v>5.4850099693918963E-2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44" t="s">
        <v>16</v>
      </c>
      <c r="C22" s="144"/>
      <c r="D22" s="145"/>
      <c r="E22" s="66">
        <f>E11</f>
        <v>43981</v>
      </c>
      <c r="F22" s="66">
        <f>F11</f>
        <v>44012</v>
      </c>
      <c r="G22" s="44" t="s">
        <v>9</v>
      </c>
      <c r="H22" s="44" t="s">
        <v>10</v>
      </c>
      <c r="J22" s="70"/>
    </row>
    <row r="23" spans="2:10" s="69" customFormat="1" ht="17.25">
      <c r="B23" s="134" t="s">
        <v>0</v>
      </c>
      <c r="C23" s="134"/>
      <c r="D23" s="135"/>
      <c r="E23" s="77">
        <v>5114736</v>
      </c>
      <c r="F23" s="77">
        <v>5354906</v>
      </c>
      <c r="G23" s="11">
        <f>F23-E23</f>
        <v>240170</v>
      </c>
      <c r="H23" s="57">
        <f>F23/E23-1</f>
        <v>4.6956480256263422E-2</v>
      </c>
      <c r="I23" s="79"/>
    </row>
    <row r="24" spans="2:10" s="69" customFormat="1" ht="17.25">
      <c r="B24" s="136" t="s">
        <v>1</v>
      </c>
      <c r="C24" s="136"/>
      <c r="D24" s="137"/>
      <c r="E24" s="77">
        <v>18257</v>
      </c>
      <c r="F24" s="77">
        <v>18261</v>
      </c>
      <c r="G24" s="11">
        <f>F24-E24</f>
        <v>4</v>
      </c>
      <c r="H24" s="57">
        <f>F24/E24-1</f>
        <v>2.1909404611930583E-4</v>
      </c>
      <c r="I24" s="79"/>
    </row>
    <row r="25" spans="2:10" s="69" customFormat="1" ht="17.25">
      <c r="B25" s="136" t="s">
        <v>37</v>
      </c>
      <c r="C25" s="136"/>
      <c r="D25" s="137"/>
      <c r="E25" s="77">
        <v>15483</v>
      </c>
      <c r="F25" s="77">
        <v>15817</v>
      </c>
      <c r="G25" s="11">
        <f>F25-E25</f>
        <v>334</v>
      </c>
      <c r="H25" s="57">
        <f>F25/E25-1</f>
        <v>2.1572046760963692E-2</v>
      </c>
      <c r="I25" s="79"/>
    </row>
    <row r="26" spans="2:10" s="69" customFormat="1" ht="17.25">
      <c r="B26" s="138" t="s">
        <v>38</v>
      </c>
      <c r="C26" s="138"/>
      <c r="D26" s="139"/>
      <c r="E26" s="77">
        <v>12736</v>
      </c>
      <c r="F26" s="77">
        <v>13071</v>
      </c>
      <c r="G26" s="11">
        <f t="shared" ref="G26:G28" si="3">F26-E26</f>
        <v>335</v>
      </c>
      <c r="H26" s="57">
        <f t="shared" ref="H26:H29" si="4">F26/E26-1</f>
        <v>2.6303391959799027E-2</v>
      </c>
      <c r="I26" s="79"/>
    </row>
    <row r="27" spans="2:10" s="69" customFormat="1" ht="17.25">
      <c r="B27" s="140" t="s">
        <v>39</v>
      </c>
      <c r="C27" s="140"/>
      <c r="D27" s="141"/>
      <c r="E27" s="77">
        <v>2747</v>
      </c>
      <c r="F27" s="77">
        <v>2746</v>
      </c>
      <c r="G27" s="11">
        <f t="shared" si="3"/>
        <v>-1</v>
      </c>
      <c r="H27" s="57">
        <f t="shared" si="4"/>
        <v>-3.6403349108116156E-4</v>
      </c>
      <c r="I27" s="79"/>
    </row>
    <row r="28" spans="2:10" s="69" customFormat="1" ht="18" customHeight="1" thickBot="1">
      <c r="B28" s="142" t="s">
        <v>2</v>
      </c>
      <c r="C28" s="142"/>
      <c r="D28" s="143"/>
      <c r="E28" s="77">
        <v>47445</v>
      </c>
      <c r="F28" s="77">
        <v>49363</v>
      </c>
      <c r="G28" s="11">
        <f t="shared" si="3"/>
        <v>1918</v>
      </c>
      <c r="H28" s="57">
        <f t="shared" si="4"/>
        <v>4.042575613868693E-2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5195921</v>
      </c>
      <c r="F29" s="65">
        <f>F23+F24+F25+F28</f>
        <v>5438347</v>
      </c>
      <c r="G29" s="65">
        <f t="shared" ref="G29" si="5">G23+G24+G25+G28</f>
        <v>242426</v>
      </c>
      <c r="H29" s="62">
        <f t="shared" si="4"/>
        <v>4.6656983429886667E-2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5" t="s">
        <v>16</v>
      </c>
      <c r="C33" s="115"/>
      <c r="D33" s="116"/>
      <c r="E33" s="66">
        <f>E11</f>
        <v>43981</v>
      </c>
      <c r="F33" s="66">
        <f>F11</f>
        <v>44012</v>
      </c>
      <c r="G33" s="16" t="s">
        <v>9</v>
      </c>
      <c r="H33" s="16" t="s">
        <v>10</v>
      </c>
    </row>
    <row r="34" spans="2:10" ht="17.25">
      <c r="B34" s="134" t="s">
        <v>0</v>
      </c>
      <c r="C34" s="134"/>
      <c r="D34" s="135"/>
      <c r="E34" s="71">
        <v>580270</v>
      </c>
      <c r="F34" s="71">
        <v>705300</v>
      </c>
      <c r="G34" s="11">
        <f t="shared" ref="G34:G39" si="6">F34-E34</f>
        <v>125030</v>
      </c>
      <c r="H34" s="57">
        <f t="shared" ref="H34:H40" si="7">F34/E34-1</f>
        <v>0.21546866114050345</v>
      </c>
      <c r="I34" s="56"/>
    </row>
    <row r="35" spans="2:10" ht="17.25">
      <c r="B35" s="136" t="s">
        <v>1</v>
      </c>
      <c r="C35" s="136"/>
      <c r="D35" s="137"/>
      <c r="E35" s="71">
        <v>1108</v>
      </c>
      <c r="F35" s="71">
        <v>1253</v>
      </c>
      <c r="G35" s="11">
        <f t="shared" si="6"/>
        <v>145</v>
      </c>
      <c r="H35" s="57">
        <f t="shared" si="7"/>
        <v>0.13086642599277987</v>
      </c>
      <c r="I35" s="56"/>
    </row>
    <row r="36" spans="2:10" ht="17.25">
      <c r="B36" s="136" t="s">
        <v>37</v>
      </c>
      <c r="C36" s="136"/>
      <c r="D36" s="137"/>
      <c r="E36" s="71">
        <v>1868</v>
      </c>
      <c r="F36" s="71">
        <v>2091</v>
      </c>
      <c r="G36" s="11">
        <f t="shared" si="6"/>
        <v>223</v>
      </c>
      <c r="H36" s="57">
        <f t="shared" si="7"/>
        <v>0.11937901498929326</v>
      </c>
      <c r="I36" s="56"/>
    </row>
    <row r="37" spans="2:10" ht="17.25">
      <c r="B37" s="138" t="s">
        <v>38</v>
      </c>
      <c r="C37" s="138"/>
      <c r="D37" s="139"/>
      <c r="E37" s="71">
        <v>1620</v>
      </c>
      <c r="F37" s="71">
        <v>1830</v>
      </c>
      <c r="G37" s="11">
        <f t="shared" si="6"/>
        <v>210</v>
      </c>
      <c r="H37" s="57">
        <f t="shared" si="7"/>
        <v>0.12962962962962954</v>
      </c>
      <c r="I37" s="56"/>
    </row>
    <row r="38" spans="2:10" ht="17.25">
      <c r="B38" s="140" t="s">
        <v>39</v>
      </c>
      <c r="C38" s="140"/>
      <c r="D38" s="141"/>
      <c r="E38" s="71">
        <v>248</v>
      </c>
      <c r="F38" s="71">
        <v>261</v>
      </c>
      <c r="G38" s="11">
        <f t="shared" si="6"/>
        <v>13</v>
      </c>
      <c r="H38" s="57">
        <f t="shared" si="7"/>
        <v>5.2419354838709742E-2</v>
      </c>
      <c r="I38" s="56"/>
    </row>
    <row r="39" spans="2:10" ht="18" customHeight="1" thickBot="1">
      <c r="B39" s="142" t="s">
        <v>2</v>
      </c>
      <c r="C39" s="142"/>
      <c r="D39" s="143"/>
      <c r="E39" s="71">
        <v>21370</v>
      </c>
      <c r="F39" s="71">
        <v>10158</v>
      </c>
      <c r="G39" s="11">
        <f t="shared" si="6"/>
        <v>-11212</v>
      </c>
      <c r="H39" s="57">
        <f t="shared" si="7"/>
        <v>-0.52466073935423485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604616</v>
      </c>
      <c r="F40" s="65">
        <f t="shared" ref="F40:G40" si="8">F34+F35+F36+F39</f>
        <v>718802</v>
      </c>
      <c r="G40" s="65">
        <f t="shared" si="8"/>
        <v>114186</v>
      </c>
      <c r="H40" s="62">
        <f t="shared" si="7"/>
        <v>0.18885705968747102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25" t="s">
        <v>12</v>
      </c>
      <c r="I48" s="125"/>
      <c r="J48" s="125"/>
    </row>
    <row r="49" spans="2:10" ht="15.75" thickBot="1">
      <c r="B49" s="115" t="s">
        <v>16</v>
      </c>
      <c r="C49" s="115"/>
      <c r="D49" s="116"/>
      <c r="E49" s="66">
        <v>42004</v>
      </c>
      <c r="F49" s="66">
        <v>42369</v>
      </c>
      <c r="G49" s="66">
        <v>42735</v>
      </c>
      <c r="H49" s="66">
        <v>43100</v>
      </c>
      <c r="I49" s="66">
        <v>43465</v>
      </c>
      <c r="J49" s="66">
        <v>43830</v>
      </c>
    </row>
    <row r="50" spans="2:10" ht="17.25">
      <c r="B50" s="126" t="s">
        <v>0</v>
      </c>
      <c r="C50" s="126"/>
      <c r="D50" s="127"/>
      <c r="E50" s="73">
        <v>944559</v>
      </c>
      <c r="F50" s="73">
        <v>1006751</v>
      </c>
      <c r="G50" s="73">
        <v>1102966</v>
      </c>
      <c r="H50" s="73">
        <v>1310295.9999999998</v>
      </c>
      <c r="I50" s="73">
        <v>1955118</v>
      </c>
      <c r="J50" s="73">
        <v>3859911</v>
      </c>
    </row>
    <row r="51" spans="2:10" ht="17.25">
      <c r="B51" s="128" t="s">
        <v>1</v>
      </c>
      <c r="C51" s="128"/>
      <c r="D51" s="129"/>
      <c r="E51" s="74">
        <v>20178</v>
      </c>
      <c r="F51" s="74">
        <v>20753</v>
      </c>
      <c r="G51" s="74">
        <v>18622</v>
      </c>
      <c r="H51" s="74">
        <v>17766</v>
      </c>
      <c r="I51" s="74">
        <v>16631</v>
      </c>
      <c r="J51" s="74">
        <v>17695</v>
      </c>
    </row>
    <row r="52" spans="2:10" ht="17.25">
      <c r="B52" s="130" t="s">
        <v>37</v>
      </c>
      <c r="C52" s="130"/>
      <c r="D52" s="131"/>
      <c r="E52" s="76">
        <v>7486</v>
      </c>
      <c r="F52" s="76">
        <v>8729</v>
      </c>
      <c r="G52" s="76">
        <v>9215</v>
      </c>
      <c r="H52" s="76">
        <v>10211</v>
      </c>
      <c r="I52" s="76">
        <v>11453</v>
      </c>
      <c r="J52" s="76">
        <v>14011</v>
      </c>
    </row>
    <row r="53" spans="2:10" ht="18" thickBot="1">
      <c r="B53" s="132" t="s">
        <v>2</v>
      </c>
      <c r="C53" s="132"/>
      <c r="D53" s="133"/>
      <c r="E53" s="72">
        <v>5142</v>
      </c>
      <c r="F53" s="72">
        <v>3836</v>
      </c>
      <c r="G53" s="72">
        <v>10694</v>
      </c>
      <c r="H53" s="72">
        <v>22564.000000000004</v>
      </c>
      <c r="I53" s="72">
        <v>29262</v>
      </c>
      <c r="J53" s="72">
        <v>41535</v>
      </c>
    </row>
    <row r="54" spans="2:10" s="64" customFormat="1" ht="18" thickBot="1">
      <c r="B54" s="117" t="s">
        <v>3</v>
      </c>
      <c r="C54" s="117"/>
      <c r="D54" s="118"/>
      <c r="E54" s="75">
        <v>977365</v>
      </c>
      <c r="F54" s="75">
        <v>1040069</v>
      </c>
      <c r="G54" s="75">
        <v>1141497</v>
      </c>
      <c r="H54" s="75">
        <v>1360837</v>
      </c>
      <c r="I54" s="75">
        <v>2012464</v>
      </c>
      <c r="J54" s="75">
        <v>3933152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f t="shared" ref="C83:F83" si="9">EDATE(D83,-1)</f>
        <v>43859</v>
      </c>
      <c r="D83" s="66">
        <f t="shared" si="9"/>
        <v>43890</v>
      </c>
      <c r="E83" s="66">
        <f t="shared" si="9"/>
        <v>43920</v>
      </c>
      <c r="F83" s="66">
        <f t="shared" si="9"/>
        <v>43951</v>
      </c>
      <c r="G83" s="66">
        <f>EDATE(H83,-1)</f>
        <v>43981</v>
      </c>
      <c r="H83" s="66">
        <f>B3</f>
        <v>44012</v>
      </c>
      <c r="I83"/>
      <c r="J83"/>
    </row>
    <row r="84" spans="2:11" ht="16.5" customHeight="1">
      <c r="B84" s="24" t="s">
        <v>0</v>
      </c>
      <c r="C84" s="73">
        <v>4067317</v>
      </c>
      <c r="D84" s="73">
        <v>4253153</v>
      </c>
      <c r="E84" s="73">
        <v>4572906</v>
      </c>
      <c r="F84" s="73">
        <v>4891213</v>
      </c>
      <c r="G84" s="73">
        <v>5114736</v>
      </c>
      <c r="H84" s="73">
        <v>5354906</v>
      </c>
    </row>
    <row r="85" spans="2:11" ht="16.5" customHeight="1">
      <c r="B85" s="25" t="s">
        <v>1</v>
      </c>
      <c r="C85" s="74">
        <v>17706</v>
      </c>
      <c r="D85" s="74">
        <v>17783</v>
      </c>
      <c r="E85" s="74">
        <v>17928</v>
      </c>
      <c r="F85" s="74">
        <v>18138</v>
      </c>
      <c r="G85" s="74">
        <v>18257</v>
      </c>
      <c r="H85" s="74">
        <v>18261</v>
      </c>
    </row>
    <row r="86" spans="2:11" ht="16.5" customHeight="1">
      <c r="B86" s="26" t="s">
        <v>37</v>
      </c>
      <c r="C86" s="76">
        <v>14182</v>
      </c>
      <c r="D86" s="76">
        <v>14404</v>
      </c>
      <c r="E86" s="76">
        <v>14988</v>
      </c>
      <c r="F86" s="76">
        <v>15242</v>
      </c>
      <c r="G86" s="76">
        <v>15483</v>
      </c>
      <c r="H86" s="76">
        <v>15817</v>
      </c>
    </row>
    <row r="87" spans="2:11" ht="16.5" customHeight="1" thickBot="1">
      <c r="B87" s="27" t="s">
        <v>2</v>
      </c>
      <c r="C87" s="72">
        <v>43400</v>
      </c>
      <c r="D87" s="72">
        <v>45201</v>
      </c>
      <c r="E87" s="72">
        <v>46297</v>
      </c>
      <c r="F87" s="72">
        <v>46759</v>
      </c>
      <c r="G87" s="72">
        <v>47445</v>
      </c>
      <c r="H87" s="72">
        <v>49363</v>
      </c>
    </row>
    <row r="88" spans="2:11" s="64" customFormat="1" ht="18" thickBot="1">
      <c r="B88" s="92" t="s">
        <v>3</v>
      </c>
      <c r="C88" s="75">
        <f>C84+C85+C86+C87</f>
        <v>4142605</v>
      </c>
      <c r="D88" s="75">
        <f t="shared" ref="D88:H88" si="10">D84+D85+D86+D87</f>
        <v>4330541</v>
      </c>
      <c r="E88" s="75">
        <f t="shared" si="10"/>
        <v>4652119</v>
      </c>
      <c r="F88" s="75">
        <f t="shared" si="10"/>
        <v>4971352</v>
      </c>
      <c r="G88" s="75">
        <f t="shared" si="10"/>
        <v>5195921</v>
      </c>
      <c r="H88" s="75">
        <f t="shared" si="10"/>
        <v>5438347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44012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6" t="s">
        <v>22</v>
      </c>
      <c r="C128" s="119"/>
      <c r="D128" s="119"/>
      <c r="E128" s="119"/>
      <c r="F128" s="119"/>
      <c r="G128" s="120" t="s">
        <v>4</v>
      </c>
      <c r="H128" s="121"/>
    </row>
    <row r="129" spans="2:10" ht="18" customHeight="1" thickBot="1">
      <c r="B129" s="104" t="s">
        <v>20</v>
      </c>
      <c r="C129" s="122"/>
      <c r="D129" s="122"/>
      <c r="E129" s="122"/>
      <c r="F129" s="122"/>
      <c r="G129" s="123">
        <v>264</v>
      </c>
      <c r="H129" s="124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44012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07" t="s">
        <v>17</v>
      </c>
      <c r="C138" s="107"/>
      <c r="D138" s="107"/>
      <c r="E138" s="107"/>
      <c r="F138" s="108"/>
      <c r="G138" s="109" t="s">
        <v>5</v>
      </c>
      <c r="H138" s="110"/>
      <c r="I138"/>
    </row>
    <row r="139" spans="2:10" ht="17.25" customHeight="1">
      <c r="B139" s="111" t="s">
        <v>46</v>
      </c>
      <c r="C139" s="111"/>
      <c r="D139" s="111"/>
      <c r="E139" s="111"/>
      <c r="F139" s="112"/>
      <c r="G139" s="113">
        <v>1997520</v>
      </c>
      <c r="H139" s="114"/>
      <c r="I139" s="46"/>
      <c r="J139" s="49"/>
    </row>
    <row r="140" spans="2:10" ht="17.25" customHeight="1">
      <c r="B140" s="99" t="s">
        <v>27</v>
      </c>
      <c r="C140" s="99"/>
      <c r="D140" s="99"/>
      <c r="E140" s="99"/>
      <c r="F140" s="100"/>
      <c r="G140" s="101">
        <v>1754863</v>
      </c>
      <c r="H140" s="102"/>
      <c r="I140" s="46"/>
      <c r="J140" s="49"/>
    </row>
    <row r="141" spans="2:10" ht="17.25" customHeight="1">
      <c r="B141" s="99" t="s">
        <v>43</v>
      </c>
      <c r="C141" s="99"/>
      <c r="D141" s="99"/>
      <c r="E141" s="99"/>
      <c r="F141" s="100"/>
      <c r="G141" s="101">
        <v>893259</v>
      </c>
      <c r="H141" s="102"/>
      <c r="I141" s="46"/>
      <c r="J141" s="49"/>
    </row>
    <row r="142" spans="2:10" ht="17.25" customHeight="1">
      <c r="B142" s="99" t="s">
        <v>28</v>
      </c>
      <c r="C142" s="99"/>
      <c r="D142" s="99"/>
      <c r="E142" s="99"/>
      <c r="F142" s="100"/>
      <c r="G142" s="101">
        <v>493321</v>
      </c>
      <c r="H142" s="102"/>
      <c r="I142" s="46"/>
      <c r="J142" s="49"/>
    </row>
    <row r="143" spans="2:10" ht="17.25" customHeight="1">
      <c r="B143" s="99" t="s">
        <v>44</v>
      </c>
      <c r="C143" s="99"/>
      <c r="D143" s="99"/>
      <c r="E143" s="99"/>
      <c r="F143" s="100"/>
      <c r="G143" s="101">
        <v>278811</v>
      </c>
      <c r="H143" s="102"/>
      <c r="I143" s="46"/>
      <c r="J143" s="49"/>
    </row>
    <row r="144" spans="2:10" ht="17.25" customHeight="1">
      <c r="B144" s="99" t="s">
        <v>49</v>
      </c>
      <c r="C144" s="99"/>
      <c r="D144" s="99"/>
      <c r="E144" s="99"/>
      <c r="F144" s="100"/>
      <c r="G144" s="101">
        <v>255069</v>
      </c>
      <c r="H144" s="102"/>
      <c r="I144" s="85"/>
      <c r="J144" s="49"/>
    </row>
    <row r="145" spans="2:13" ht="17.25" customHeight="1">
      <c r="B145" s="99" t="s">
        <v>34</v>
      </c>
      <c r="C145" s="99"/>
      <c r="D145" s="99"/>
      <c r="E145" s="99"/>
      <c r="F145" s="100"/>
      <c r="G145" s="101">
        <v>171098</v>
      </c>
      <c r="H145" s="102"/>
      <c r="I145" s="46"/>
      <c r="J145" s="49"/>
    </row>
    <row r="146" spans="2:13" ht="17.25" customHeight="1">
      <c r="B146" s="99" t="s">
        <v>29</v>
      </c>
      <c r="C146" s="99"/>
      <c r="D146" s="99"/>
      <c r="E146" s="99"/>
      <c r="F146" s="100"/>
      <c r="G146" s="101">
        <v>53963</v>
      </c>
      <c r="H146" s="102"/>
      <c r="I146" s="46"/>
      <c r="J146" s="49"/>
    </row>
    <row r="147" spans="2:13" ht="17.25" customHeight="1">
      <c r="B147" s="99" t="s">
        <v>48</v>
      </c>
      <c r="C147" s="99"/>
      <c r="D147" s="99"/>
      <c r="E147" s="99"/>
      <c r="F147" s="100"/>
      <c r="G147" s="101">
        <v>49671</v>
      </c>
      <c r="H147" s="102"/>
      <c r="I147" s="46"/>
      <c r="J147" s="49"/>
      <c r="L147"/>
    </row>
    <row r="148" spans="2:13" ht="17.25" customHeight="1" thickBot="1">
      <c r="B148" s="103" t="s">
        <v>35</v>
      </c>
      <c r="C148" s="103"/>
      <c r="D148" s="103"/>
      <c r="E148" s="103"/>
      <c r="F148" s="104"/>
      <c r="G148" s="105">
        <v>43905</v>
      </c>
      <c r="H148" s="106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5" t="s">
        <v>17</v>
      </c>
      <c r="C153" s="115"/>
      <c r="D153" s="115"/>
      <c r="E153" s="115"/>
      <c r="F153" s="116"/>
      <c r="G153" s="110" t="s">
        <v>5</v>
      </c>
      <c r="H153" s="110"/>
      <c r="I153" s="50"/>
      <c r="J153" s="50"/>
      <c r="K153"/>
      <c r="L153"/>
      <c r="M153"/>
    </row>
    <row r="154" spans="2:13" ht="17.25" customHeight="1">
      <c r="B154" s="111" t="s">
        <v>46</v>
      </c>
      <c r="C154" s="111"/>
      <c r="D154" s="111"/>
      <c r="E154" s="111"/>
      <c r="F154" s="112"/>
      <c r="G154" s="113">
        <v>292704</v>
      </c>
      <c r="H154" s="114"/>
      <c r="I154" s="51"/>
      <c r="J154" s="49"/>
      <c r="K154" s="48"/>
      <c r="L154"/>
      <c r="M154"/>
    </row>
    <row r="155" spans="2:13" ht="17.25" customHeight="1">
      <c r="B155" s="99" t="s">
        <v>27</v>
      </c>
      <c r="C155" s="99"/>
      <c r="D155" s="99"/>
      <c r="E155" s="99"/>
      <c r="F155" s="100"/>
      <c r="G155" s="101">
        <v>179593</v>
      </c>
      <c r="H155" s="102"/>
      <c r="I155" s="51"/>
      <c r="J155" s="49"/>
      <c r="K155" s="48"/>
      <c r="L155"/>
      <c r="M155"/>
    </row>
    <row r="156" spans="2:13" ht="17.25" customHeight="1">
      <c r="B156" s="99" t="s">
        <v>43</v>
      </c>
      <c r="C156" s="99"/>
      <c r="D156" s="99"/>
      <c r="E156" s="99"/>
      <c r="F156" s="100"/>
      <c r="G156" s="101">
        <v>128047</v>
      </c>
      <c r="H156" s="102"/>
      <c r="I156" s="51"/>
      <c r="J156" s="49"/>
      <c r="K156" s="48"/>
      <c r="L156"/>
      <c r="M156"/>
    </row>
    <row r="157" spans="2:13" ht="17.25" customHeight="1">
      <c r="B157" s="99" t="s">
        <v>28</v>
      </c>
      <c r="C157" s="99"/>
      <c r="D157" s="99"/>
      <c r="E157" s="99"/>
      <c r="F157" s="100"/>
      <c r="G157" s="101">
        <v>40743</v>
      </c>
      <c r="H157" s="102"/>
      <c r="I157" s="51"/>
      <c r="J157" s="49"/>
      <c r="K157" s="48"/>
      <c r="L157"/>
      <c r="M157"/>
    </row>
    <row r="158" spans="2:13" ht="17.25" customHeight="1">
      <c r="B158" s="99" t="s">
        <v>49</v>
      </c>
      <c r="C158" s="99"/>
      <c r="D158" s="99"/>
      <c r="E158" s="99"/>
      <c r="F158" s="100"/>
      <c r="G158" s="101">
        <v>33269</v>
      </c>
      <c r="H158" s="102"/>
      <c r="I158" s="51"/>
      <c r="J158" s="49"/>
      <c r="K158" s="48"/>
      <c r="L158"/>
      <c r="M158"/>
    </row>
    <row r="159" spans="2:13" ht="17.25" customHeight="1">
      <c r="B159" s="99" t="s">
        <v>44</v>
      </c>
      <c r="C159" s="99"/>
      <c r="D159" s="99"/>
      <c r="E159" s="99"/>
      <c r="F159" s="100"/>
      <c r="G159" s="101">
        <v>32692</v>
      </c>
      <c r="H159" s="102"/>
      <c r="I159" s="52"/>
      <c r="J159" s="49"/>
      <c r="K159" s="48"/>
      <c r="L159"/>
      <c r="M159"/>
    </row>
    <row r="160" spans="2:13" ht="17.25" customHeight="1">
      <c r="B160" s="99" t="s">
        <v>34</v>
      </c>
      <c r="C160" s="99"/>
      <c r="D160" s="99"/>
      <c r="E160" s="99"/>
      <c r="F160" s="100"/>
      <c r="G160" s="101">
        <v>23403</v>
      </c>
      <c r="H160" s="102"/>
      <c r="I160" s="51"/>
      <c r="J160" s="49"/>
      <c r="K160" s="48"/>
      <c r="L160"/>
      <c r="M160"/>
    </row>
    <row r="161" spans="2:13" ht="17.25" customHeight="1">
      <c r="B161" s="99" t="s">
        <v>40</v>
      </c>
      <c r="C161" s="99"/>
      <c r="D161" s="99"/>
      <c r="E161" s="99"/>
      <c r="F161" s="100"/>
      <c r="G161" s="101">
        <v>6224</v>
      </c>
      <c r="H161" s="102"/>
      <c r="I161" s="51"/>
      <c r="J161" s="49"/>
      <c r="K161" s="48"/>
      <c r="L161"/>
      <c r="M161"/>
    </row>
    <row r="162" spans="2:13" ht="17.25" customHeight="1">
      <c r="B162" s="99" t="s">
        <v>36</v>
      </c>
      <c r="C162" s="99"/>
      <c r="D162" s="99"/>
      <c r="E162" s="99"/>
      <c r="F162" s="100"/>
      <c r="G162" s="101">
        <v>6080</v>
      </c>
      <c r="H162" s="102"/>
      <c r="I162" s="51"/>
      <c r="J162" s="49"/>
      <c r="K162" s="48"/>
      <c r="L162"/>
      <c r="M162"/>
    </row>
    <row r="163" spans="2:13" ht="18" customHeight="1" thickBot="1">
      <c r="B163" s="103" t="s">
        <v>35</v>
      </c>
      <c r="C163" s="103"/>
      <c r="D163" s="103"/>
      <c r="E163" s="103"/>
      <c r="F163" s="104"/>
      <c r="G163" s="105">
        <v>5506</v>
      </c>
      <c r="H163" s="106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07" t="s">
        <v>17</v>
      </c>
      <c r="C168" s="107"/>
      <c r="D168" s="107"/>
      <c r="E168" s="107"/>
      <c r="F168" s="108"/>
      <c r="G168" s="109" t="s">
        <v>8</v>
      </c>
      <c r="H168" s="110"/>
      <c r="I168" s="2"/>
      <c r="J168" s="2"/>
    </row>
    <row r="169" spans="2:13" ht="17.25" customHeight="1">
      <c r="B169" s="111" t="s">
        <v>45</v>
      </c>
      <c r="C169" s="111"/>
      <c r="D169" s="111"/>
      <c r="E169" s="111"/>
      <c r="F169" s="112"/>
      <c r="G169" s="113">
        <v>5589922709937.7754</v>
      </c>
      <c r="H169" s="114"/>
      <c r="I169" s="53"/>
      <c r="J169" s="54"/>
    </row>
    <row r="170" spans="2:13" ht="17.25" customHeight="1">
      <c r="B170" s="99" t="s">
        <v>28</v>
      </c>
      <c r="C170" s="99"/>
      <c r="D170" s="99"/>
      <c r="E170" s="99"/>
      <c r="F170" s="100"/>
      <c r="G170" s="101">
        <v>2716761951568.8872</v>
      </c>
      <c r="H170" s="102"/>
      <c r="I170" s="53"/>
      <c r="J170" s="54"/>
    </row>
    <row r="171" spans="2:13" ht="17.25" customHeight="1">
      <c r="B171" s="99" t="s">
        <v>47</v>
      </c>
      <c r="C171" s="99"/>
      <c r="D171" s="99"/>
      <c r="E171" s="99"/>
      <c r="F171" s="100"/>
      <c r="G171" s="101">
        <v>1561882357173.0493</v>
      </c>
      <c r="H171" s="102"/>
      <c r="I171" s="53"/>
      <c r="J171" s="54"/>
    </row>
    <row r="172" spans="2:13" ht="17.25" customHeight="1">
      <c r="B172" s="99" t="s">
        <v>50</v>
      </c>
      <c r="C172" s="99"/>
      <c r="D172" s="99"/>
      <c r="E172" s="99"/>
      <c r="F172" s="100"/>
      <c r="G172" s="101">
        <v>1300972974100.1799</v>
      </c>
      <c r="H172" s="102"/>
      <c r="I172" s="53"/>
      <c r="J172" s="54"/>
    </row>
    <row r="173" spans="2:13" ht="17.25" customHeight="1">
      <c r="B173" s="99" t="s">
        <v>35</v>
      </c>
      <c r="C173" s="99"/>
      <c r="D173" s="99"/>
      <c r="E173" s="99"/>
      <c r="F173" s="100"/>
      <c r="G173" s="101">
        <v>1175294328878.8777</v>
      </c>
      <c r="H173" s="102"/>
      <c r="I173" s="55"/>
      <c r="J173" s="49"/>
    </row>
    <row r="174" spans="2:13" ht="17.25" customHeight="1">
      <c r="B174" s="99" t="s">
        <v>44</v>
      </c>
      <c r="C174" s="99"/>
      <c r="D174" s="99"/>
      <c r="E174" s="99"/>
      <c r="F174" s="100"/>
      <c r="G174" s="101">
        <v>1175151290016.6846</v>
      </c>
      <c r="H174" s="102"/>
      <c r="I174" s="53"/>
      <c r="J174" s="54"/>
    </row>
    <row r="175" spans="2:13" ht="17.25" customHeight="1">
      <c r="B175" s="99" t="s">
        <v>41</v>
      </c>
      <c r="C175" s="99"/>
      <c r="D175" s="99"/>
      <c r="E175" s="99"/>
      <c r="F175" s="100"/>
      <c r="G175" s="101">
        <v>771117207150.6687</v>
      </c>
      <c r="H175" s="102"/>
      <c r="I175" s="53"/>
      <c r="J175" s="54"/>
    </row>
    <row r="176" spans="2:13" ht="17.25" customHeight="1">
      <c r="B176" s="99" t="s">
        <v>43</v>
      </c>
      <c r="C176" s="99"/>
      <c r="D176" s="99"/>
      <c r="E176" s="99"/>
      <c r="F176" s="100"/>
      <c r="G176" s="101">
        <v>768474644879.052</v>
      </c>
      <c r="H176" s="102"/>
      <c r="I176" s="53"/>
      <c r="J176" s="54"/>
    </row>
    <row r="177" spans="2:10" ht="17.25" customHeight="1">
      <c r="B177" s="99" t="s">
        <v>53</v>
      </c>
      <c r="C177" s="99"/>
      <c r="D177" s="99"/>
      <c r="E177" s="99"/>
      <c r="F177" s="100"/>
      <c r="G177" s="101">
        <v>696274614121.79004</v>
      </c>
      <c r="H177" s="102"/>
      <c r="I177" s="53"/>
      <c r="J177" s="54"/>
    </row>
    <row r="178" spans="2:10" ht="18" customHeight="1" thickBot="1">
      <c r="B178" s="103" t="s">
        <v>51</v>
      </c>
      <c r="C178" s="103"/>
      <c r="D178" s="103"/>
      <c r="E178" s="103"/>
      <c r="F178" s="104"/>
      <c r="G178" s="105">
        <v>692383274913.46558</v>
      </c>
      <c r="H178" s="106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B2:H2"/>
    <mergeCell ref="B3:H3"/>
    <mergeCell ref="I3:N3"/>
    <mergeCell ref="B11:D11"/>
    <mergeCell ref="B12:D12"/>
    <mergeCell ref="B13:D13"/>
    <mergeCell ref="B24:D24"/>
    <mergeCell ref="B25:D25"/>
    <mergeCell ref="B26:D2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3045-6E25-41EB-9497-52870D0EB5CF}">
  <sheetPr>
    <pageSetUpPr fitToPage="1"/>
  </sheetPr>
  <dimension ref="B2:N180"/>
  <sheetViews>
    <sheetView topLeftCell="B1" zoomScaleNormal="100" workbookViewId="0">
      <selection activeCell="I5" sqref="I5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146" t="s">
        <v>42</v>
      </c>
      <c r="C2" s="146"/>
      <c r="D2" s="146"/>
      <c r="E2" s="146"/>
      <c r="F2" s="146"/>
      <c r="G2" s="146"/>
      <c r="H2" s="146"/>
    </row>
    <row r="3" spans="2:14" s="1" customFormat="1" ht="21" thickBot="1">
      <c r="B3" s="147">
        <v>44043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44043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44" t="s">
        <v>16</v>
      </c>
      <c r="C11" s="144"/>
      <c r="D11" s="145"/>
      <c r="E11" s="66">
        <f>EDATE(F11,-1)</f>
        <v>44012</v>
      </c>
      <c r="F11" s="66">
        <f>B3</f>
        <v>44043</v>
      </c>
      <c r="G11" s="44" t="s">
        <v>9</v>
      </c>
      <c r="H11" s="44" t="s">
        <v>10</v>
      </c>
      <c r="J11" s="70"/>
    </row>
    <row r="12" spans="2:14" s="69" customFormat="1" ht="17.25">
      <c r="B12" s="134" t="s">
        <v>0</v>
      </c>
      <c r="C12" s="134"/>
      <c r="D12" s="135"/>
      <c r="E12" s="77">
        <v>8791592</v>
      </c>
      <c r="F12" s="77">
        <v>9384892</v>
      </c>
      <c r="G12" s="11">
        <f t="shared" ref="G12:G17" si="0">F12-E12</f>
        <v>593300</v>
      </c>
      <c r="H12" s="57">
        <f t="shared" ref="H12:H18" si="1">F12/E12-1</f>
        <v>6.7484933331755981E-2</v>
      </c>
      <c r="I12" s="78"/>
      <c r="J12" s="79"/>
    </row>
    <row r="13" spans="2:14" s="69" customFormat="1" ht="17.25">
      <c r="B13" s="136" t="s">
        <v>1</v>
      </c>
      <c r="C13" s="136"/>
      <c r="D13" s="137"/>
      <c r="E13" s="77">
        <v>26246</v>
      </c>
      <c r="F13" s="77">
        <v>26277</v>
      </c>
      <c r="G13" s="11">
        <f t="shared" si="0"/>
        <v>31</v>
      </c>
      <c r="H13" s="57">
        <f t="shared" si="1"/>
        <v>1.1811323630266379E-3</v>
      </c>
      <c r="I13" s="78"/>
      <c r="J13" s="79"/>
    </row>
    <row r="14" spans="2:14" s="69" customFormat="1" ht="17.25">
      <c r="B14" s="136" t="s">
        <v>37</v>
      </c>
      <c r="C14" s="136"/>
      <c r="D14" s="137"/>
      <c r="E14" s="77">
        <v>21300</v>
      </c>
      <c r="F14" s="77">
        <v>22223</v>
      </c>
      <c r="G14" s="11">
        <f t="shared" si="0"/>
        <v>923</v>
      </c>
      <c r="H14" s="57">
        <f t="shared" si="1"/>
        <v>4.3333333333333224E-2</v>
      </c>
      <c r="I14" s="78"/>
      <c r="J14" s="79"/>
    </row>
    <row r="15" spans="2:14" s="69" customFormat="1" ht="17.25">
      <c r="B15" s="138" t="s">
        <v>38</v>
      </c>
      <c r="C15" s="138"/>
      <c r="D15" s="139"/>
      <c r="E15" s="77">
        <v>15416</v>
      </c>
      <c r="F15" s="77">
        <v>15859</v>
      </c>
      <c r="G15" s="11">
        <f t="shared" si="0"/>
        <v>443</v>
      </c>
      <c r="H15" s="57">
        <f t="shared" si="1"/>
        <v>2.8736377789309708E-2</v>
      </c>
      <c r="I15" s="78"/>
      <c r="J15" s="79"/>
    </row>
    <row r="16" spans="2:14" s="69" customFormat="1" ht="17.25">
      <c r="B16" s="140" t="s">
        <v>39</v>
      </c>
      <c r="C16" s="140"/>
      <c r="D16" s="141"/>
      <c r="E16" s="77">
        <v>5884</v>
      </c>
      <c r="F16" s="77">
        <v>6364</v>
      </c>
      <c r="G16" s="11">
        <f t="shared" si="0"/>
        <v>480</v>
      </c>
      <c r="H16" s="57">
        <f t="shared" si="1"/>
        <v>8.1577158395649274E-2</v>
      </c>
      <c r="I16" s="78"/>
      <c r="J16" s="79"/>
    </row>
    <row r="17" spans="2:10" s="69" customFormat="1" ht="18" customHeight="1" thickBot="1">
      <c r="B17" s="142" t="s">
        <v>2</v>
      </c>
      <c r="C17" s="142"/>
      <c r="D17" s="143"/>
      <c r="E17" s="77">
        <v>82666</v>
      </c>
      <c r="F17" s="77">
        <v>87317</v>
      </c>
      <c r="G17" s="11">
        <f t="shared" si="0"/>
        <v>4651</v>
      </c>
      <c r="H17" s="57">
        <f t="shared" si="1"/>
        <v>5.6262550504439623E-2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8921804</v>
      </c>
      <c r="F18" s="65">
        <f>F12+F13+F14+F17</f>
        <v>9520709</v>
      </c>
      <c r="G18" s="65">
        <f t="shared" ref="G18" si="2">G12+G13+G14+G17</f>
        <v>598905</v>
      </c>
      <c r="H18" s="62">
        <f t="shared" si="1"/>
        <v>6.7128239983752058E-2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44" t="s">
        <v>16</v>
      </c>
      <c r="C22" s="144"/>
      <c r="D22" s="145"/>
      <c r="E22" s="66">
        <f>E11</f>
        <v>44012</v>
      </c>
      <c r="F22" s="66">
        <f>F11</f>
        <v>44043</v>
      </c>
      <c r="G22" s="44" t="s">
        <v>9</v>
      </c>
      <c r="H22" s="44" t="s">
        <v>10</v>
      </c>
      <c r="J22" s="70"/>
    </row>
    <row r="23" spans="2:10" s="69" customFormat="1" ht="17.25">
      <c r="B23" s="134" t="s">
        <v>0</v>
      </c>
      <c r="C23" s="134"/>
      <c r="D23" s="135"/>
      <c r="E23" s="77">
        <v>5354906</v>
      </c>
      <c r="F23" s="77">
        <v>5653690</v>
      </c>
      <c r="G23" s="11">
        <f>F23-E23</f>
        <v>298784</v>
      </c>
      <c r="H23" s="57">
        <f>F23/E23-1</f>
        <v>5.5796310896960577E-2</v>
      </c>
      <c r="I23" s="79"/>
    </row>
    <row r="24" spans="2:10" s="69" customFormat="1" ht="17.25">
      <c r="B24" s="136" t="s">
        <v>1</v>
      </c>
      <c r="C24" s="136"/>
      <c r="D24" s="137"/>
      <c r="E24" s="77">
        <v>18261</v>
      </c>
      <c r="F24" s="77">
        <v>18250</v>
      </c>
      <c r="G24" s="11">
        <f>F24-E24</f>
        <v>-11</v>
      </c>
      <c r="H24" s="57">
        <f>F24/E24-1</f>
        <v>-6.0237664969065019E-4</v>
      </c>
      <c r="I24" s="79"/>
    </row>
    <row r="25" spans="2:10" s="69" customFormat="1" ht="17.25">
      <c r="B25" s="136" t="s">
        <v>37</v>
      </c>
      <c r="C25" s="136"/>
      <c r="D25" s="137"/>
      <c r="E25" s="77">
        <v>15817</v>
      </c>
      <c r="F25" s="77">
        <v>16100</v>
      </c>
      <c r="G25" s="11">
        <f>F25-E25</f>
        <v>283</v>
      </c>
      <c r="H25" s="57">
        <f>F25/E25-1</f>
        <v>1.7892141366883774E-2</v>
      </c>
      <c r="I25" s="79"/>
    </row>
    <row r="26" spans="2:10" s="69" customFormat="1" ht="17.25">
      <c r="B26" s="138" t="s">
        <v>38</v>
      </c>
      <c r="C26" s="138"/>
      <c r="D26" s="139"/>
      <c r="E26" s="77">
        <v>13071</v>
      </c>
      <c r="F26" s="77">
        <v>13351</v>
      </c>
      <c r="G26" s="11">
        <f t="shared" ref="G26:G28" si="3">F26-E26</f>
        <v>280</v>
      </c>
      <c r="H26" s="57">
        <f t="shared" ref="H26:H29" si="4">F26/E26-1</f>
        <v>2.1421467370514868E-2</v>
      </c>
      <c r="I26" s="79"/>
    </row>
    <row r="27" spans="2:10" s="69" customFormat="1" ht="17.25">
      <c r="B27" s="140" t="s">
        <v>39</v>
      </c>
      <c r="C27" s="140"/>
      <c r="D27" s="141"/>
      <c r="E27" s="77">
        <v>2746</v>
      </c>
      <c r="F27" s="77">
        <v>2749</v>
      </c>
      <c r="G27" s="11">
        <f t="shared" si="3"/>
        <v>3</v>
      </c>
      <c r="H27" s="57">
        <f t="shared" si="4"/>
        <v>1.0924981791697874E-3</v>
      </c>
      <c r="I27" s="79"/>
    </row>
    <row r="28" spans="2:10" s="69" customFormat="1" ht="18" customHeight="1" thickBot="1">
      <c r="B28" s="142" t="s">
        <v>2</v>
      </c>
      <c r="C28" s="142"/>
      <c r="D28" s="143"/>
      <c r="E28" s="77">
        <v>49363</v>
      </c>
      <c r="F28" s="77">
        <v>51872</v>
      </c>
      <c r="G28" s="11">
        <f t="shared" si="3"/>
        <v>2509</v>
      </c>
      <c r="H28" s="57">
        <f t="shared" si="4"/>
        <v>5.0827542896501487E-2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5438347</v>
      </c>
      <c r="F29" s="65">
        <f>F23+F24+F25+F28</f>
        <v>5739912</v>
      </c>
      <c r="G29" s="65">
        <f t="shared" ref="G29" si="5">G23+G24+G25+G28</f>
        <v>301565</v>
      </c>
      <c r="H29" s="62">
        <f t="shared" si="4"/>
        <v>5.5451592184169174E-2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5" t="s">
        <v>16</v>
      </c>
      <c r="C33" s="115"/>
      <c r="D33" s="116"/>
      <c r="E33" s="66">
        <f>E11</f>
        <v>44012</v>
      </c>
      <c r="F33" s="66">
        <f>F11</f>
        <v>44043</v>
      </c>
      <c r="G33" s="16" t="s">
        <v>9</v>
      </c>
      <c r="H33" s="16" t="s">
        <v>10</v>
      </c>
    </row>
    <row r="34" spans="2:10" ht="17.25">
      <c r="B34" s="134" t="s">
        <v>0</v>
      </c>
      <c r="C34" s="134"/>
      <c r="D34" s="135"/>
      <c r="E34" s="71">
        <v>705300</v>
      </c>
      <c r="F34" s="71">
        <v>821529</v>
      </c>
      <c r="G34" s="11">
        <f t="shared" ref="G34:G39" si="6">F34-E34</f>
        <v>116229</v>
      </c>
      <c r="H34" s="57">
        <f t="shared" ref="H34:H40" si="7">F34/E34-1</f>
        <v>0.16479370480646538</v>
      </c>
      <c r="I34" s="56"/>
    </row>
    <row r="35" spans="2:10" ht="17.25">
      <c r="B35" s="136" t="s">
        <v>1</v>
      </c>
      <c r="C35" s="136"/>
      <c r="D35" s="137"/>
      <c r="E35" s="71">
        <v>1253</v>
      </c>
      <c r="F35" s="71">
        <v>1210</v>
      </c>
      <c r="G35" s="11">
        <f t="shared" si="6"/>
        <v>-43</v>
      </c>
      <c r="H35" s="57">
        <f t="shared" si="7"/>
        <v>-3.4317637669592949E-2</v>
      </c>
      <c r="I35" s="56"/>
    </row>
    <row r="36" spans="2:10" ht="17.25">
      <c r="B36" s="136" t="s">
        <v>37</v>
      </c>
      <c r="C36" s="136"/>
      <c r="D36" s="137"/>
      <c r="E36" s="71">
        <v>2091</v>
      </c>
      <c r="F36" s="71">
        <v>2185</v>
      </c>
      <c r="G36" s="11">
        <f t="shared" si="6"/>
        <v>94</v>
      </c>
      <c r="H36" s="57">
        <f t="shared" si="7"/>
        <v>4.4954567192730721E-2</v>
      </c>
      <c r="I36" s="56"/>
    </row>
    <row r="37" spans="2:10" ht="17.25">
      <c r="B37" s="138" t="s">
        <v>38</v>
      </c>
      <c r="C37" s="138"/>
      <c r="D37" s="139"/>
      <c r="E37" s="71">
        <v>1830</v>
      </c>
      <c r="F37" s="71">
        <v>1929</v>
      </c>
      <c r="G37" s="11">
        <f t="shared" si="6"/>
        <v>99</v>
      </c>
      <c r="H37" s="57">
        <f t="shared" si="7"/>
        <v>5.4098360655737698E-2</v>
      </c>
      <c r="I37" s="56"/>
    </row>
    <row r="38" spans="2:10" ht="17.25">
      <c r="B38" s="140" t="s">
        <v>39</v>
      </c>
      <c r="C38" s="140"/>
      <c r="D38" s="141"/>
      <c r="E38" s="71">
        <v>261</v>
      </c>
      <c r="F38" s="71">
        <v>256</v>
      </c>
      <c r="G38" s="11">
        <f t="shared" si="6"/>
        <v>-5</v>
      </c>
      <c r="H38" s="57">
        <f t="shared" si="7"/>
        <v>-1.9157088122605415E-2</v>
      </c>
      <c r="I38" s="56"/>
    </row>
    <row r="39" spans="2:10" ht="18" customHeight="1" thickBot="1">
      <c r="B39" s="142" t="s">
        <v>2</v>
      </c>
      <c r="C39" s="142"/>
      <c r="D39" s="143"/>
      <c r="E39" s="71">
        <v>10158</v>
      </c>
      <c r="F39" s="71">
        <v>12482</v>
      </c>
      <c r="G39" s="11">
        <f t="shared" si="6"/>
        <v>2324</v>
      </c>
      <c r="H39" s="57">
        <f t="shared" si="7"/>
        <v>0.22878519393581409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718802</v>
      </c>
      <c r="F40" s="65">
        <f t="shared" ref="F40:G40" si="8">F34+F35+F36+F39</f>
        <v>837406</v>
      </c>
      <c r="G40" s="65">
        <f t="shared" si="8"/>
        <v>118604</v>
      </c>
      <c r="H40" s="62">
        <f t="shared" si="7"/>
        <v>0.1650023233101745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25" t="s">
        <v>12</v>
      </c>
      <c r="I48" s="125"/>
      <c r="J48" s="125"/>
    </row>
    <row r="49" spans="2:10" ht="15.75" thickBot="1">
      <c r="B49" s="115" t="s">
        <v>16</v>
      </c>
      <c r="C49" s="115"/>
      <c r="D49" s="116"/>
      <c r="E49" s="66">
        <v>42004</v>
      </c>
      <c r="F49" s="66">
        <v>42369</v>
      </c>
      <c r="G49" s="66">
        <v>42735</v>
      </c>
      <c r="H49" s="66">
        <v>43100</v>
      </c>
      <c r="I49" s="66">
        <v>43465</v>
      </c>
      <c r="J49" s="66">
        <v>43830</v>
      </c>
    </row>
    <row r="50" spans="2:10" ht="17.25">
      <c r="B50" s="126" t="s">
        <v>0</v>
      </c>
      <c r="C50" s="126"/>
      <c r="D50" s="127"/>
      <c r="E50" s="73">
        <v>944559</v>
      </c>
      <c r="F50" s="73">
        <v>1006751</v>
      </c>
      <c r="G50" s="73">
        <v>1102966</v>
      </c>
      <c r="H50" s="73">
        <v>1310295.9999999998</v>
      </c>
      <c r="I50" s="73">
        <v>1955118</v>
      </c>
      <c r="J50" s="73">
        <v>3859911</v>
      </c>
    </row>
    <row r="51" spans="2:10" ht="17.25">
      <c r="B51" s="128" t="s">
        <v>1</v>
      </c>
      <c r="C51" s="128"/>
      <c r="D51" s="129"/>
      <c r="E51" s="74">
        <v>20178</v>
      </c>
      <c r="F51" s="74">
        <v>20753</v>
      </c>
      <c r="G51" s="74">
        <v>18622</v>
      </c>
      <c r="H51" s="74">
        <v>17766</v>
      </c>
      <c r="I51" s="74">
        <v>16631</v>
      </c>
      <c r="J51" s="74">
        <v>17695</v>
      </c>
    </row>
    <row r="52" spans="2:10" ht="17.25">
      <c r="B52" s="130" t="s">
        <v>37</v>
      </c>
      <c r="C52" s="130"/>
      <c r="D52" s="131"/>
      <c r="E52" s="76">
        <v>7486</v>
      </c>
      <c r="F52" s="76">
        <v>8729</v>
      </c>
      <c r="G52" s="76">
        <v>9215</v>
      </c>
      <c r="H52" s="76">
        <v>10211</v>
      </c>
      <c r="I52" s="76">
        <v>11453</v>
      </c>
      <c r="J52" s="76">
        <v>14011</v>
      </c>
    </row>
    <row r="53" spans="2:10" ht="18" thickBot="1">
      <c r="B53" s="132" t="s">
        <v>2</v>
      </c>
      <c r="C53" s="132"/>
      <c r="D53" s="133"/>
      <c r="E53" s="72">
        <v>5142</v>
      </c>
      <c r="F53" s="72">
        <v>3836</v>
      </c>
      <c r="G53" s="72">
        <v>10694</v>
      </c>
      <c r="H53" s="72">
        <v>22564.000000000004</v>
      </c>
      <c r="I53" s="72">
        <v>29262</v>
      </c>
      <c r="J53" s="72">
        <v>41535</v>
      </c>
    </row>
    <row r="54" spans="2:10" s="64" customFormat="1" ht="18" thickBot="1">
      <c r="B54" s="117" t="s">
        <v>3</v>
      </c>
      <c r="C54" s="117"/>
      <c r="D54" s="118"/>
      <c r="E54" s="75">
        <v>977365</v>
      </c>
      <c r="F54" s="75">
        <v>1040069</v>
      </c>
      <c r="G54" s="75">
        <v>1141497</v>
      </c>
      <c r="H54" s="75">
        <v>1360837</v>
      </c>
      <c r="I54" s="75">
        <v>2012464</v>
      </c>
      <c r="J54" s="75">
        <v>3933152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f t="shared" ref="C83:F83" si="9">EDATE(D83,-1)</f>
        <v>43890</v>
      </c>
      <c r="D83" s="66">
        <f t="shared" si="9"/>
        <v>43920</v>
      </c>
      <c r="E83" s="66">
        <f t="shared" si="9"/>
        <v>43951</v>
      </c>
      <c r="F83" s="66">
        <f t="shared" si="9"/>
        <v>43981</v>
      </c>
      <c r="G83" s="66">
        <f>EDATE(H83,-1)</f>
        <v>44012</v>
      </c>
      <c r="H83" s="66">
        <f>B3</f>
        <v>44043</v>
      </c>
      <c r="I83"/>
      <c r="J83"/>
    </row>
    <row r="84" spans="2:11" ht="16.5" customHeight="1">
      <c r="B84" s="24" t="s">
        <v>0</v>
      </c>
      <c r="C84" s="73">
        <v>4253153</v>
      </c>
      <c r="D84" s="73">
        <v>4572906</v>
      </c>
      <c r="E84" s="73">
        <v>4891213</v>
      </c>
      <c r="F84" s="73">
        <v>5114736</v>
      </c>
      <c r="G84" s="73">
        <v>5354906</v>
      </c>
      <c r="H84" s="73">
        <v>5653690</v>
      </c>
    </row>
    <row r="85" spans="2:11" ht="16.5" customHeight="1">
      <c r="B85" s="25" t="s">
        <v>1</v>
      </c>
      <c r="C85" s="74">
        <v>17783</v>
      </c>
      <c r="D85" s="74">
        <v>17928</v>
      </c>
      <c r="E85" s="74">
        <v>18138</v>
      </c>
      <c r="F85" s="74">
        <v>18257</v>
      </c>
      <c r="G85" s="74">
        <v>18261</v>
      </c>
      <c r="H85" s="74">
        <v>18250</v>
      </c>
    </row>
    <row r="86" spans="2:11" ht="16.5" customHeight="1">
      <c r="B86" s="26" t="s">
        <v>37</v>
      </c>
      <c r="C86" s="76">
        <v>14404</v>
      </c>
      <c r="D86" s="76">
        <v>14988</v>
      </c>
      <c r="E86" s="76">
        <v>15242</v>
      </c>
      <c r="F86" s="76">
        <v>15483</v>
      </c>
      <c r="G86" s="76">
        <v>15817</v>
      </c>
      <c r="H86" s="76">
        <v>16100</v>
      </c>
    </row>
    <row r="87" spans="2:11" ht="16.5" customHeight="1" thickBot="1">
      <c r="B87" s="27" t="s">
        <v>2</v>
      </c>
      <c r="C87" s="72">
        <v>45201</v>
      </c>
      <c r="D87" s="72">
        <v>46297</v>
      </c>
      <c r="E87" s="72">
        <v>46759</v>
      </c>
      <c r="F87" s="72">
        <v>47445</v>
      </c>
      <c r="G87" s="72">
        <v>49363</v>
      </c>
      <c r="H87" s="72">
        <v>51872</v>
      </c>
    </row>
    <row r="88" spans="2:11" s="64" customFormat="1" ht="18" thickBot="1">
      <c r="B88" s="93" t="s">
        <v>3</v>
      </c>
      <c r="C88" s="75">
        <f>C84+C85+C86+C87</f>
        <v>4330541</v>
      </c>
      <c r="D88" s="75">
        <f t="shared" ref="D88:H88" si="10">D84+D85+D86+D87</f>
        <v>4652119</v>
      </c>
      <c r="E88" s="75">
        <f t="shared" si="10"/>
        <v>4971352</v>
      </c>
      <c r="F88" s="75">
        <f t="shared" si="10"/>
        <v>5195921</v>
      </c>
      <c r="G88" s="75">
        <f t="shared" si="10"/>
        <v>5438347</v>
      </c>
      <c r="H88" s="75">
        <f t="shared" si="10"/>
        <v>5739912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44043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6" t="s">
        <v>22</v>
      </c>
      <c r="C128" s="119"/>
      <c r="D128" s="119"/>
      <c r="E128" s="119"/>
      <c r="F128" s="119"/>
      <c r="G128" s="120" t="s">
        <v>4</v>
      </c>
      <c r="H128" s="121"/>
    </row>
    <row r="129" spans="2:10" ht="18" customHeight="1" thickBot="1">
      <c r="B129" s="104" t="s">
        <v>20</v>
      </c>
      <c r="C129" s="122"/>
      <c r="D129" s="122"/>
      <c r="E129" s="122"/>
      <c r="F129" s="122"/>
      <c r="G129" s="123">
        <v>257</v>
      </c>
      <c r="H129" s="124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44043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07" t="s">
        <v>17</v>
      </c>
      <c r="C138" s="107"/>
      <c r="D138" s="107"/>
      <c r="E138" s="107"/>
      <c r="F138" s="108"/>
      <c r="G138" s="109" t="s">
        <v>5</v>
      </c>
      <c r="H138" s="110"/>
      <c r="I138"/>
    </row>
    <row r="139" spans="2:10" ht="17.25" customHeight="1">
      <c r="B139" s="111" t="s">
        <v>46</v>
      </c>
      <c r="C139" s="111"/>
      <c r="D139" s="111"/>
      <c r="E139" s="111"/>
      <c r="F139" s="112"/>
      <c r="G139" s="113">
        <v>2192680</v>
      </c>
      <c r="H139" s="114"/>
      <c r="I139" s="46"/>
      <c r="J139" s="49"/>
    </row>
    <row r="140" spans="2:10" ht="17.25" customHeight="1">
      <c r="B140" s="99" t="s">
        <v>27</v>
      </c>
      <c r="C140" s="99"/>
      <c r="D140" s="99"/>
      <c r="E140" s="99"/>
      <c r="F140" s="100"/>
      <c r="G140" s="101">
        <v>1845626</v>
      </c>
      <c r="H140" s="102"/>
      <c r="I140" s="46"/>
      <c r="J140" s="49"/>
    </row>
    <row r="141" spans="2:10" ht="17.25" customHeight="1">
      <c r="B141" s="99" t="s">
        <v>43</v>
      </c>
      <c r="C141" s="99"/>
      <c r="D141" s="99"/>
      <c r="E141" s="99"/>
      <c r="F141" s="100"/>
      <c r="G141" s="101">
        <v>934932</v>
      </c>
      <c r="H141" s="102"/>
      <c r="I141" s="46"/>
      <c r="J141" s="49"/>
    </row>
    <row r="142" spans="2:10" ht="17.25" customHeight="1">
      <c r="B142" s="99" t="s">
        <v>28</v>
      </c>
      <c r="C142" s="99"/>
      <c r="D142" s="99"/>
      <c r="E142" s="99"/>
      <c r="F142" s="100"/>
      <c r="G142" s="101">
        <v>503389</v>
      </c>
      <c r="H142" s="102"/>
      <c r="I142" s="46"/>
      <c r="J142" s="49"/>
    </row>
    <row r="143" spans="2:10" ht="17.25" customHeight="1">
      <c r="B143" s="99" t="s">
        <v>44</v>
      </c>
      <c r="C143" s="99"/>
      <c r="D143" s="99"/>
      <c r="E143" s="99"/>
      <c r="F143" s="100"/>
      <c r="G143" s="101">
        <v>283673</v>
      </c>
      <c r="H143" s="102"/>
      <c r="I143" s="46"/>
      <c r="J143" s="49"/>
    </row>
    <row r="144" spans="2:10" ht="17.25" customHeight="1">
      <c r="B144" s="99" t="s">
        <v>49</v>
      </c>
      <c r="C144" s="99"/>
      <c r="D144" s="99"/>
      <c r="E144" s="99"/>
      <c r="F144" s="100"/>
      <c r="G144" s="101">
        <v>257961</v>
      </c>
      <c r="H144" s="102"/>
      <c r="I144" s="85"/>
      <c r="J144" s="49"/>
    </row>
    <row r="145" spans="2:13" ht="17.25" customHeight="1">
      <c r="B145" s="99" t="s">
        <v>34</v>
      </c>
      <c r="C145" s="99"/>
      <c r="D145" s="99"/>
      <c r="E145" s="99"/>
      <c r="F145" s="100"/>
      <c r="G145" s="101">
        <v>178317</v>
      </c>
      <c r="H145" s="102"/>
      <c r="I145" s="46"/>
      <c r="J145" s="49"/>
    </row>
    <row r="146" spans="2:13" ht="17.25" customHeight="1">
      <c r="B146" s="99" t="s">
        <v>29</v>
      </c>
      <c r="C146" s="99"/>
      <c r="D146" s="99"/>
      <c r="E146" s="99"/>
      <c r="F146" s="100"/>
      <c r="G146" s="101">
        <v>54208</v>
      </c>
      <c r="H146" s="102"/>
      <c r="I146" s="46"/>
      <c r="J146" s="49"/>
    </row>
    <row r="147" spans="2:13" ht="17.25" customHeight="1">
      <c r="B147" s="99" t="s">
        <v>48</v>
      </c>
      <c r="C147" s="99"/>
      <c r="D147" s="99"/>
      <c r="E147" s="99"/>
      <c r="F147" s="100"/>
      <c r="G147" s="101">
        <v>52947</v>
      </c>
      <c r="H147" s="102"/>
      <c r="I147" s="46"/>
      <c r="J147" s="49"/>
      <c r="L147"/>
    </row>
    <row r="148" spans="2:13" ht="17.25" customHeight="1" thickBot="1">
      <c r="B148" s="103" t="s">
        <v>35</v>
      </c>
      <c r="C148" s="103"/>
      <c r="D148" s="103"/>
      <c r="E148" s="103"/>
      <c r="F148" s="104"/>
      <c r="G148" s="105">
        <v>45115</v>
      </c>
      <c r="H148" s="106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5" t="s">
        <v>17</v>
      </c>
      <c r="C153" s="115"/>
      <c r="D153" s="115"/>
      <c r="E153" s="115"/>
      <c r="F153" s="116"/>
      <c r="G153" s="110" t="s">
        <v>5</v>
      </c>
      <c r="H153" s="110"/>
      <c r="I153" s="50"/>
      <c r="J153" s="50"/>
      <c r="K153"/>
      <c r="L153"/>
      <c r="M153"/>
    </row>
    <row r="154" spans="2:13" ht="17.25" customHeight="1">
      <c r="B154" s="111" t="s">
        <v>46</v>
      </c>
      <c r="C154" s="111"/>
      <c r="D154" s="111"/>
      <c r="E154" s="111"/>
      <c r="F154" s="112"/>
      <c r="G154" s="113">
        <v>398592</v>
      </c>
      <c r="H154" s="114"/>
      <c r="I154" s="51"/>
      <c r="J154" s="49"/>
      <c r="K154" s="48"/>
      <c r="L154"/>
      <c r="M154"/>
    </row>
    <row r="155" spans="2:13" ht="17.25" customHeight="1">
      <c r="B155" s="99" t="s">
        <v>27</v>
      </c>
      <c r="C155" s="99"/>
      <c r="D155" s="99"/>
      <c r="E155" s="99"/>
      <c r="F155" s="100"/>
      <c r="G155" s="101">
        <v>186860</v>
      </c>
      <c r="H155" s="102"/>
      <c r="I155" s="51"/>
      <c r="J155" s="49"/>
      <c r="K155" s="48"/>
      <c r="L155"/>
      <c r="M155"/>
    </row>
    <row r="156" spans="2:13" ht="17.25" customHeight="1">
      <c r="B156" s="99" t="s">
        <v>43</v>
      </c>
      <c r="C156" s="99"/>
      <c r="D156" s="99"/>
      <c r="E156" s="99"/>
      <c r="F156" s="100"/>
      <c r="G156" s="101">
        <v>134910</v>
      </c>
      <c r="H156" s="102"/>
      <c r="I156" s="51"/>
      <c r="J156" s="49"/>
      <c r="K156" s="48"/>
      <c r="L156"/>
      <c r="M156"/>
    </row>
    <row r="157" spans="2:13" ht="17.25" customHeight="1">
      <c r="B157" s="99" t="s">
        <v>28</v>
      </c>
      <c r="C157" s="99"/>
      <c r="D157" s="99"/>
      <c r="E157" s="99"/>
      <c r="F157" s="100"/>
      <c r="G157" s="101">
        <v>41545</v>
      </c>
      <c r="H157" s="102"/>
      <c r="I157" s="51"/>
      <c r="J157" s="49"/>
      <c r="K157" s="48"/>
      <c r="L157"/>
      <c r="M157"/>
    </row>
    <row r="158" spans="2:13" ht="17.25" customHeight="1">
      <c r="B158" s="99" t="s">
        <v>49</v>
      </c>
      <c r="C158" s="99"/>
      <c r="D158" s="99"/>
      <c r="E158" s="99"/>
      <c r="F158" s="100"/>
      <c r="G158" s="101">
        <v>33359</v>
      </c>
      <c r="H158" s="102"/>
      <c r="I158" s="51"/>
      <c r="J158" s="49"/>
      <c r="K158" s="48"/>
      <c r="L158"/>
      <c r="M158"/>
    </row>
    <row r="159" spans="2:13" ht="17.25" customHeight="1">
      <c r="B159" s="99" t="s">
        <v>44</v>
      </c>
      <c r="C159" s="99"/>
      <c r="D159" s="99"/>
      <c r="E159" s="99"/>
      <c r="F159" s="100"/>
      <c r="G159" s="101">
        <v>32971</v>
      </c>
      <c r="H159" s="102"/>
      <c r="I159" s="52"/>
      <c r="J159" s="49"/>
      <c r="K159" s="48"/>
      <c r="L159"/>
      <c r="M159"/>
    </row>
    <row r="160" spans="2:13" ht="17.25" customHeight="1">
      <c r="B160" s="99" t="s">
        <v>34</v>
      </c>
      <c r="C160" s="99"/>
      <c r="D160" s="99"/>
      <c r="E160" s="99"/>
      <c r="F160" s="100"/>
      <c r="G160" s="101">
        <v>23348</v>
      </c>
      <c r="H160" s="102"/>
      <c r="I160" s="51"/>
      <c r="J160" s="49"/>
      <c r="K160" s="48"/>
      <c r="L160"/>
      <c r="M160"/>
    </row>
    <row r="161" spans="2:13" ht="17.25" customHeight="1">
      <c r="B161" s="99" t="s">
        <v>40</v>
      </c>
      <c r="C161" s="99"/>
      <c r="D161" s="99"/>
      <c r="E161" s="99"/>
      <c r="F161" s="100"/>
      <c r="G161" s="101">
        <v>8260</v>
      </c>
      <c r="H161" s="102"/>
      <c r="I161" s="51"/>
      <c r="J161" s="49"/>
      <c r="K161" s="48"/>
      <c r="L161"/>
      <c r="M161"/>
    </row>
    <row r="162" spans="2:13" ht="17.25" customHeight="1">
      <c r="B162" s="99" t="s">
        <v>35</v>
      </c>
      <c r="C162" s="99"/>
      <c r="D162" s="99"/>
      <c r="E162" s="99"/>
      <c r="F162" s="100"/>
      <c r="G162" s="101">
        <v>6440</v>
      </c>
      <c r="H162" s="102"/>
      <c r="I162" s="51"/>
      <c r="J162" s="49"/>
      <c r="K162" s="48"/>
      <c r="L162"/>
      <c r="M162"/>
    </row>
    <row r="163" spans="2:13" ht="18" customHeight="1" thickBot="1">
      <c r="B163" s="103" t="s">
        <v>36</v>
      </c>
      <c r="C163" s="103"/>
      <c r="D163" s="103"/>
      <c r="E163" s="103"/>
      <c r="F163" s="104"/>
      <c r="G163" s="105">
        <v>6253</v>
      </c>
      <c r="H163" s="106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07" t="s">
        <v>17</v>
      </c>
      <c r="C168" s="107"/>
      <c r="D168" s="107"/>
      <c r="E168" s="107"/>
      <c r="F168" s="108"/>
      <c r="G168" s="109" t="s">
        <v>8</v>
      </c>
      <c r="H168" s="110"/>
      <c r="I168" s="2"/>
      <c r="J168" s="2"/>
    </row>
    <row r="169" spans="2:13" ht="17.25" customHeight="1">
      <c r="B169" s="111" t="s">
        <v>45</v>
      </c>
      <c r="C169" s="111"/>
      <c r="D169" s="111"/>
      <c r="E169" s="111"/>
      <c r="F169" s="112"/>
      <c r="G169" s="113">
        <v>6217172000957.1348</v>
      </c>
      <c r="H169" s="114"/>
      <c r="I169" s="53"/>
      <c r="J169" s="54"/>
    </row>
    <row r="170" spans="2:13" ht="17.25" customHeight="1">
      <c r="B170" s="99" t="s">
        <v>28</v>
      </c>
      <c r="C170" s="99"/>
      <c r="D170" s="99"/>
      <c r="E170" s="99"/>
      <c r="F170" s="100"/>
      <c r="G170" s="101">
        <v>2633302200008.3301</v>
      </c>
      <c r="H170" s="102"/>
      <c r="I170" s="53"/>
      <c r="J170" s="54"/>
    </row>
    <row r="171" spans="2:13" ht="17.25" customHeight="1">
      <c r="B171" s="99" t="s">
        <v>47</v>
      </c>
      <c r="C171" s="99"/>
      <c r="D171" s="99"/>
      <c r="E171" s="99"/>
      <c r="F171" s="100"/>
      <c r="G171" s="101">
        <v>1621938591884.3813</v>
      </c>
      <c r="H171" s="102"/>
      <c r="I171" s="53"/>
      <c r="J171" s="54"/>
    </row>
    <row r="172" spans="2:13" ht="17.25" customHeight="1">
      <c r="B172" s="99" t="s">
        <v>50</v>
      </c>
      <c r="C172" s="99"/>
      <c r="D172" s="99"/>
      <c r="E172" s="99"/>
      <c r="F172" s="100"/>
      <c r="G172" s="101">
        <v>1040045261354.1288</v>
      </c>
      <c r="H172" s="102"/>
      <c r="I172" s="53"/>
      <c r="J172" s="54"/>
    </row>
    <row r="173" spans="2:13" ht="17.25" customHeight="1">
      <c r="B173" s="99" t="s">
        <v>44</v>
      </c>
      <c r="C173" s="99"/>
      <c r="D173" s="99"/>
      <c r="E173" s="99"/>
      <c r="F173" s="100"/>
      <c r="G173" s="101">
        <v>1004195481225.8887</v>
      </c>
      <c r="H173" s="102"/>
      <c r="I173" s="55"/>
      <c r="J173" s="49"/>
    </row>
    <row r="174" spans="2:13" ht="17.25" customHeight="1">
      <c r="B174" s="99" t="s">
        <v>35</v>
      </c>
      <c r="C174" s="99"/>
      <c r="D174" s="99"/>
      <c r="E174" s="99"/>
      <c r="F174" s="100"/>
      <c r="G174" s="101">
        <v>979135784177.15942</v>
      </c>
      <c r="H174" s="102"/>
      <c r="I174" s="53"/>
      <c r="J174" s="54"/>
    </row>
    <row r="175" spans="2:13" ht="17.25" customHeight="1">
      <c r="B175" s="99" t="s">
        <v>41</v>
      </c>
      <c r="C175" s="99"/>
      <c r="D175" s="99"/>
      <c r="E175" s="99"/>
      <c r="F175" s="100"/>
      <c r="G175" s="101">
        <v>928021634104.90051</v>
      </c>
      <c r="H175" s="102"/>
      <c r="I175" s="53"/>
      <c r="J175" s="54"/>
    </row>
    <row r="176" spans="2:13" ht="17.25" customHeight="1">
      <c r="B176" s="99" t="s">
        <v>52</v>
      </c>
      <c r="C176" s="99"/>
      <c r="D176" s="99"/>
      <c r="E176" s="99"/>
      <c r="F176" s="100"/>
      <c r="G176" s="101">
        <v>828699984884.80969</v>
      </c>
      <c r="H176" s="102"/>
      <c r="I176" s="53"/>
      <c r="J176" s="54"/>
    </row>
    <row r="177" spans="2:10" ht="17.25" customHeight="1">
      <c r="B177" s="99" t="s">
        <v>29</v>
      </c>
      <c r="C177" s="99"/>
      <c r="D177" s="99"/>
      <c r="E177" s="99"/>
      <c r="F177" s="100"/>
      <c r="G177" s="101">
        <v>770596720776.40601</v>
      </c>
      <c r="H177" s="102"/>
      <c r="I177" s="53"/>
      <c r="J177" s="54"/>
    </row>
    <row r="178" spans="2:10" ht="18" customHeight="1" thickBot="1">
      <c r="B178" s="103" t="s">
        <v>43</v>
      </c>
      <c r="C178" s="103"/>
      <c r="D178" s="103"/>
      <c r="E178" s="103"/>
      <c r="F178" s="104"/>
      <c r="G178" s="105">
        <v>713942182600.86279</v>
      </c>
      <c r="H178" s="106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2:H2"/>
    <mergeCell ref="B3:H3"/>
    <mergeCell ref="I3:N3"/>
    <mergeCell ref="B11:D11"/>
    <mergeCell ref="B12:D12"/>
    <mergeCell ref="B13:D13"/>
    <mergeCell ref="B24:D24"/>
    <mergeCell ref="B25:D25"/>
    <mergeCell ref="B26:D26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9785-2D82-444C-A761-199ACAFA4D20}">
  <sheetPr>
    <pageSetUpPr fitToPage="1"/>
  </sheetPr>
  <dimension ref="B2:N180"/>
  <sheetViews>
    <sheetView topLeftCell="B1" zoomScaleNormal="100" workbookViewId="0">
      <selection activeCell="I5" sqref="I5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146" t="s">
        <v>42</v>
      </c>
      <c r="C2" s="146"/>
      <c r="D2" s="146"/>
      <c r="E2" s="146"/>
      <c r="F2" s="146"/>
      <c r="G2" s="146"/>
      <c r="H2" s="146"/>
    </row>
    <row r="3" spans="2:14" s="1" customFormat="1" ht="21" thickBot="1">
      <c r="B3" s="147">
        <v>44074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44074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44" t="s">
        <v>16</v>
      </c>
      <c r="C11" s="144"/>
      <c r="D11" s="145"/>
      <c r="E11" s="66">
        <f>EDATE(F11,-1)</f>
        <v>44043</v>
      </c>
      <c r="F11" s="66">
        <f>B3</f>
        <v>44074</v>
      </c>
      <c r="G11" s="44" t="s">
        <v>9</v>
      </c>
      <c r="H11" s="44" t="s">
        <v>10</v>
      </c>
      <c r="J11" s="70"/>
    </row>
    <row r="12" spans="2:14" s="69" customFormat="1" ht="17.25">
      <c r="B12" s="134" t="s">
        <v>0</v>
      </c>
      <c r="C12" s="134"/>
      <c r="D12" s="135"/>
      <c r="E12" s="77">
        <v>9384892</v>
      </c>
      <c r="F12" s="77">
        <v>10254162</v>
      </c>
      <c r="G12" s="11">
        <f t="shared" ref="G12:G17" si="0">F12-E12</f>
        <v>869270</v>
      </c>
      <c r="H12" s="57">
        <f t="shared" ref="H12:H18" si="1">F12/E12-1</f>
        <v>9.2624401005360513E-2</v>
      </c>
      <c r="I12" s="78"/>
      <c r="J12" s="79"/>
    </row>
    <row r="13" spans="2:14" s="69" customFormat="1" ht="17.25">
      <c r="B13" s="136" t="s">
        <v>1</v>
      </c>
      <c r="C13" s="136"/>
      <c r="D13" s="137"/>
      <c r="E13" s="77">
        <v>26277</v>
      </c>
      <c r="F13" s="77">
        <v>26518</v>
      </c>
      <c r="G13" s="11">
        <f t="shared" si="0"/>
        <v>241</v>
      </c>
      <c r="H13" s="57">
        <f t="shared" si="1"/>
        <v>9.1715188187388996E-3</v>
      </c>
      <c r="I13" s="78"/>
      <c r="J13" s="79"/>
    </row>
    <row r="14" spans="2:14" s="69" customFormat="1" ht="17.25">
      <c r="B14" s="136" t="s">
        <v>37</v>
      </c>
      <c r="C14" s="136"/>
      <c r="D14" s="137"/>
      <c r="E14" s="77">
        <v>22223</v>
      </c>
      <c r="F14" s="77">
        <v>21537</v>
      </c>
      <c r="G14" s="11">
        <f t="shared" si="0"/>
        <v>-686</v>
      </c>
      <c r="H14" s="57">
        <f t="shared" si="1"/>
        <v>-3.0868919587814458E-2</v>
      </c>
      <c r="I14" s="78"/>
      <c r="J14" s="79"/>
    </row>
    <row r="15" spans="2:14" s="69" customFormat="1" ht="17.25">
      <c r="B15" s="138" t="s">
        <v>38</v>
      </c>
      <c r="C15" s="138"/>
      <c r="D15" s="139"/>
      <c r="E15" s="77">
        <v>15859</v>
      </c>
      <c r="F15" s="77">
        <v>16087</v>
      </c>
      <c r="G15" s="11">
        <f t="shared" si="0"/>
        <v>228</v>
      </c>
      <c r="H15" s="57">
        <f t="shared" si="1"/>
        <v>1.4376694621350605E-2</v>
      </c>
      <c r="I15" s="78"/>
      <c r="J15" s="79"/>
    </row>
    <row r="16" spans="2:14" s="69" customFormat="1" ht="17.25">
      <c r="B16" s="140" t="s">
        <v>39</v>
      </c>
      <c r="C16" s="140"/>
      <c r="D16" s="141"/>
      <c r="E16" s="77">
        <v>6364</v>
      </c>
      <c r="F16" s="77">
        <v>5450</v>
      </c>
      <c r="G16" s="11">
        <f t="shared" si="0"/>
        <v>-914</v>
      </c>
      <c r="H16" s="57">
        <f t="shared" si="1"/>
        <v>-0.14362036455059712</v>
      </c>
      <c r="I16" s="78"/>
      <c r="J16" s="79"/>
    </row>
    <row r="17" spans="2:10" s="69" customFormat="1" ht="18" customHeight="1" thickBot="1">
      <c r="B17" s="142" t="s">
        <v>2</v>
      </c>
      <c r="C17" s="142"/>
      <c r="D17" s="143"/>
      <c r="E17" s="77">
        <v>87317</v>
      </c>
      <c r="F17" s="77">
        <v>95085</v>
      </c>
      <c r="G17" s="11">
        <f t="shared" si="0"/>
        <v>7768</v>
      </c>
      <c r="H17" s="57">
        <f t="shared" si="1"/>
        <v>8.8963203041790173E-2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9520709</v>
      </c>
      <c r="F18" s="65">
        <f>F12+F13+F14+F17</f>
        <v>10397302</v>
      </c>
      <c r="G18" s="65">
        <f t="shared" ref="G18" si="2">G12+G13+G14+G17</f>
        <v>876593</v>
      </c>
      <c r="H18" s="62">
        <f t="shared" si="1"/>
        <v>9.207223957795585E-2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44" t="s">
        <v>16</v>
      </c>
      <c r="C22" s="144"/>
      <c r="D22" s="145"/>
      <c r="E22" s="66">
        <f>E11</f>
        <v>44043</v>
      </c>
      <c r="F22" s="66">
        <f>F11</f>
        <v>44074</v>
      </c>
      <c r="G22" s="44" t="s">
        <v>9</v>
      </c>
      <c r="H22" s="44" t="s">
        <v>10</v>
      </c>
      <c r="J22" s="70"/>
    </row>
    <row r="23" spans="2:10" s="69" customFormat="1" ht="17.25">
      <c r="B23" s="134" t="s">
        <v>0</v>
      </c>
      <c r="C23" s="134"/>
      <c r="D23" s="135"/>
      <c r="E23" s="77">
        <v>5653690</v>
      </c>
      <c r="F23" s="77">
        <v>6169141</v>
      </c>
      <c r="G23" s="11">
        <f>F23-E23</f>
        <v>515451</v>
      </c>
      <c r="H23" s="57">
        <f>F23/E23-1</f>
        <v>9.117072213014854E-2</v>
      </c>
      <c r="I23" s="79"/>
    </row>
    <row r="24" spans="2:10" s="69" customFormat="1" ht="17.25">
      <c r="B24" s="136" t="s">
        <v>1</v>
      </c>
      <c r="C24" s="136"/>
      <c r="D24" s="137"/>
      <c r="E24" s="77">
        <v>18250</v>
      </c>
      <c r="F24" s="77">
        <v>18285</v>
      </c>
      <c r="G24" s="11">
        <f>F24-E24</f>
        <v>35</v>
      </c>
      <c r="H24" s="57">
        <f>F24/E24-1</f>
        <v>1.9178082191779744E-3</v>
      </c>
      <c r="I24" s="79"/>
    </row>
    <row r="25" spans="2:10" s="69" customFormat="1" ht="17.25">
      <c r="B25" s="136" t="s">
        <v>37</v>
      </c>
      <c r="C25" s="136"/>
      <c r="D25" s="137"/>
      <c r="E25" s="77">
        <v>16100</v>
      </c>
      <c r="F25" s="77">
        <v>16204</v>
      </c>
      <c r="G25" s="11">
        <f>F25-E25</f>
        <v>104</v>
      </c>
      <c r="H25" s="57">
        <f>F25/E25-1</f>
        <v>6.4596273291925854E-3</v>
      </c>
      <c r="I25" s="79"/>
    </row>
    <row r="26" spans="2:10" s="69" customFormat="1" ht="17.25">
      <c r="B26" s="138" t="s">
        <v>38</v>
      </c>
      <c r="C26" s="138"/>
      <c r="D26" s="139"/>
      <c r="E26" s="77">
        <v>13351</v>
      </c>
      <c r="F26" s="77">
        <v>13456</v>
      </c>
      <c r="G26" s="11">
        <f t="shared" ref="G26:G28" si="3">F26-E26</f>
        <v>105</v>
      </c>
      <c r="H26" s="57">
        <f t="shared" ref="H26:H29" si="4">F26/E26-1</f>
        <v>7.8645794322522722E-3</v>
      </c>
      <c r="I26" s="79"/>
    </row>
    <row r="27" spans="2:10" s="69" customFormat="1" ht="17.25">
      <c r="B27" s="140" t="s">
        <v>39</v>
      </c>
      <c r="C27" s="140"/>
      <c r="D27" s="141"/>
      <c r="E27" s="77">
        <v>2749</v>
      </c>
      <c r="F27" s="77">
        <v>2748</v>
      </c>
      <c r="G27" s="11">
        <f t="shared" si="3"/>
        <v>-1</v>
      </c>
      <c r="H27" s="57">
        <f t="shared" si="4"/>
        <v>-3.6376864314291435E-4</v>
      </c>
      <c r="I27" s="79"/>
    </row>
    <row r="28" spans="2:10" s="69" customFormat="1" ht="18" customHeight="1" thickBot="1">
      <c r="B28" s="142" t="s">
        <v>2</v>
      </c>
      <c r="C28" s="142"/>
      <c r="D28" s="143"/>
      <c r="E28" s="77">
        <v>51872</v>
      </c>
      <c r="F28" s="77">
        <v>57089</v>
      </c>
      <c r="G28" s="11">
        <f t="shared" si="3"/>
        <v>5217</v>
      </c>
      <c r="H28" s="57">
        <f t="shared" si="4"/>
        <v>0.10057449105490446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5739912</v>
      </c>
      <c r="F29" s="65">
        <f>F23+F24+F25+F28</f>
        <v>6260719</v>
      </c>
      <c r="G29" s="65">
        <f t="shared" ref="G29" si="5">G23+G24+G25+G28</f>
        <v>520807</v>
      </c>
      <c r="H29" s="62">
        <f t="shared" si="4"/>
        <v>9.0734317878044202E-2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5" t="s">
        <v>16</v>
      </c>
      <c r="C33" s="115"/>
      <c r="D33" s="116"/>
      <c r="E33" s="66">
        <f>E11</f>
        <v>44043</v>
      </c>
      <c r="F33" s="66">
        <f>F11</f>
        <v>44074</v>
      </c>
      <c r="G33" s="16" t="s">
        <v>9</v>
      </c>
      <c r="H33" s="16" t="s">
        <v>10</v>
      </c>
    </row>
    <row r="34" spans="2:10" ht="17.25">
      <c r="B34" s="134" t="s">
        <v>0</v>
      </c>
      <c r="C34" s="134"/>
      <c r="D34" s="135"/>
      <c r="E34" s="71">
        <v>821529</v>
      </c>
      <c r="F34" s="71">
        <v>950448</v>
      </c>
      <c r="G34" s="11">
        <f t="shared" ref="G34:G39" si="6">F34-E34</f>
        <v>128919</v>
      </c>
      <c r="H34" s="57">
        <f t="shared" ref="H34:H40" si="7">F34/E34-1</f>
        <v>0.15692568369467175</v>
      </c>
      <c r="I34" s="56"/>
    </row>
    <row r="35" spans="2:10" ht="17.25">
      <c r="B35" s="136" t="s">
        <v>1</v>
      </c>
      <c r="C35" s="136"/>
      <c r="D35" s="137"/>
      <c r="E35" s="71">
        <v>1210</v>
      </c>
      <c r="F35" s="71">
        <v>1192</v>
      </c>
      <c r="G35" s="11">
        <f t="shared" si="6"/>
        <v>-18</v>
      </c>
      <c r="H35" s="57">
        <f t="shared" si="7"/>
        <v>-1.4876033057851235E-2</v>
      </c>
      <c r="I35" s="56"/>
    </row>
    <row r="36" spans="2:10" ht="17.25">
      <c r="B36" s="136" t="s">
        <v>37</v>
      </c>
      <c r="C36" s="136"/>
      <c r="D36" s="137"/>
      <c r="E36" s="71">
        <v>2185</v>
      </c>
      <c r="F36" s="71">
        <v>2364</v>
      </c>
      <c r="G36" s="11">
        <f t="shared" si="6"/>
        <v>179</v>
      </c>
      <c r="H36" s="57">
        <f t="shared" si="7"/>
        <v>8.1922196796338609E-2</v>
      </c>
      <c r="I36" s="56"/>
    </row>
    <row r="37" spans="2:10" ht="17.25">
      <c r="B37" s="138" t="s">
        <v>38</v>
      </c>
      <c r="C37" s="138"/>
      <c r="D37" s="139"/>
      <c r="E37" s="71">
        <v>1929</v>
      </c>
      <c r="F37" s="71">
        <v>2121</v>
      </c>
      <c r="G37" s="11">
        <f t="shared" si="6"/>
        <v>192</v>
      </c>
      <c r="H37" s="57">
        <f t="shared" si="7"/>
        <v>9.9533437013996862E-2</v>
      </c>
      <c r="I37" s="56"/>
    </row>
    <row r="38" spans="2:10" ht="17.25">
      <c r="B38" s="140" t="s">
        <v>39</v>
      </c>
      <c r="C38" s="140"/>
      <c r="D38" s="141"/>
      <c r="E38" s="71">
        <v>256</v>
      </c>
      <c r="F38" s="71">
        <v>243</v>
      </c>
      <c r="G38" s="11">
        <f t="shared" si="6"/>
        <v>-13</v>
      </c>
      <c r="H38" s="57">
        <f t="shared" si="7"/>
        <v>-5.078125E-2</v>
      </c>
      <c r="I38" s="56"/>
    </row>
    <row r="39" spans="2:10" ht="18" customHeight="1" thickBot="1">
      <c r="B39" s="142" t="s">
        <v>2</v>
      </c>
      <c r="C39" s="142"/>
      <c r="D39" s="143"/>
      <c r="E39" s="71">
        <v>12482</v>
      </c>
      <c r="F39" s="71">
        <v>25246</v>
      </c>
      <c r="G39" s="11">
        <f t="shared" si="6"/>
        <v>12764</v>
      </c>
      <c r="H39" s="57">
        <f t="shared" si="7"/>
        <v>1.0225925332478769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837406</v>
      </c>
      <c r="F40" s="65">
        <f t="shared" ref="F40:G40" si="8">F34+F35+F36+F39</f>
        <v>979250</v>
      </c>
      <c r="G40" s="65">
        <f t="shared" si="8"/>
        <v>141844</v>
      </c>
      <c r="H40" s="62">
        <f t="shared" si="7"/>
        <v>0.16938498171735095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25" t="s">
        <v>12</v>
      </c>
      <c r="I48" s="125"/>
      <c r="J48" s="125"/>
    </row>
    <row r="49" spans="2:10" ht="15.75" thickBot="1">
      <c r="B49" s="115" t="s">
        <v>16</v>
      </c>
      <c r="C49" s="115"/>
      <c r="D49" s="116"/>
      <c r="E49" s="66">
        <v>42004</v>
      </c>
      <c r="F49" s="66">
        <v>42369</v>
      </c>
      <c r="G49" s="66">
        <v>42735</v>
      </c>
      <c r="H49" s="66">
        <v>43100</v>
      </c>
      <c r="I49" s="66">
        <v>43465</v>
      </c>
      <c r="J49" s="66">
        <v>43830</v>
      </c>
    </row>
    <row r="50" spans="2:10" ht="17.25">
      <c r="B50" s="126" t="s">
        <v>0</v>
      </c>
      <c r="C50" s="126"/>
      <c r="D50" s="127"/>
      <c r="E50" s="73">
        <v>944559</v>
      </c>
      <c r="F50" s="73">
        <v>1006751</v>
      </c>
      <c r="G50" s="73">
        <v>1102966</v>
      </c>
      <c r="H50" s="73">
        <v>1310295.9999999998</v>
      </c>
      <c r="I50" s="73">
        <v>1955118</v>
      </c>
      <c r="J50" s="73">
        <v>3859911</v>
      </c>
    </row>
    <row r="51" spans="2:10" ht="17.25">
      <c r="B51" s="128" t="s">
        <v>1</v>
      </c>
      <c r="C51" s="128"/>
      <c r="D51" s="129"/>
      <c r="E51" s="74">
        <v>20178</v>
      </c>
      <c r="F51" s="74">
        <v>20753</v>
      </c>
      <c r="G51" s="74">
        <v>18622</v>
      </c>
      <c r="H51" s="74">
        <v>17766</v>
      </c>
      <c r="I51" s="74">
        <v>16631</v>
      </c>
      <c r="J51" s="74">
        <v>17695</v>
      </c>
    </row>
    <row r="52" spans="2:10" ht="17.25">
      <c r="B52" s="130" t="s">
        <v>37</v>
      </c>
      <c r="C52" s="130"/>
      <c r="D52" s="131"/>
      <c r="E52" s="76">
        <v>7486</v>
      </c>
      <c r="F52" s="76">
        <v>8729</v>
      </c>
      <c r="G52" s="76">
        <v>9215</v>
      </c>
      <c r="H52" s="76">
        <v>10211</v>
      </c>
      <c r="I52" s="76">
        <v>11453</v>
      </c>
      <c r="J52" s="76">
        <v>14011</v>
      </c>
    </row>
    <row r="53" spans="2:10" ht="18" thickBot="1">
      <c r="B53" s="132" t="s">
        <v>2</v>
      </c>
      <c r="C53" s="132"/>
      <c r="D53" s="133"/>
      <c r="E53" s="72">
        <v>5142</v>
      </c>
      <c r="F53" s="72">
        <v>3836</v>
      </c>
      <c r="G53" s="72">
        <v>10694</v>
      </c>
      <c r="H53" s="72">
        <v>22564.000000000004</v>
      </c>
      <c r="I53" s="72">
        <v>29262</v>
      </c>
      <c r="J53" s="72">
        <v>41535</v>
      </c>
    </row>
    <row r="54" spans="2:10" s="64" customFormat="1" ht="18" thickBot="1">
      <c r="B54" s="117" t="s">
        <v>3</v>
      </c>
      <c r="C54" s="117"/>
      <c r="D54" s="118"/>
      <c r="E54" s="75">
        <v>977365</v>
      </c>
      <c r="F54" s="75">
        <v>1040069</v>
      </c>
      <c r="G54" s="75">
        <v>1141497</v>
      </c>
      <c r="H54" s="75">
        <v>1360837</v>
      </c>
      <c r="I54" s="75">
        <v>2012464</v>
      </c>
      <c r="J54" s="75">
        <v>3933152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f t="shared" ref="C83:F83" si="9">EDATE(D83,-1)</f>
        <v>43920</v>
      </c>
      <c r="D83" s="66">
        <f t="shared" si="9"/>
        <v>43951</v>
      </c>
      <c r="E83" s="66">
        <f t="shared" si="9"/>
        <v>43981</v>
      </c>
      <c r="F83" s="66">
        <f t="shared" si="9"/>
        <v>44012</v>
      </c>
      <c r="G83" s="66">
        <f>EDATE(H83,-1)</f>
        <v>44043</v>
      </c>
      <c r="H83" s="66">
        <f>B3</f>
        <v>44074</v>
      </c>
      <c r="I83"/>
      <c r="J83"/>
    </row>
    <row r="84" spans="2:11" ht="16.5" customHeight="1">
      <c r="B84" s="24" t="s">
        <v>0</v>
      </c>
      <c r="C84" s="73">
        <v>4572906</v>
      </c>
      <c r="D84" s="73">
        <v>4891213</v>
      </c>
      <c r="E84" s="73">
        <v>5114736</v>
      </c>
      <c r="F84" s="73">
        <v>5354906</v>
      </c>
      <c r="G84" s="73">
        <v>5653690</v>
      </c>
      <c r="H84" s="73">
        <v>6169141</v>
      </c>
    </row>
    <row r="85" spans="2:11" ht="16.5" customHeight="1">
      <c r="B85" s="25" t="s">
        <v>1</v>
      </c>
      <c r="C85" s="74">
        <v>17928</v>
      </c>
      <c r="D85" s="74">
        <v>18138</v>
      </c>
      <c r="E85" s="74">
        <v>18257</v>
      </c>
      <c r="F85" s="74">
        <v>18261</v>
      </c>
      <c r="G85" s="74">
        <v>18250</v>
      </c>
      <c r="H85" s="74">
        <v>18285</v>
      </c>
    </row>
    <row r="86" spans="2:11" ht="16.5" customHeight="1">
      <c r="B86" s="26" t="s">
        <v>37</v>
      </c>
      <c r="C86" s="76">
        <v>14988</v>
      </c>
      <c r="D86" s="76">
        <v>15242</v>
      </c>
      <c r="E86" s="76">
        <v>15483</v>
      </c>
      <c r="F86" s="76">
        <v>15817</v>
      </c>
      <c r="G86" s="76">
        <v>16100</v>
      </c>
      <c r="H86" s="76">
        <v>16204</v>
      </c>
    </row>
    <row r="87" spans="2:11" ht="16.5" customHeight="1" thickBot="1">
      <c r="B87" s="27" t="s">
        <v>2</v>
      </c>
      <c r="C87" s="72">
        <v>46297</v>
      </c>
      <c r="D87" s="72">
        <v>46759</v>
      </c>
      <c r="E87" s="72">
        <v>47445</v>
      </c>
      <c r="F87" s="72">
        <v>49363</v>
      </c>
      <c r="G87" s="72">
        <v>51872</v>
      </c>
      <c r="H87" s="72">
        <v>57089</v>
      </c>
    </row>
    <row r="88" spans="2:11" s="64" customFormat="1" ht="18" thickBot="1">
      <c r="B88" s="94" t="s">
        <v>3</v>
      </c>
      <c r="C88" s="75">
        <f>C84+C85+C86+C87</f>
        <v>4652119</v>
      </c>
      <c r="D88" s="75">
        <f t="shared" ref="D88:H88" si="10">D84+D85+D86+D87</f>
        <v>4971352</v>
      </c>
      <c r="E88" s="75">
        <f t="shared" si="10"/>
        <v>5195921</v>
      </c>
      <c r="F88" s="75">
        <f t="shared" si="10"/>
        <v>5438347</v>
      </c>
      <c r="G88" s="75">
        <f t="shared" si="10"/>
        <v>5739912</v>
      </c>
      <c r="H88" s="75">
        <f t="shared" si="10"/>
        <v>6260719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44074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6" t="s">
        <v>22</v>
      </c>
      <c r="C128" s="119"/>
      <c r="D128" s="119"/>
      <c r="E128" s="119"/>
      <c r="F128" s="119"/>
      <c r="G128" s="120" t="s">
        <v>4</v>
      </c>
      <c r="H128" s="121"/>
    </row>
    <row r="129" spans="2:10" ht="18" customHeight="1" thickBot="1">
      <c r="B129" s="104" t="s">
        <v>20</v>
      </c>
      <c r="C129" s="122"/>
      <c r="D129" s="122"/>
      <c r="E129" s="122"/>
      <c r="F129" s="122"/>
      <c r="G129" s="123">
        <v>257</v>
      </c>
      <c r="H129" s="124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44074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07" t="s">
        <v>17</v>
      </c>
      <c r="C138" s="107"/>
      <c r="D138" s="107"/>
      <c r="E138" s="107"/>
      <c r="F138" s="108"/>
      <c r="G138" s="109" t="s">
        <v>5</v>
      </c>
      <c r="H138" s="110"/>
      <c r="I138"/>
    </row>
    <row r="139" spans="2:10" ht="17.25" customHeight="1">
      <c r="B139" s="111" t="s">
        <v>46</v>
      </c>
      <c r="C139" s="111"/>
      <c r="D139" s="111"/>
      <c r="E139" s="111"/>
      <c r="F139" s="112"/>
      <c r="G139" s="113">
        <v>2390637</v>
      </c>
      <c r="H139" s="114"/>
      <c r="I139" s="46"/>
      <c r="J139" s="49"/>
    </row>
    <row r="140" spans="2:10" ht="17.25" customHeight="1">
      <c r="B140" s="99" t="s">
        <v>27</v>
      </c>
      <c r="C140" s="99"/>
      <c r="D140" s="99"/>
      <c r="E140" s="99"/>
      <c r="F140" s="100"/>
      <c r="G140" s="101">
        <v>2158908</v>
      </c>
      <c r="H140" s="102"/>
      <c r="I140" s="46"/>
      <c r="J140" s="49"/>
    </row>
    <row r="141" spans="2:10" ht="17.25" customHeight="1">
      <c r="B141" s="99" t="s">
        <v>43</v>
      </c>
      <c r="C141" s="99"/>
      <c r="D141" s="99"/>
      <c r="E141" s="99"/>
      <c r="F141" s="100"/>
      <c r="G141" s="101">
        <v>973636</v>
      </c>
      <c r="H141" s="102"/>
      <c r="I141" s="46"/>
      <c r="J141" s="49"/>
    </row>
    <row r="142" spans="2:10" ht="17.25" customHeight="1">
      <c r="B142" s="99" t="s">
        <v>28</v>
      </c>
      <c r="C142" s="99"/>
      <c r="D142" s="99"/>
      <c r="E142" s="99"/>
      <c r="F142" s="100"/>
      <c r="G142" s="101">
        <v>517483</v>
      </c>
      <c r="H142" s="102"/>
      <c r="I142" s="46"/>
      <c r="J142" s="49"/>
    </row>
    <row r="143" spans="2:10" ht="17.25" customHeight="1">
      <c r="B143" s="99" t="s">
        <v>44</v>
      </c>
      <c r="C143" s="99"/>
      <c r="D143" s="99"/>
      <c r="E143" s="99"/>
      <c r="F143" s="100"/>
      <c r="G143" s="101">
        <v>287809</v>
      </c>
      <c r="H143" s="102"/>
      <c r="I143" s="46"/>
      <c r="J143" s="49"/>
    </row>
    <row r="144" spans="2:10" ht="17.25" customHeight="1">
      <c r="B144" s="99" t="s">
        <v>49</v>
      </c>
      <c r="C144" s="99"/>
      <c r="D144" s="99"/>
      <c r="E144" s="99"/>
      <c r="F144" s="100"/>
      <c r="G144" s="101">
        <v>260812</v>
      </c>
      <c r="H144" s="102"/>
      <c r="I144" s="85"/>
      <c r="J144" s="49"/>
    </row>
    <row r="145" spans="2:13" ht="17.25" customHeight="1">
      <c r="B145" s="99" t="s">
        <v>34</v>
      </c>
      <c r="C145" s="99"/>
      <c r="D145" s="99"/>
      <c r="E145" s="99"/>
      <c r="F145" s="100"/>
      <c r="G145" s="101">
        <v>186727</v>
      </c>
      <c r="H145" s="102"/>
      <c r="I145" s="46"/>
      <c r="J145" s="49"/>
    </row>
    <row r="146" spans="2:13" ht="17.25" customHeight="1">
      <c r="B146" s="99" t="s">
        <v>54</v>
      </c>
      <c r="C146" s="99"/>
      <c r="D146" s="99"/>
      <c r="E146" s="99"/>
      <c r="F146" s="100"/>
      <c r="G146" s="101">
        <v>73411</v>
      </c>
      <c r="H146" s="102"/>
      <c r="I146" s="46"/>
      <c r="J146" s="49"/>
    </row>
    <row r="147" spans="2:13" ht="17.25" customHeight="1">
      <c r="B147" s="99" t="s">
        <v>29</v>
      </c>
      <c r="C147" s="99"/>
      <c r="D147" s="99"/>
      <c r="E147" s="99"/>
      <c r="F147" s="100"/>
      <c r="G147" s="101">
        <v>54474</v>
      </c>
      <c r="H147" s="102"/>
      <c r="I147" s="46"/>
      <c r="J147" s="49"/>
      <c r="L147"/>
    </row>
    <row r="148" spans="2:13" ht="17.25" customHeight="1" thickBot="1">
      <c r="B148" s="103" t="s">
        <v>40</v>
      </c>
      <c r="C148" s="103"/>
      <c r="D148" s="103"/>
      <c r="E148" s="103"/>
      <c r="F148" s="104"/>
      <c r="G148" s="105">
        <v>47464</v>
      </c>
      <c r="H148" s="106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5" t="s">
        <v>17</v>
      </c>
      <c r="C153" s="115"/>
      <c r="D153" s="115"/>
      <c r="E153" s="115"/>
      <c r="F153" s="116"/>
      <c r="G153" s="110" t="s">
        <v>5</v>
      </c>
      <c r="H153" s="110"/>
      <c r="I153" s="50"/>
      <c r="J153" s="50"/>
      <c r="K153"/>
      <c r="L153"/>
      <c r="M153"/>
    </row>
    <row r="154" spans="2:13" ht="17.25" customHeight="1">
      <c r="B154" s="111" t="s">
        <v>46</v>
      </c>
      <c r="C154" s="111"/>
      <c r="D154" s="111"/>
      <c r="E154" s="111"/>
      <c r="F154" s="112"/>
      <c r="G154" s="113">
        <v>505126</v>
      </c>
      <c r="H154" s="114"/>
      <c r="I154" s="51"/>
      <c r="J154" s="49"/>
      <c r="K154" s="48"/>
      <c r="L154"/>
      <c r="M154"/>
    </row>
    <row r="155" spans="2:13" ht="17.25" customHeight="1">
      <c r="B155" s="99" t="s">
        <v>27</v>
      </c>
      <c r="C155" s="99"/>
      <c r="D155" s="99"/>
      <c r="E155" s="99"/>
      <c r="F155" s="100"/>
      <c r="G155" s="101">
        <v>196156</v>
      </c>
      <c r="H155" s="102"/>
      <c r="I155" s="51"/>
      <c r="J155" s="49"/>
      <c r="K155" s="48"/>
      <c r="L155"/>
      <c r="M155"/>
    </row>
    <row r="156" spans="2:13" ht="17.25" customHeight="1">
      <c r="B156" s="99" t="s">
        <v>43</v>
      </c>
      <c r="C156" s="99"/>
      <c r="D156" s="99"/>
      <c r="E156" s="99"/>
      <c r="F156" s="100"/>
      <c r="G156" s="101">
        <v>149416</v>
      </c>
      <c r="H156" s="102"/>
      <c r="I156" s="51"/>
      <c r="J156" s="49"/>
      <c r="K156" s="48"/>
      <c r="L156"/>
      <c r="M156"/>
    </row>
    <row r="157" spans="2:13" ht="17.25" customHeight="1">
      <c r="B157" s="99" t="s">
        <v>28</v>
      </c>
      <c r="C157" s="99"/>
      <c r="D157" s="99"/>
      <c r="E157" s="99"/>
      <c r="F157" s="100"/>
      <c r="G157" s="101">
        <v>43394</v>
      </c>
      <c r="H157" s="102"/>
      <c r="I157" s="51"/>
      <c r="J157" s="49"/>
      <c r="K157" s="48"/>
      <c r="L157"/>
      <c r="M157"/>
    </row>
    <row r="158" spans="2:13" ht="17.25" customHeight="1">
      <c r="B158" s="99" t="s">
        <v>49</v>
      </c>
      <c r="C158" s="99"/>
      <c r="D158" s="99"/>
      <c r="E158" s="99"/>
      <c r="F158" s="100"/>
      <c r="G158" s="101">
        <v>34559</v>
      </c>
      <c r="H158" s="102"/>
      <c r="I158" s="51"/>
      <c r="J158" s="49"/>
      <c r="K158" s="48"/>
      <c r="L158"/>
      <c r="M158"/>
    </row>
    <row r="159" spans="2:13" ht="17.25" customHeight="1">
      <c r="B159" s="99" t="s">
        <v>44</v>
      </c>
      <c r="C159" s="99"/>
      <c r="D159" s="99"/>
      <c r="E159" s="99"/>
      <c r="F159" s="100"/>
      <c r="G159" s="101">
        <v>33248</v>
      </c>
      <c r="H159" s="102"/>
      <c r="I159" s="52"/>
      <c r="J159" s="49"/>
      <c r="K159" s="48"/>
      <c r="L159"/>
      <c r="M159"/>
    </row>
    <row r="160" spans="2:13" ht="17.25" customHeight="1">
      <c r="B160" s="99" t="s">
        <v>34</v>
      </c>
      <c r="C160" s="99"/>
      <c r="D160" s="99"/>
      <c r="E160" s="99"/>
      <c r="F160" s="100"/>
      <c r="G160" s="101">
        <v>25012</v>
      </c>
      <c r="H160" s="102"/>
      <c r="I160" s="51"/>
      <c r="J160" s="49"/>
      <c r="K160" s="48"/>
      <c r="L160"/>
      <c r="M160"/>
    </row>
    <row r="161" spans="2:13" ht="17.25" customHeight="1">
      <c r="B161" s="99" t="s">
        <v>40</v>
      </c>
      <c r="C161" s="99"/>
      <c r="D161" s="99"/>
      <c r="E161" s="99"/>
      <c r="F161" s="100"/>
      <c r="G161" s="101">
        <v>20944</v>
      </c>
      <c r="H161" s="102"/>
      <c r="I161" s="51"/>
      <c r="J161" s="49"/>
      <c r="K161" s="48"/>
      <c r="L161"/>
      <c r="M161"/>
    </row>
    <row r="162" spans="2:13" ht="17.25" customHeight="1">
      <c r="B162" s="99" t="s">
        <v>54</v>
      </c>
      <c r="C162" s="99"/>
      <c r="D162" s="99"/>
      <c r="E162" s="99"/>
      <c r="F162" s="100"/>
      <c r="G162" s="101">
        <v>10095</v>
      </c>
      <c r="H162" s="102"/>
      <c r="I162" s="51"/>
      <c r="J162" s="49"/>
      <c r="K162" s="48"/>
      <c r="L162"/>
      <c r="M162"/>
    </row>
    <row r="163" spans="2:13" ht="18" customHeight="1" thickBot="1">
      <c r="B163" s="103" t="s">
        <v>36</v>
      </c>
      <c r="C163" s="103"/>
      <c r="D163" s="103"/>
      <c r="E163" s="103"/>
      <c r="F163" s="104"/>
      <c r="G163" s="105">
        <v>6279</v>
      </c>
      <c r="H163" s="106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07" t="s">
        <v>17</v>
      </c>
      <c r="C168" s="107"/>
      <c r="D168" s="107"/>
      <c r="E168" s="107"/>
      <c r="F168" s="108"/>
      <c r="G168" s="109" t="s">
        <v>8</v>
      </c>
      <c r="H168" s="110"/>
      <c r="I168" s="2"/>
      <c r="J168" s="2"/>
    </row>
    <row r="169" spans="2:13" ht="17.25" customHeight="1">
      <c r="B169" s="111" t="s">
        <v>45</v>
      </c>
      <c r="C169" s="111"/>
      <c r="D169" s="111"/>
      <c r="E169" s="111"/>
      <c r="F169" s="112"/>
      <c r="G169" s="113">
        <v>4603165626339.9336</v>
      </c>
      <c r="H169" s="114"/>
      <c r="I169" s="53"/>
      <c r="J169" s="54"/>
    </row>
    <row r="170" spans="2:13" ht="17.25" customHeight="1">
      <c r="B170" s="99" t="s">
        <v>28</v>
      </c>
      <c r="C170" s="99"/>
      <c r="D170" s="99"/>
      <c r="E170" s="99"/>
      <c r="F170" s="100"/>
      <c r="G170" s="101">
        <v>2107712107165.8491</v>
      </c>
      <c r="H170" s="102"/>
      <c r="I170" s="53"/>
      <c r="J170" s="54"/>
    </row>
    <row r="171" spans="2:13" ht="17.25" customHeight="1">
      <c r="B171" s="99" t="s">
        <v>47</v>
      </c>
      <c r="C171" s="99"/>
      <c r="D171" s="99"/>
      <c r="E171" s="99"/>
      <c r="F171" s="100"/>
      <c r="G171" s="101">
        <v>1467235496627.7295</v>
      </c>
      <c r="H171" s="102"/>
      <c r="I171" s="53"/>
      <c r="J171" s="54"/>
    </row>
    <row r="172" spans="2:13" ht="17.25" customHeight="1">
      <c r="B172" s="99" t="s">
        <v>44</v>
      </c>
      <c r="C172" s="99"/>
      <c r="D172" s="99"/>
      <c r="E172" s="99"/>
      <c r="F172" s="100"/>
      <c r="G172" s="101">
        <v>1059104616873.5494</v>
      </c>
      <c r="H172" s="102"/>
      <c r="I172" s="53"/>
      <c r="J172" s="54"/>
    </row>
    <row r="173" spans="2:13" ht="17.25" customHeight="1">
      <c r="B173" s="99" t="s">
        <v>50</v>
      </c>
      <c r="C173" s="99"/>
      <c r="D173" s="99"/>
      <c r="E173" s="99"/>
      <c r="F173" s="100"/>
      <c r="G173" s="101">
        <v>1012996509239.339</v>
      </c>
      <c r="H173" s="102"/>
      <c r="I173" s="55"/>
      <c r="J173" s="49"/>
    </row>
    <row r="174" spans="2:13" ht="17.25" customHeight="1">
      <c r="B174" s="99" t="s">
        <v>29</v>
      </c>
      <c r="C174" s="99"/>
      <c r="D174" s="99"/>
      <c r="E174" s="99"/>
      <c r="F174" s="100"/>
      <c r="G174" s="101">
        <v>925173115264.96606</v>
      </c>
      <c r="H174" s="102"/>
      <c r="I174" s="53"/>
      <c r="J174" s="54"/>
    </row>
    <row r="175" spans="2:13" ht="17.25" customHeight="1">
      <c r="B175" s="99" t="s">
        <v>41</v>
      </c>
      <c r="C175" s="99"/>
      <c r="D175" s="99"/>
      <c r="E175" s="99"/>
      <c r="F175" s="100"/>
      <c r="G175" s="101">
        <v>845946589162.50012</v>
      </c>
      <c r="H175" s="102"/>
      <c r="I175" s="53"/>
      <c r="J175" s="54"/>
    </row>
    <row r="176" spans="2:13" ht="17.25" customHeight="1">
      <c r="B176" s="99" t="s">
        <v>35</v>
      </c>
      <c r="C176" s="99"/>
      <c r="D176" s="99"/>
      <c r="E176" s="99"/>
      <c r="F176" s="100"/>
      <c r="G176" s="101">
        <v>769213585400.91211</v>
      </c>
      <c r="H176" s="102"/>
      <c r="I176" s="53"/>
      <c r="J176" s="54"/>
    </row>
    <row r="177" spans="2:10" ht="17.25" customHeight="1">
      <c r="B177" s="99" t="s">
        <v>43</v>
      </c>
      <c r="C177" s="99"/>
      <c r="D177" s="99"/>
      <c r="E177" s="99"/>
      <c r="F177" s="100"/>
      <c r="G177" s="101">
        <v>730545152742.97668</v>
      </c>
      <c r="H177" s="102"/>
      <c r="I177" s="53"/>
      <c r="J177" s="54"/>
    </row>
    <row r="178" spans="2:10" ht="18" customHeight="1" thickBot="1">
      <c r="B178" s="103" t="s">
        <v>52</v>
      </c>
      <c r="C178" s="103"/>
      <c r="D178" s="103"/>
      <c r="E178" s="103"/>
      <c r="F178" s="104"/>
      <c r="G178" s="105">
        <v>712108865016.70166</v>
      </c>
      <c r="H178" s="106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B2:H2"/>
    <mergeCell ref="B3:H3"/>
    <mergeCell ref="I3:N3"/>
    <mergeCell ref="B11:D11"/>
    <mergeCell ref="B12:D12"/>
    <mergeCell ref="B13:D13"/>
    <mergeCell ref="B24:D24"/>
    <mergeCell ref="B25:D25"/>
    <mergeCell ref="B26:D2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A6E1-64DF-408E-BD1C-F4EC1385D0B5}">
  <sheetPr>
    <pageSetUpPr fitToPage="1"/>
  </sheetPr>
  <dimension ref="B2:N180"/>
  <sheetViews>
    <sheetView topLeftCell="B1" zoomScaleNormal="100" workbookViewId="0">
      <selection activeCell="I5" sqref="I5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146" t="s">
        <v>42</v>
      </c>
      <c r="C2" s="146"/>
      <c r="D2" s="146"/>
      <c r="E2" s="146"/>
      <c r="F2" s="146"/>
      <c r="G2" s="146"/>
      <c r="H2" s="146"/>
    </row>
    <row r="3" spans="2:14" s="1" customFormat="1" ht="21" thickBot="1">
      <c r="B3" s="147">
        <v>44104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44104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30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44" t="s">
        <v>16</v>
      </c>
      <c r="C11" s="144"/>
      <c r="D11" s="145"/>
      <c r="E11" s="66">
        <f>EDATE(F11,-1)</f>
        <v>44073</v>
      </c>
      <c r="F11" s="66">
        <f>B3</f>
        <v>44104</v>
      </c>
      <c r="G11" s="44" t="s">
        <v>9</v>
      </c>
      <c r="H11" s="44" t="s">
        <v>10</v>
      </c>
      <c r="J11" s="70"/>
    </row>
    <row r="12" spans="2:14" s="69" customFormat="1" ht="17.25">
      <c r="B12" s="134" t="s">
        <v>0</v>
      </c>
      <c r="C12" s="134"/>
      <c r="D12" s="135"/>
      <c r="E12" s="77">
        <v>10254162</v>
      </c>
      <c r="F12" s="77">
        <v>11242374</v>
      </c>
      <c r="G12" s="11">
        <f t="shared" ref="G12:G17" si="0">F12-E12</f>
        <v>988212</v>
      </c>
      <c r="H12" s="57">
        <f t="shared" ref="H12:H18" si="1">F12/E12-1</f>
        <v>9.6371795179362341E-2</v>
      </c>
      <c r="I12" s="78"/>
      <c r="J12" s="79"/>
    </row>
    <row r="13" spans="2:14" s="69" customFormat="1" ht="17.25">
      <c r="B13" s="136" t="s">
        <v>1</v>
      </c>
      <c r="C13" s="136"/>
      <c r="D13" s="137"/>
      <c r="E13" s="77">
        <v>26518</v>
      </c>
      <c r="F13" s="77">
        <v>26618</v>
      </c>
      <c r="G13" s="11">
        <f t="shared" si="0"/>
        <v>100</v>
      </c>
      <c r="H13" s="57">
        <f t="shared" si="1"/>
        <v>3.771023455765965E-3</v>
      </c>
      <c r="I13" s="78"/>
      <c r="J13" s="79"/>
    </row>
    <row r="14" spans="2:14" s="69" customFormat="1" ht="17.25">
      <c r="B14" s="136" t="s">
        <v>37</v>
      </c>
      <c r="C14" s="136"/>
      <c r="D14" s="137"/>
      <c r="E14" s="77">
        <v>21537</v>
      </c>
      <c r="F14" s="77">
        <v>22998</v>
      </c>
      <c r="G14" s="11">
        <f t="shared" si="0"/>
        <v>1461</v>
      </c>
      <c r="H14" s="57">
        <f t="shared" si="1"/>
        <v>6.7836746064911635E-2</v>
      </c>
      <c r="I14" s="78"/>
      <c r="J14" s="79"/>
    </row>
    <row r="15" spans="2:14" s="69" customFormat="1" ht="17.25">
      <c r="B15" s="138" t="s">
        <v>38</v>
      </c>
      <c r="C15" s="138"/>
      <c r="D15" s="139"/>
      <c r="E15" s="77">
        <v>16087</v>
      </c>
      <c r="F15" s="77">
        <v>16422</v>
      </c>
      <c r="G15" s="11">
        <f t="shared" si="0"/>
        <v>335</v>
      </c>
      <c r="H15" s="57">
        <f t="shared" si="1"/>
        <v>2.0824268042518801E-2</v>
      </c>
      <c r="I15" s="78"/>
      <c r="J15" s="79"/>
    </row>
    <row r="16" spans="2:14" s="69" customFormat="1" ht="17.25">
      <c r="B16" s="140" t="s">
        <v>39</v>
      </c>
      <c r="C16" s="140"/>
      <c r="D16" s="141"/>
      <c r="E16" s="77">
        <v>5450</v>
      </c>
      <c r="F16" s="77">
        <v>6576</v>
      </c>
      <c r="G16" s="11">
        <f t="shared" si="0"/>
        <v>1126</v>
      </c>
      <c r="H16" s="57">
        <f t="shared" si="1"/>
        <v>0.20660550458715599</v>
      </c>
      <c r="I16" s="78"/>
      <c r="J16" s="79"/>
    </row>
    <row r="17" spans="2:10" s="69" customFormat="1" ht="18" customHeight="1" thickBot="1">
      <c r="B17" s="142" t="s">
        <v>2</v>
      </c>
      <c r="C17" s="142"/>
      <c r="D17" s="143"/>
      <c r="E17" s="77">
        <v>95085</v>
      </c>
      <c r="F17" s="77">
        <v>102908</v>
      </c>
      <c r="G17" s="11">
        <f t="shared" si="0"/>
        <v>7823</v>
      </c>
      <c r="H17" s="57">
        <f t="shared" si="1"/>
        <v>8.2273755061260889E-2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10397302</v>
      </c>
      <c r="F18" s="65">
        <f>F12+F13+F14+F17</f>
        <v>11394898</v>
      </c>
      <c r="G18" s="65">
        <f t="shared" ref="G18" si="2">G12+G13+G14+G17</f>
        <v>997596</v>
      </c>
      <c r="H18" s="62">
        <f t="shared" si="1"/>
        <v>9.5947583324981878E-2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31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44" t="s">
        <v>16</v>
      </c>
      <c r="C22" s="144"/>
      <c r="D22" s="145"/>
      <c r="E22" s="66">
        <f>E11</f>
        <v>44073</v>
      </c>
      <c r="F22" s="66">
        <f>F11</f>
        <v>44104</v>
      </c>
      <c r="G22" s="44" t="s">
        <v>9</v>
      </c>
      <c r="H22" s="44" t="s">
        <v>10</v>
      </c>
      <c r="J22" s="70"/>
    </row>
    <row r="23" spans="2:10" s="69" customFormat="1" ht="17.25">
      <c r="B23" s="134" t="s">
        <v>0</v>
      </c>
      <c r="C23" s="134"/>
      <c r="D23" s="135"/>
      <c r="E23" s="77">
        <v>6169141</v>
      </c>
      <c r="F23" s="77">
        <v>6779757</v>
      </c>
      <c r="G23" s="11">
        <f>F23-E23</f>
        <v>610616</v>
      </c>
      <c r="H23" s="57">
        <f>F23/E23-1</f>
        <v>9.8979096117271403E-2</v>
      </c>
      <c r="I23" s="79"/>
    </row>
    <row r="24" spans="2:10" s="69" customFormat="1" ht="17.25">
      <c r="B24" s="136" t="s">
        <v>1</v>
      </c>
      <c r="C24" s="136"/>
      <c r="D24" s="137"/>
      <c r="E24" s="77">
        <v>18285</v>
      </c>
      <c r="F24" s="77">
        <v>18484</v>
      </c>
      <c r="G24" s="11">
        <f>F24-E24</f>
        <v>199</v>
      </c>
      <c r="H24" s="57">
        <f>F24/E24-1</f>
        <v>1.0883237626469811E-2</v>
      </c>
      <c r="I24" s="79"/>
    </row>
    <row r="25" spans="2:10" s="69" customFormat="1" ht="17.25">
      <c r="B25" s="136" t="s">
        <v>37</v>
      </c>
      <c r="C25" s="136"/>
      <c r="D25" s="137"/>
      <c r="E25" s="77">
        <v>16204</v>
      </c>
      <c r="F25" s="77">
        <v>16494</v>
      </c>
      <c r="G25" s="11">
        <f>F25-E25</f>
        <v>290</v>
      </c>
      <c r="H25" s="57">
        <f>F25/E25-1</f>
        <v>1.7896815601086136E-2</v>
      </c>
      <c r="I25" s="79"/>
    </row>
    <row r="26" spans="2:10" s="69" customFormat="1" ht="17.25">
      <c r="B26" s="138" t="s">
        <v>38</v>
      </c>
      <c r="C26" s="138"/>
      <c r="D26" s="139"/>
      <c r="E26" s="77">
        <v>13456</v>
      </c>
      <c r="F26" s="77">
        <v>13760</v>
      </c>
      <c r="G26" s="11">
        <f t="shared" ref="G26:G28" si="3">F26-E26</f>
        <v>304</v>
      </c>
      <c r="H26" s="57">
        <f t="shared" ref="H26:H29" si="4">F26/E26-1</f>
        <v>2.2592152199762294E-2</v>
      </c>
      <c r="I26" s="79"/>
    </row>
    <row r="27" spans="2:10" s="69" customFormat="1" ht="17.25">
      <c r="B27" s="140" t="s">
        <v>39</v>
      </c>
      <c r="C27" s="140"/>
      <c r="D27" s="141"/>
      <c r="E27" s="77">
        <v>2748</v>
      </c>
      <c r="F27" s="77">
        <v>2734</v>
      </c>
      <c r="G27" s="11">
        <f t="shared" si="3"/>
        <v>-14</v>
      </c>
      <c r="H27" s="57">
        <f t="shared" si="4"/>
        <v>-5.0946142649199722E-3</v>
      </c>
      <c r="I27" s="79"/>
    </row>
    <row r="28" spans="2:10" s="69" customFormat="1" ht="18" customHeight="1" thickBot="1">
      <c r="B28" s="142" t="s">
        <v>2</v>
      </c>
      <c r="C28" s="142"/>
      <c r="D28" s="143"/>
      <c r="E28" s="77">
        <v>57089</v>
      </c>
      <c r="F28" s="77">
        <v>62564</v>
      </c>
      <c r="G28" s="11">
        <f t="shared" si="3"/>
        <v>5475</v>
      </c>
      <c r="H28" s="57">
        <f t="shared" si="4"/>
        <v>9.590288847238515E-2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6260719</v>
      </c>
      <c r="F29" s="65">
        <f>F23+F24+F25+F28</f>
        <v>6877299</v>
      </c>
      <c r="G29" s="65">
        <f t="shared" ref="G29" si="5">G23+G24+G25+G28</f>
        <v>616580</v>
      </c>
      <c r="H29" s="62">
        <f t="shared" si="4"/>
        <v>9.8483896178697794E-2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15" t="s">
        <v>16</v>
      </c>
      <c r="C33" s="115"/>
      <c r="D33" s="116"/>
      <c r="E33" s="66">
        <f>E11</f>
        <v>44073</v>
      </c>
      <c r="F33" s="66">
        <f>F11</f>
        <v>44104</v>
      </c>
      <c r="G33" s="16" t="s">
        <v>9</v>
      </c>
      <c r="H33" s="16" t="s">
        <v>10</v>
      </c>
    </row>
    <row r="34" spans="2:10" ht="17.25">
      <c r="B34" s="134" t="s">
        <v>0</v>
      </c>
      <c r="C34" s="134"/>
      <c r="D34" s="135"/>
      <c r="E34" s="71">
        <v>950448</v>
      </c>
      <c r="F34" s="71">
        <v>1059312</v>
      </c>
      <c r="G34" s="11">
        <f t="shared" ref="G34:G39" si="6">F34-E34</f>
        <v>108864</v>
      </c>
      <c r="H34" s="57">
        <f t="shared" ref="H34:H40" si="7">F34/E34-1</f>
        <v>0.11453966971365093</v>
      </c>
      <c r="I34" s="56"/>
    </row>
    <row r="35" spans="2:10" ht="17.25">
      <c r="B35" s="136" t="s">
        <v>1</v>
      </c>
      <c r="C35" s="136"/>
      <c r="D35" s="137"/>
      <c r="E35" s="71">
        <v>1192</v>
      </c>
      <c r="F35" s="71">
        <v>1239</v>
      </c>
      <c r="G35" s="11">
        <f t="shared" si="6"/>
        <v>47</v>
      </c>
      <c r="H35" s="57">
        <f t="shared" si="7"/>
        <v>3.9429530201342322E-2</v>
      </c>
      <c r="I35" s="56"/>
    </row>
    <row r="36" spans="2:10" ht="17.25">
      <c r="B36" s="136" t="s">
        <v>37</v>
      </c>
      <c r="C36" s="136"/>
      <c r="D36" s="137"/>
      <c r="E36" s="71">
        <v>2364</v>
      </c>
      <c r="F36" s="71">
        <v>2462</v>
      </c>
      <c r="G36" s="11">
        <f t="shared" si="6"/>
        <v>98</v>
      </c>
      <c r="H36" s="57">
        <f t="shared" si="7"/>
        <v>4.1455160744500841E-2</v>
      </c>
      <c r="I36" s="56"/>
    </row>
    <row r="37" spans="2:10" ht="17.25">
      <c r="B37" s="138" t="s">
        <v>38</v>
      </c>
      <c r="C37" s="138"/>
      <c r="D37" s="139"/>
      <c r="E37" s="71">
        <v>2121</v>
      </c>
      <c r="F37" s="71">
        <v>2194</v>
      </c>
      <c r="G37" s="11">
        <f t="shared" si="6"/>
        <v>73</v>
      </c>
      <c r="H37" s="57">
        <f t="shared" si="7"/>
        <v>3.4417727487034311E-2</v>
      </c>
      <c r="I37" s="56"/>
    </row>
    <row r="38" spans="2:10" ht="17.25">
      <c r="B38" s="140" t="s">
        <v>39</v>
      </c>
      <c r="C38" s="140"/>
      <c r="D38" s="141"/>
      <c r="E38" s="71">
        <v>243</v>
      </c>
      <c r="F38" s="71">
        <v>268</v>
      </c>
      <c r="G38" s="11">
        <f t="shared" si="6"/>
        <v>25</v>
      </c>
      <c r="H38" s="57">
        <f t="shared" si="7"/>
        <v>0.10288065843621408</v>
      </c>
      <c r="I38" s="56"/>
    </row>
    <row r="39" spans="2:10" ht="18" customHeight="1" thickBot="1">
      <c r="B39" s="142" t="s">
        <v>2</v>
      </c>
      <c r="C39" s="142"/>
      <c r="D39" s="143"/>
      <c r="E39" s="71">
        <v>25246</v>
      </c>
      <c r="F39" s="71">
        <v>28473</v>
      </c>
      <c r="G39" s="11">
        <f t="shared" si="6"/>
        <v>3227</v>
      </c>
      <c r="H39" s="57">
        <f t="shared" si="7"/>
        <v>0.12782222926404185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979250</v>
      </c>
      <c r="F40" s="65">
        <f t="shared" ref="F40:G40" si="8">F34+F35+F36+F39</f>
        <v>1091486</v>
      </c>
      <c r="G40" s="65">
        <f t="shared" si="8"/>
        <v>112236</v>
      </c>
      <c r="H40" s="62">
        <f t="shared" si="7"/>
        <v>0.11461424559611944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32</v>
      </c>
      <c r="C48" s="23"/>
      <c r="D48" s="23"/>
      <c r="E48" s="23"/>
      <c r="F48" s="23"/>
      <c r="G48" s="23"/>
      <c r="H48" s="125" t="s">
        <v>12</v>
      </c>
      <c r="I48" s="125"/>
      <c r="J48" s="125"/>
    </row>
    <row r="49" spans="2:10" ht="15.75" thickBot="1">
      <c r="B49" s="115" t="s">
        <v>16</v>
      </c>
      <c r="C49" s="115"/>
      <c r="D49" s="116"/>
      <c r="E49" s="66">
        <v>42004</v>
      </c>
      <c r="F49" s="66">
        <v>42369</v>
      </c>
      <c r="G49" s="66">
        <v>42735</v>
      </c>
      <c r="H49" s="66">
        <v>43100</v>
      </c>
      <c r="I49" s="66">
        <v>43465</v>
      </c>
      <c r="J49" s="66">
        <v>43830</v>
      </c>
    </row>
    <row r="50" spans="2:10" ht="17.25">
      <c r="B50" s="126" t="s">
        <v>0</v>
      </c>
      <c r="C50" s="126"/>
      <c r="D50" s="127"/>
      <c r="E50" s="73">
        <v>944559</v>
      </c>
      <c r="F50" s="73">
        <v>1006751</v>
      </c>
      <c r="G50" s="73">
        <v>1102966</v>
      </c>
      <c r="H50" s="73">
        <v>1310295.9999999998</v>
      </c>
      <c r="I50" s="73">
        <v>1955118</v>
      </c>
      <c r="J50" s="73">
        <v>3859911</v>
      </c>
    </row>
    <row r="51" spans="2:10" ht="17.25">
      <c r="B51" s="128" t="s">
        <v>1</v>
      </c>
      <c r="C51" s="128"/>
      <c r="D51" s="129"/>
      <c r="E51" s="74">
        <v>20178</v>
      </c>
      <c r="F51" s="74">
        <v>20753</v>
      </c>
      <c r="G51" s="74">
        <v>18622</v>
      </c>
      <c r="H51" s="74">
        <v>17766</v>
      </c>
      <c r="I51" s="74">
        <v>16631</v>
      </c>
      <c r="J51" s="74">
        <v>17695</v>
      </c>
    </row>
    <row r="52" spans="2:10" ht="17.25">
      <c r="B52" s="130" t="s">
        <v>37</v>
      </c>
      <c r="C52" s="130"/>
      <c r="D52" s="131"/>
      <c r="E52" s="76">
        <v>7486</v>
      </c>
      <c r="F52" s="76">
        <v>8729</v>
      </c>
      <c r="G52" s="76">
        <v>9215</v>
      </c>
      <c r="H52" s="76">
        <v>10211</v>
      </c>
      <c r="I52" s="76">
        <v>11453</v>
      </c>
      <c r="J52" s="76">
        <v>14011</v>
      </c>
    </row>
    <row r="53" spans="2:10" ht="18" thickBot="1">
      <c r="B53" s="132" t="s">
        <v>2</v>
      </c>
      <c r="C53" s="132"/>
      <c r="D53" s="133"/>
      <c r="E53" s="72">
        <v>5142</v>
      </c>
      <c r="F53" s="72">
        <v>3836</v>
      </c>
      <c r="G53" s="72">
        <v>10694</v>
      </c>
      <c r="H53" s="72">
        <v>22564.000000000004</v>
      </c>
      <c r="I53" s="72">
        <v>29262</v>
      </c>
      <c r="J53" s="72">
        <v>41535</v>
      </c>
    </row>
    <row r="54" spans="2:10" s="64" customFormat="1" ht="18" thickBot="1">
      <c r="B54" s="117" t="s">
        <v>3</v>
      </c>
      <c r="C54" s="117"/>
      <c r="D54" s="118"/>
      <c r="E54" s="75">
        <v>977365</v>
      </c>
      <c r="F54" s="75">
        <v>1040069</v>
      </c>
      <c r="G54" s="75">
        <v>1141497</v>
      </c>
      <c r="H54" s="75">
        <v>1360837</v>
      </c>
      <c r="I54" s="75">
        <v>2012464</v>
      </c>
      <c r="J54" s="75">
        <v>3933152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33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f t="shared" ref="C83:F83" si="9">EDATE(D83,-1)</f>
        <v>43951</v>
      </c>
      <c r="D83" s="66">
        <f t="shared" si="9"/>
        <v>43981</v>
      </c>
      <c r="E83" s="66">
        <f t="shared" si="9"/>
        <v>44012</v>
      </c>
      <c r="F83" s="66">
        <f t="shared" si="9"/>
        <v>44042</v>
      </c>
      <c r="G83" s="66">
        <f>EDATE(H83,-1)</f>
        <v>44073</v>
      </c>
      <c r="H83" s="66">
        <f>B3</f>
        <v>44104</v>
      </c>
      <c r="I83"/>
      <c r="J83"/>
    </row>
    <row r="84" spans="2:11" ht="16.5" customHeight="1">
      <c r="B84" s="24" t="s">
        <v>0</v>
      </c>
      <c r="C84" s="73">
        <v>4891213</v>
      </c>
      <c r="D84" s="73">
        <v>5114736</v>
      </c>
      <c r="E84" s="73">
        <v>5354906</v>
      </c>
      <c r="F84" s="73">
        <v>5653690</v>
      </c>
      <c r="G84" s="73">
        <v>6169141</v>
      </c>
      <c r="H84" s="73">
        <v>6779757</v>
      </c>
    </row>
    <row r="85" spans="2:11" ht="16.5" customHeight="1">
      <c r="B85" s="25" t="s">
        <v>1</v>
      </c>
      <c r="C85" s="74">
        <v>18138</v>
      </c>
      <c r="D85" s="74">
        <v>18257</v>
      </c>
      <c r="E85" s="74">
        <v>18261</v>
      </c>
      <c r="F85" s="74">
        <v>18250</v>
      </c>
      <c r="G85" s="74">
        <v>18285</v>
      </c>
      <c r="H85" s="74">
        <v>18484</v>
      </c>
    </row>
    <row r="86" spans="2:11" ht="16.5" customHeight="1">
      <c r="B86" s="26" t="s">
        <v>37</v>
      </c>
      <c r="C86" s="76">
        <v>15242</v>
      </c>
      <c r="D86" s="76">
        <v>15483</v>
      </c>
      <c r="E86" s="76">
        <v>15817</v>
      </c>
      <c r="F86" s="76">
        <v>16100</v>
      </c>
      <c r="G86" s="76">
        <v>16204</v>
      </c>
      <c r="H86" s="76">
        <v>16494</v>
      </c>
    </row>
    <row r="87" spans="2:11" ht="16.5" customHeight="1" thickBot="1">
      <c r="B87" s="27" t="s">
        <v>2</v>
      </c>
      <c r="C87" s="72">
        <v>46759</v>
      </c>
      <c r="D87" s="72">
        <v>47445</v>
      </c>
      <c r="E87" s="72">
        <v>49363</v>
      </c>
      <c r="F87" s="72">
        <v>51872</v>
      </c>
      <c r="G87" s="72">
        <v>57089</v>
      </c>
      <c r="H87" s="72">
        <v>62564</v>
      </c>
    </row>
    <row r="88" spans="2:11" s="64" customFormat="1" ht="18" thickBot="1">
      <c r="B88" s="95" t="s">
        <v>3</v>
      </c>
      <c r="C88" s="75">
        <f>C84+C85+C86+C87</f>
        <v>4971352</v>
      </c>
      <c r="D88" s="75">
        <f t="shared" ref="D88:H88" si="10">D84+D85+D86+D87</f>
        <v>5195921</v>
      </c>
      <c r="E88" s="75">
        <f t="shared" si="10"/>
        <v>5438347</v>
      </c>
      <c r="F88" s="75">
        <f t="shared" si="10"/>
        <v>5739912</v>
      </c>
      <c r="G88" s="75">
        <f t="shared" si="10"/>
        <v>6260719</v>
      </c>
      <c r="H88" s="75">
        <f t="shared" si="10"/>
        <v>6877299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44104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16" t="s">
        <v>22</v>
      </c>
      <c r="C128" s="119"/>
      <c r="D128" s="119"/>
      <c r="E128" s="119"/>
      <c r="F128" s="119"/>
      <c r="G128" s="120" t="s">
        <v>4</v>
      </c>
      <c r="H128" s="121"/>
    </row>
    <row r="129" spans="2:10" ht="18" customHeight="1" thickBot="1">
      <c r="B129" s="104" t="s">
        <v>20</v>
      </c>
      <c r="C129" s="122"/>
      <c r="D129" s="122"/>
      <c r="E129" s="122"/>
      <c r="F129" s="122"/>
      <c r="G129" s="123">
        <v>255</v>
      </c>
      <c r="H129" s="124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44104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107" t="s">
        <v>17</v>
      </c>
      <c r="C138" s="107"/>
      <c r="D138" s="107"/>
      <c r="E138" s="107"/>
      <c r="F138" s="108"/>
      <c r="G138" s="109" t="s">
        <v>5</v>
      </c>
      <c r="H138" s="110"/>
      <c r="I138"/>
    </row>
    <row r="139" spans="2:10" ht="17.25" customHeight="1">
      <c r="B139" s="111" t="s">
        <v>46</v>
      </c>
      <c r="C139" s="111"/>
      <c r="D139" s="111"/>
      <c r="E139" s="111"/>
      <c r="F139" s="112"/>
      <c r="G139" s="113">
        <v>2615457</v>
      </c>
      <c r="H139" s="114"/>
      <c r="I139" s="46"/>
      <c r="J139" s="49"/>
    </row>
    <row r="140" spans="2:10" ht="17.25" customHeight="1">
      <c r="B140" s="99" t="s">
        <v>27</v>
      </c>
      <c r="C140" s="99"/>
      <c r="D140" s="99"/>
      <c r="E140" s="99"/>
      <c r="F140" s="100"/>
      <c r="G140" s="101">
        <v>2537386</v>
      </c>
      <c r="H140" s="102"/>
      <c r="I140" s="46"/>
      <c r="J140" s="49"/>
    </row>
    <row r="141" spans="2:10" ht="17.25" customHeight="1">
      <c r="B141" s="99" t="s">
        <v>43</v>
      </c>
      <c r="C141" s="99"/>
      <c r="D141" s="99"/>
      <c r="E141" s="99"/>
      <c r="F141" s="100"/>
      <c r="G141" s="101">
        <v>1018047</v>
      </c>
      <c r="H141" s="102"/>
      <c r="I141" s="46"/>
      <c r="J141" s="49"/>
    </row>
    <row r="142" spans="2:10" ht="17.25" customHeight="1">
      <c r="B142" s="99" t="s">
        <v>28</v>
      </c>
      <c r="C142" s="99"/>
      <c r="D142" s="99"/>
      <c r="E142" s="99"/>
      <c r="F142" s="100"/>
      <c r="G142" s="101">
        <v>534037</v>
      </c>
      <c r="H142" s="102"/>
      <c r="I142" s="46"/>
      <c r="J142" s="49"/>
    </row>
    <row r="143" spans="2:10" ht="17.25" customHeight="1">
      <c r="B143" s="99" t="s">
        <v>44</v>
      </c>
      <c r="C143" s="99"/>
      <c r="D143" s="99"/>
      <c r="E143" s="99"/>
      <c r="F143" s="100"/>
      <c r="G143" s="101">
        <v>292235</v>
      </c>
      <c r="H143" s="102"/>
      <c r="I143" s="46"/>
      <c r="J143" s="49"/>
    </row>
    <row r="144" spans="2:10" ht="17.25" customHeight="1">
      <c r="B144" s="99" t="s">
        <v>49</v>
      </c>
      <c r="C144" s="99"/>
      <c r="D144" s="99"/>
      <c r="E144" s="99"/>
      <c r="F144" s="100"/>
      <c r="G144" s="101">
        <v>263656</v>
      </c>
      <c r="H144" s="102"/>
      <c r="I144" s="85"/>
      <c r="J144" s="49"/>
    </row>
    <row r="145" spans="2:13" ht="17.25" customHeight="1">
      <c r="B145" s="99" t="s">
        <v>34</v>
      </c>
      <c r="C145" s="99"/>
      <c r="D145" s="99"/>
      <c r="E145" s="99"/>
      <c r="F145" s="100"/>
      <c r="G145" s="101">
        <v>211816</v>
      </c>
      <c r="H145" s="102"/>
      <c r="I145" s="46"/>
      <c r="J145" s="49"/>
    </row>
    <row r="146" spans="2:13" ht="17.25" customHeight="1">
      <c r="B146" s="99" t="s">
        <v>54</v>
      </c>
      <c r="C146" s="99"/>
      <c r="D146" s="99"/>
      <c r="E146" s="99"/>
      <c r="F146" s="100"/>
      <c r="G146" s="101">
        <v>76221</v>
      </c>
      <c r="H146" s="102"/>
      <c r="I146" s="46"/>
      <c r="J146" s="49"/>
    </row>
    <row r="147" spans="2:13" ht="17.25" customHeight="1">
      <c r="B147" s="99" t="s">
        <v>29</v>
      </c>
      <c r="C147" s="99"/>
      <c r="D147" s="99"/>
      <c r="E147" s="99"/>
      <c r="F147" s="100"/>
      <c r="G147" s="101">
        <v>54728</v>
      </c>
      <c r="H147" s="102"/>
      <c r="I147" s="46"/>
      <c r="J147" s="49"/>
      <c r="L147"/>
    </row>
    <row r="148" spans="2:13" ht="17.25" customHeight="1" thickBot="1">
      <c r="B148" s="103" t="s">
        <v>40</v>
      </c>
      <c r="C148" s="103"/>
      <c r="D148" s="103"/>
      <c r="E148" s="103"/>
      <c r="F148" s="104"/>
      <c r="G148" s="105">
        <v>53107</v>
      </c>
      <c r="H148" s="106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15" t="s">
        <v>17</v>
      </c>
      <c r="C153" s="115"/>
      <c r="D153" s="115"/>
      <c r="E153" s="115"/>
      <c r="F153" s="116"/>
      <c r="G153" s="110" t="s">
        <v>5</v>
      </c>
      <c r="H153" s="110"/>
      <c r="I153" s="50"/>
      <c r="J153" s="50"/>
      <c r="K153"/>
      <c r="L153"/>
      <c r="M153"/>
    </row>
    <row r="154" spans="2:13" ht="17.25" customHeight="1">
      <c r="B154" s="111" t="s">
        <v>46</v>
      </c>
      <c r="C154" s="111"/>
      <c r="D154" s="111"/>
      <c r="E154" s="111"/>
      <c r="F154" s="112"/>
      <c r="G154" s="113">
        <v>601923</v>
      </c>
      <c r="H154" s="114"/>
      <c r="I154" s="51"/>
      <c r="J154" s="49"/>
      <c r="K154" s="48"/>
      <c r="L154"/>
      <c r="M154"/>
    </row>
    <row r="155" spans="2:13" ht="17.25" customHeight="1">
      <c r="B155" s="99" t="s">
        <v>27</v>
      </c>
      <c r="C155" s="99"/>
      <c r="D155" s="99"/>
      <c r="E155" s="99"/>
      <c r="F155" s="100"/>
      <c r="G155" s="101">
        <v>200061</v>
      </c>
      <c r="H155" s="102"/>
      <c r="I155" s="51"/>
      <c r="J155" s="49"/>
      <c r="K155" s="48"/>
      <c r="L155"/>
      <c r="M155"/>
    </row>
    <row r="156" spans="2:13" ht="17.25" customHeight="1">
      <c r="B156" s="99" t="s">
        <v>43</v>
      </c>
      <c r="C156" s="99"/>
      <c r="D156" s="99"/>
      <c r="E156" s="99"/>
      <c r="F156" s="100"/>
      <c r="G156" s="101">
        <v>161196</v>
      </c>
      <c r="H156" s="102"/>
      <c r="I156" s="51"/>
      <c r="J156" s="49"/>
      <c r="K156" s="48"/>
      <c r="L156"/>
      <c r="M156"/>
    </row>
    <row r="157" spans="2:13" ht="17.25" customHeight="1">
      <c r="B157" s="99" t="s">
        <v>28</v>
      </c>
      <c r="C157" s="99"/>
      <c r="D157" s="99"/>
      <c r="E157" s="99"/>
      <c r="F157" s="100"/>
      <c r="G157" s="101">
        <v>45598</v>
      </c>
      <c r="H157" s="102"/>
      <c r="I157" s="51"/>
      <c r="J157" s="49"/>
      <c r="K157" s="48"/>
      <c r="L157"/>
      <c r="M157"/>
    </row>
    <row r="158" spans="2:13" ht="17.25" customHeight="1">
      <c r="B158" s="99" t="s">
        <v>44</v>
      </c>
      <c r="C158" s="99"/>
      <c r="D158" s="99"/>
      <c r="E158" s="99"/>
      <c r="F158" s="100"/>
      <c r="G158" s="101">
        <v>33547</v>
      </c>
      <c r="H158" s="102"/>
      <c r="I158" s="51"/>
      <c r="J158" s="49"/>
      <c r="K158" s="48"/>
      <c r="L158"/>
      <c r="M158"/>
    </row>
    <row r="159" spans="2:13" ht="17.25" customHeight="1">
      <c r="B159" s="99" t="s">
        <v>49</v>
      </c>
      <c r="C159" s="99"/>
      <c r="D159" s="99"/>
      <c r="E159" s="99"/>
      <c r="F159" s="100"/>
      <c r="G159" s="101">
        <v>33358</v>
      </c>
      <c r="H159" s="102"/>
      <c r="I159" s="52"/>
      <c r="J159" s="49"/>
      <c r="K159" s="48"/>
      <c r="L159"/>
      <c r="M159"/>
    </row>
    <row r="160" spans="2:13" ht="17.25" customHeight="1">
      <c r="B160" s="99" t="s">
        <v>34</v>
      </c>
      <c r="C160" s="99"/>
      <c r="D160" s="99"/>
      <c r="E160" s="99"/>
      <c r="F160" s="100"/>
      <c r="G160" s="101">
        <v>26127</v>
      </c>
      <c r="H160" s="102"/>
      <c r="I160" s="51"/>
      <c r="J160" s="49"/>
      <c r="K160" s="48"/>
      <c r="L160"/>
      <c r="M160"/>
    </row>
    <row r="161" spans="2:13" ht="17.25" customHeight="1">
      <c r="B161" s="99" t="s">
        <v>40</v>
      </c>
      <c r="C161" s="99"/>
      <c r="D161" s="99"/>
      <c r="E161" s="99"/>
      <c r="F161" s="100"/>
      <c r="G161" s="101">
        <v>24518</v>
      </c>
      <c r="H161" s="102"/>
      <c r="I161" s="51"/>
      <c r="J161" s="49"/>
      <c r="K161" s="48"/>
      <c r="L161"/>
      <c r="M161"/>
    </row>
    <row r="162" spans="2:13" ht="17.25" customHeight="1">
      <c r="B162" s="99" t="s">
        <v>54</v>
      </c>
      <c r="C162" s="99"/>
      <c r="D162" s="99"/>
      <c r="E162" s="99"/>
      <c r="F162" s="100"/>
      <c r="G162" s="101">
        <v>8472</v>
      </c>
      <c r="H162" s="102"/>
      <c r="I162" s="51"/>
      <c r="J162" s="49"/>
      <c r="K162" s="48"/>
      <c r="L162"/>
      <c r="M162"/>
    </row>
    <row r="163" spans="2:13" ht="18" customHeight="1" thickBot="1">
      <c r="B163" s="103" t="s">
        <v>36</v>
      </c>
      <c r="C163" s="103"/>
      <c r="D163" s="103"/>
      <c r="E163" s="103"/>
      <c r="F163" s="104"/>
      <c r="G163" s="105">
        <v>6049</v>
      </c>
      <c r="H163" s="106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107" t="s">
        <v>17</v>
      </c>
      <c r="C168" s="107"/>
      <c r="D168" s="107"/>
      <c r="E168" s="107"/>
      <c r="F168" s="108"/>
      <c r="G168" s="109" t="s">
        <v>8</v>
      </c>
      <c r="H168" s="110"/>
      <c r="I168" s="2"/>
      <c r="J168" s="2"/>
    </row>
    <row r="169" spans="2:13" ht="17.25" customHeight="1">
      <c r="B169" s="111" t="s">
        <v>45</v>
      </c>
      <c r="C169" s="111"/>
      <c r="D169" s="111"/>
      <c r="E169" s="111"/>
      <c r="F169" s="112"/>
      <c r="G169" s="113">
        <v>6134772561520.1846</v>
      </c>
      <c r="H169" s="114"/>
      <c r="I169" s="53"/>
      <c r="J169" s="54"/>
    </row>
    <row r="170" spans="2:13" ht="17.25" customHeight="1">
      <c r="B170" s="99" t="s">
        <v>28</v>
      </c>
      <c r="C170" s="99"/>
      <c r="D170" s="99"/>
      <c r="E170" s="99"/>
      <c r="F170" s="100"/>
      <c r="G170" s="101">
        <v>2495830009352.3213</v>
      </c>
      <c r="H170" s="102"/>
      <c r="I170" s="53"/>
      <c r="J170" s="54"/>
    </row>
    <row r="171" spans="2:13" ht="17.25" customHeight="1">
      <c r="B171" s="99" t="s">
        <v>47</v>
      </c>
      <c r="C171" s="99"/>
      <c r="D171" s="99"/>
      <c r="E171" s="99"/>
      <c r="F171" s="100"/>
      <c r="G171" s="101">
        <v>1656122854789.1187</v>
      </c>
      <c r="H171" s="102"/>
      <c r="I171" s="53"/>
      <c r="J171" s="54"/>
    </row>
    <row r="172" spans="2:13" ht="17.25" customHeight="1">
      <c r="B172" s="99" t="s">
        <v>53</v>
      </c>
      <c r="C172" s="99"/>
      <c r="D172" s="99"/>
      <c r="E172" s="99"/>
      <c r="F172" s="100"/>
      <c r="G172" s="101">
        <v>1346037256192.8701</v>
      </c>
      <c r="H172" s="102"/>
      <c r="I172" s="53"/>
      <c r="J172" s="54"/>
    </row>
    <row r="173" spans="2:13" ht="17.25" customHeight="1">
      <c r="B173" s="99" t="s">
        <v>44</v>
      </c>
      <c r="C173" s="99"/>
      <c r="D173" s="99"/>
      <c r="E173" s="99"/>
      <c r="F173" s="100"/>
      <c r="G173" s="101">
        <v>1247850385637.991</v>
      </c>
      <c r="H173" s="102"/>
      <c r="I173" s="55"/>
      <c r="J173" s="49"/>
    </row>
    <row r="174" spans="2:13" ht="17.25" customHeight="1">
      <c r="B174" s="99" t="s">
        <v>50</v>
      </c>
      <c r="C174" s="99"/>
      <c r="D174" s="99"/>
      <c r="E174" s="99"/>
      <c r="F174" s="100"/>
      <c r="G174" s="101">
        <v>1136784944173.1292</v>
      </c>
      <c r="H174" s="102"/>
      <c r="I174" s="53"/>
      <c r="J174" s="54"/>
    </row>
    <row r="175" spans="2:13" ht="17.25" customHeight="1">
      <c r="B175" s="99" t="s">
        <v>29</v>
      </c>
      <c r="C175" s="99"/>
      <c r="D175" s="99"/>
      <c r="E175" s="99"/>
      <c r="F175" s="100"/>
      <c r="G175" s="101">
        <v>928913416315.38855</v>
      </c>
      <c r="H175" s="102"/>
      <c r="I175" s="53"/>
      <c r="J175" s="54"/>
    </row>
    <row r="176" spans="2:13" ht="17.25" customHeight="1">
      <c r="B176" s="99" t="s">
        <v>35</v>
      </c>
      <c r="C176" s="99"/>
      <c r="D176" s="99"/>
      <c r="E176" s="99"/>
      <c r="F176" s="100"/>
      <c r="G176" s="101">
        <v>878915466465.31311</v>
      </c>
      <c r="H176" s="102"/>
      <c r="I176" s="53"/>
      <c r="J176" s="54"/>
    </row>
    <row r="177" spans="2:10" ht="17.25" customHeight="1">
      <c r="B177" s="99" t="s">
        <v>41</v>
      </c>
      <c r="C177" s="99"/>
      <c r="D177" s="99"/>
      <c r="E177" s="99"/>
      <c r="F177" s="100"/>
      <c r="G177" s="101">
        <v>854560615458.46875</v>
      </c>
      <c r="H177" s="102"/>
      <c r="I177" s="53"/>
      <c r="J177" s="54"/>
    </row>
    <row r="178" spans="2:10" ht="18" customHeight="1" thickBot="1">
      <c r="B178" s="103" t="s">
        <v>43</v>
      </c>
      <c r="C178" s="103"/>
      <c r="D178" s="103"/>
      <c r="E178" s="103"/>
      <c r="F178" s="104"/>
      <c r="G178" s="105">
        <v>833880607724.82397</v>
      </c>
      <c r="H178" s="106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2:H2"/>
    <mergeCell ref="B3:H3"/>
    <mergeCell ref="I3:N3"/>
    <mergeCell ref="B11:D11"/>
    <mergeCell ref="B12:D12"/>
    <mergeCell ref="B13:D13"/>
    <mergeCell ref="B24:D24"/>
    <mergeCell ref="B25:D25"/>
    <mergeCell ref="B26:D26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MICEX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Zakharova_ia</dc:creator>
  <cp:lastModifiedBy>Кузьменков Дмитрий Андреевич</cp:lastModifiedBy>
  <cp:lastPrinted>2017-10-03T07:02:17Z</cp:lastPrinted>
  <dcterms:created xsi:type="dcterms:W3CDTF">2007-06-25T14:16:27Z</dcterms:created>
  <dcterms:modified xsi:type="dcterms:W3CDTF">2020-12-31T10:33:57Z</dcterms:modified>
</cp:coreProperties>
</file>