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018682DB-398A-4B1E-996D-0661A26ECD1C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4" i="1" l="1"/>
  <c r="A13" i="1"/>
  <c r="A12" i="1"/>
  <c r="F11" i="1"/>
  <c r="F9" i="1"/>
  <c r="F8" i="1"/>
  <c r="F7" i="1"/>
  <c r="E8" i="1"/>
  <c r="E7" i="1"/>
  <c r="E11" i="1" l="1"/>
  <c r="G4" i="1" l="1"/>
  <c r="G5" i="1" s="1"/>
  <c r="G3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<sst xmlns="http://schemas.openxmlformats.org/spreadsheetml/2006/main" count="16" uniqueCount="16">
  <si>
    <t>валовая продукция, тысячи единиц</t>
  </si>
  <si>
    <t>потребление на собственные нужды, %</t>
  </si>
  <si>
    <t>Цена, руб</t>
  </si>
  <si>
    <t>Товарная продукция</t>
  </si>
  <si>
    <t>Доля ТП в ВП</t>
  </si>
  <si>
    <t>тыс. ед</t>
  </si>
  <si>
    <t>тыс. руб</t>
  </si>
  <si>
    <t xml:space="preserve">  в т.ч. за счет </t>
  </si>
  <si>
    <t xml:space="preserve">   объема произодства</t>
  </si>
  <si>
    <t xml:space="preserve">    цен</t>
  </si>
  <si>
    <t xml:space="preserve">    потребления на собственные нужды</t>
  </si>
  <si>
    <t>Проверка суммы</t>
  </si>
  <si>
    <t>доли дельт в изменении товарной продукции</t>
  </si>
  <si>
    <t>Базисный период (0)</t>
  </si>
  <si>
    <t>Отчетный период (1)</t>
  </si>
  <si>
    <r>
      <t>Изменение (</t>
    </r>
    <r>
      <rPr>
        <b/>
        <sz val="11"/>
        <color theme="1"/>
        <rFont val="Calibri"/>
        <family val="2"/>
        <charset val="204"/>
        <scheme val="minor"/>
      </rPr>
      <t>дельта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</si>
</sst>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4" borderId="0" xfId="0" applyFill="1"/>
    <xf numFmtId="0" fontId="0" fillId="0" borderId="2" xfId="0" applyBorder="1"/>
    <xf numFmtId="0" fontId="0" fillId="4" borderId="1" xfId="0" applyFill="1" applyBorder="1"/>
    <xf numFmtId="0" fontId="0" fillId="5" borderId="0" xfId="0" applyFill="1"/>
    <xf numFmtId="0" fontId="0" fillId="6" borderId="0" xfId="0" applyFill="1"/>
    <xf numFmtId="0" fontId="0" fillId="6" borderId="1" xfId="0" applyFill="1" applyBorder="1"/>
    <xf numFmtId="0" fontId="0" fillId="0" borderId="0" xfId="0" applyBorder="1"/>
    <xf numFmtId="9" fontId="0" fillId="2" borderId="0" xfId="1" applyFont="1" applyFill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zoomScale="80" zoomScaleNormal="80" workbookViewId="0">
      <selection activeCell="G5" sqref="G5"/>
    </sheetView>
  </sheetViews>
  <sheetFormatPr defaultRowHeight="14.4" x14ac:dyDescent="0.3"/>
  <cols>
    <col min="1" max="1" width="42.77734375" bestFit="1" customWidth="1"/>
    <col min="2" max="2" width="32.21875" bestFit="1" customWidth="1"/>
    <col min="3" max="3" width="35.77734375" bestFit="1" customWidth="1"/>
    <col min="4" max="4" width="16.109375" bestFit="1" customWidth="1"/>
    <col min="5" max="5" width="36.88671875" bestFit="1" customWidth="1"/>
    <col min="6" max="6" width="33.44140625" customWidth="1"/>
    <col min="7" max="7" width="12.33203125" bestFit="1" customWidth="1"/>
    <col min="8" max="8" width="36.109375" bestFit="1" customWidth="1"/>
  </cols>
  <sheetData>
    <row r="1" spans="1:7" x14ac:dyDescent="0.3">
      <c r="A1" s="8"/>
      <c r="B1" s="2" t="s">
        <v>0</v>
      </c>
      <c r="C1" s="2" t="s">
        <v>1</v>
      </c>
      <c r="D1" s="2" t="s">
        <v>2</v>
      </c>
      <c r="E1" s="3" t="s">
        <v>3</v>
      </c>
      <c r="F1" s="3"/>
      <c r="G1" s="2" t="s">
        <v>4</v>
      </c>
    </row>
    <row r="2" spans="1:7" x14ac:dyDescent="0.3">
      <c r="A2" s="8"/>
      <c r="B2" s="2"/>
      <c r="C2" s="2"/>
      <c r="D2" s="2"/>
      <c r="E2" s="4" t="s">
        <v>5</v>
      </c>
      <c r="F2" s="4" t="s">
        <v>6</v>
      </c>
      <c r="G2" s="2"/>
    </row>
    <row r="3" spans="1:7" x14ac:dyDescent="0.3">
      <c r="A3" s="4" t="s">
        <v>13</v>
      </c>
      <c r="B3" s="6">
        <v>12900</v>
      </c>
      <c r="C3" s="4">
        <v>6.9767000000000001</v>
      </c>
      <c r="D3" s="4">
        <v>39.54</v>
      </c>
      <c r="E3" s="4">
        <v>12000</v>
      </c>
      <c r="F3" s="4">
        <v>474480</v>
      </c>
      <c r="G3" s="4">
        <f>1-C3/100</f>
        <v>0.93023299999999998</v>
      </c>
    </row>
    <row r="4" spans="1:7" x14ac:dyDescent="0.3">
      <c r="A4" s="4" t="s">
        <v>14</v>
      </c>
      <c r="B4" s="6">
        <v>15790</v>
      </c>
      <c r="C4" s="4">
        <v>5.0031999999999996</v>
      </c>
      <c r="D4" s="4">
        <v>40.159999999999997</v>
      </c>
      <c r="E4" s="4">
        <v>15000</v>
      </c>
      <c r="F4" s="4">
        <v>602400</v>
      </c>
      <c r="G4" s="4">
        <f>1-C4/100</f>
        <v>0.94996800000000003</v>
      </c>
    </row>
    <row r="5" spans="1:7" x14ac:dyDescent="0.3">
      <c r="A5" s="4" t="s">
        <v>15</v>
      </c>
      <c r="B5" s="6">
        <f t="shared" ref="B5:G5" si="0">B4-B3</f>
        <v>2890</v>
      </c>
      <c r="C5" s="4">
        <f t="shared" si="0"/>
        <v>-1.9735000000000005</v>
      </c>
      <c r="D5" s="4">
        <f t="shared" si="0"/>
        <v>0.61999999999999744</v>
      </c>
      <c r="E5" s="10">
        <f t="shared" si="0"/>
        <v>3000</v>
      </c>
      <c r="F5" s="10">
        <f t="shared" si="0"/>
        <v>127920</v>
      </c>
      <c r="G5" s="4">
        <f t="shared" si="0"/>
        <v>1.9735000000000058E-2</v>
      </c>
    </row>
    <row r="6" spans="1:7" x14ac:dyDescent="0.3">
      <c r="A6" s="7" t="s">
        <v>7</v>
      </c>
      <c r="B6" s="5"/>
      <c r="C6" s="5"/>
      <c r="D6" s="5"/>
      <c r="E6" s="5"/>
      <c r="F6" s="5"/>
      <c r="G6" s="5"/>
    </row>
    <row r="7" spans="1:7" x14ac:dyDescent="0.3">
      <c r="A7" s="4" t="s">
        <v>8</v>
      </c>
      <c r="E7" s="4">
        <f>B5*G3</f>
        <v>2688.3733699999998</v>
      </c>
      <c r="F7" s="4">
        <f>B5*D3*G3</f>
        <v>106298.28304979998</v>
      </c>
    </row>
    <row r="8" spans="1:7" x14ac:dyDescent="0.3">
      <c r="A8" s="4" t="s">
        <v>10</v>
      </c>
      <c r="E8" s="4">
        <f>ABS(B4*C5/100)</f>
        <v>311.61565000000007</v>
      </c>
      <c r="F8" s="4">
        <f>B4*D3*G5</f>
        <v>12321.282801000036</v>
      </c>
    </row>
    <row r="9" spans="1:7" x14ac:dyDescent="0.3">
      <c r="A9" s="4" t="s">
        <v>9</v>
      </c>
      <c r="E9" s="11"/>
      <c r="F9" s="4">
        <f>B4*D5*G4</f>
        <v>9299.9967263999624</v>
      </c>
    </row>
    <row r="11" spans="1:7" x14ac:dyDescent="0.3">
      <c r="A11" s="1" t="s">
        <v>12</v>
      </c>
      <c r="D11" t="s">
        <v>11</v>
      </c>
      <c r="E11" s="9">
        <f>SUM(E7:E8)</f>
        <v>2999.98902</v>
      </c>
      <c r="F11" s="9">
        <f>SUM(F7:F9)</f>
        <v>127919.56257719998</v>
      </c>
    </row>
    <row r="12" spans="1:7" x14ac:dyDescent="0.3">
      <c r="A12" s="12">
        <f>F7/F5</f>
        <v>0.83097469551125691</v>
      </c>
    </row>
    <row r="13" spans="1:7" x14ac:dyDescent="0.3">
      <c r="A13" s="12">
        <f>F8/F5</f>
        <v>9.6320222021576266E-2</v>
      </c>
    </row>
    <row r="14" spans="1:7" x14ac:dyDescent="0.3">
      <c r="A14" s="12">
        <f>F9/F5</f>
        <v>7.2701662964352431E-2</v>
      </c>
    </row>
  </sheetData>
  <mergeCells count="5">
    <mergeCell ref="E1:F1"/>
    <mergeCell ref="D1:D2"/>
    <mergeCell ref="C1:C2"/>
    <mergeCell ref="B1:B2"/>
    <mergeCell ref="G1: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2019-03-18T17:12:38Z</dcterms:modified>
</cp:coreProperties>
</file>