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3. 유가희 회사\자격검정센터\01. ITQ\1. 출제\10. ITQ_10월_정기\8. 기출공지\110_엑셀\"/>
    </mc:Choice>
  </mc:AlternateContent>
  <bookViews>
    <workbookView xWindow="-120" yWindow="-120" windowWidth="29040" windowHeight="15840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0" hidden="1">제1작업!$B$4:$J$14</definedName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구분">제1작업!$D$5:$D$12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I6" i="1"/>
  <c r="I7" i="1"/>
  <c r="I8" i="1"/>
  <c r="I9" i="1"/>
  <c r="I10" i="1"/>
  <c r="I11" i="1"/>
  <c r="I12" i="1"/>
  <c r="I5" i="1"/>
  <c r="E13" i="1"/>
  <c r="E14" i="1"/>
  <c r="J13" i="1" l="1"/>
  <c r="J6" i="1" l="1"/>
  <c r="J5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<sst xmlns="http://schemas.openxmlformats.org/spreadsheetml/2006/main" count="128" uniqueCount="54">
  <si>
    <t>총합계</t>
  </si>
  <si>
    <t>**</t>
  </si>
  <si>
    <t>게임명</t>
    <phoneticPr fontId="2" type="noConversion"/>
  </si>
  <si>
    <t>게임코드</t>
    <phoneticPr fontId="2" type="noConversion"/>
  </si>
  <si>
    <t>롤플레잉</t>
    <phoneticPr fontId="2" type="noConversion"/>
  </si>
  <si>
    <t>출시일</t>
    <phoneticPr fontId="2" type="noConversion"/>
  </si>
  <si>
    <t>어드벤쳐</t>
    <phoneticPr fontId="2" type="noConversion"/>
  </si>
  <si>
    <t>순위</t>
    <phoneticPr fontId="2" type="noConversion"/>
  </si>
  <si>
    <t>물의순환</t>
    <phoneticPr fontId="2" type="noConversion"/>
  </si>
  <si>
    <t>놀이공원이야기</t>
    <phoneticPr fontId="2" type="noConversion"/>
  </si>
  <si>
    <t>피그모험</t>
    <phoneticPr fontId="2" type="noConversion"/>
  </si>
  <si>
    <t>양이의철도여행</t>
    <phoneticPr fontId="2" type="noConversion"/>
  </si>
  <si>
    <t>드래곤키우기</t>
    <phoneticPr fontId="2" type="noConversion"/>
  </si>
  <si>
    <t>톰의브리지</t>
    <phoneticPr fontId="2" type="noConversion"/>
  </si>
  <si>
    <t>추천</t>
    <phoneticPr fontId="2" type="noConversion"/>
  </si>
  <si>
    <t>가상현실체험</t>
    <phoneticPr fontId="2" type="noConversion"/>
  </si>
  <si>
    <t>음식만들기</t>
    <phoneticPr fontId="2" type="noConversion"/>
  </si>
  <si>
    <t>교육용</t>
    <phoneticPr fontId="2" type="noConversion"/>
  </si>
  <si>
    <t>뚜비의도넛가게</t>
    <phoneticPr fontId="2" type="noConversion"/>
  </si>
  <si>
    <t>보트경주</t>
    <phoneticPr fontId="2" type="noConversion"/>
  </si>
  <si>
    <t>3D그래픽</t>
    <phoneticPr fontId="2" type="noConversion"/>
  </si>
  <si>
    <t>목표달성</t>
    <phoneticPr fontId="2" type="noConversion"/>
  </si>
  <si>
    <t>특징</t>
    <phoneticPr fontId="2" type="noConversion"/>
  </si>
  <si>
    <t>판타지체험</t>
    <phoneticPr fontId="2" type="noConversion"/>
  </si>
  <si>
    <t>사고력</t>
    <phoneticPr fontId="2" type="noConversion"/>
  </si>
  <si>
    <t>ST-232</t>
    <phoneticPr fontId="2" type="noConversion"/>
  </si>
  <si>
    <t>AC-152</t>
    <phoneticPr fontId="2" type="noConversion"/>
  </si>
  <si>
    <t>RT-342</t>
    <phoneticPr fontId="2" type="noConversion"/>
  </si>
  <si>
    <t>2018년</t>
  </si>
  <si>
    <t>2019년</t>
  </si>
  <si>
    <t>2020년</t>
  </si>
  <si>
    <t>2021년</t>
  </si>
  <si>
    <t>롤플레잉</t>
  </si>
  <si>
    <t>어드벤쳐</t>
  </si>
  <si>
    <t>개수 : 게임명</t>
  </si>
  <si>
    <t>용량</t>
    <phoneticPr fontId="2" type="noConversion"/>
  </si>
  <si>
    <t>출시일</t>
  </si>
  <si>
    <t>판매금액
(단위:원)</t>
    <phoneticPr fontId="2" type="noConversion"/>
  </si>
  <si>
    <t>평균 : 판매금액(단위:원)</t>
  </si>
  <si>
    <t>최대 용량</t>
    <phoneticPr fontId="2" type="noConversion"/>
  </si>
  <si>
    <t>SA-241</t>
  </si>
  <si>
    <t>SA-241</t>
    <phoneticPr fontId="2" type="noConversion"/>
  </si>
  <si>
    <t>AA-121</t>
    <phoneticPr fontId="2" type="noConversion"/>
  </si>
  <si>
    <t>SA-233</t>
    <phoneticPr fontId="2" type="noConversion"/>
  </si>
  <si>
    <t>RE-323</t>
    <phoneticPr fontId="2" type="noConversion"/>
  </si>
  <si>
    <t>롤플레잉 게임 개수</t>
    <phoneticPr fontId="2" type="noConversion"/>
  </si>
  <si>
    <t>구분</t>
  </si>
  <si>
    <t>구분</t>
    <phoneticPr fontId="2" type="noConversion"/>
  </si>
  <si>
    <t>R*</t>
    <phoneticPr fontId="2" type="noConversion"/>
  </si>
  <si>
    <t>&gt;=6000</t>
    <phoneticPr fontId="2" type="noConversion"/>
  </si>
  <si>
    <t>RA-321</t>
    <phoneticPr fontId="2" type="noConversion"/>
  </si>
  <si>
    <t>시뮬레이션 게임 판매금액(단위:원) 평균</t>
    <phoneticPr fontId="2" type="noConversion"/>
  </si>
  <si>
    <t>시뮬레이션</t>
  </si>
  <si>
    <t>시뮬레이션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</si>
</sst>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General&quot;MB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41" fontId="3" fillId="0" borderId="7" xfId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7" xfId="1" applyNumberFormat="1" applyFont="1" applyBorder="1" applyAlignment="1">
      <alignment horizontal="center" vertical="center"/>
    </xf>
    <xf numFmtId="41" fontId="3" fillId="0" borderId="8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1" applyNumberFormat="1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14" fontId="3" fillId="0" borderId="21" xfId="0" applyNumberFormat="1" applyFont="1" applyBorder="1" applyAlignment="1">
      <alignment horizontal="center" vertical="center"/>
    </xf>
    <xf numFmtId="0" fontId="3" fillId="0" borderId="21" xfId="1" applyNumberFormat="1" applyFont="1" applyFill="1" applyBorder="1" applyAlignment="1">
      <alignment horizontal="center" vertical="center"/>
    </xf>
    <xf numFmtId="0" fontId="3" fillId="0" borderId="21" xfId="1" applyNumberFormat="1" applyFont="1" applyBorder="1" applyAlignment="1">
      <alignment horizontal="center" vertical="center"/>
    </xf>
    <xf numFmtId="3" fontId="3" fillId="0" borderId="21" xfId="1" applyNumberFormat="1" applyFont="1" applyFill="1" applyBorder="1">
      <alignment vertical="center"/>
    </xf>
    <xf numFmtId="3" fontId="3" fillId="0" borderId="1" xfId="1" applyNumberFormat="1" applyFont="1" applyFill="1" applyBorder="1">
      <alignment vertical="center"/>
    </xf>
    <xf numFmtId="3" fontId="3" fillId="0" borderId="7" xfId="1" applyNumberFormat="1" applyFont="1" applyFill="1" applyBorder="1">
      <alignment vertical="center"/>
    </xf>
    <xf numFmtId="176" fontId="3" fillId="0" borderId="21" xfId="1" applyNumberFormat="1" applyFont="1" applyFill="1" applyBorder="1">
      <alignment vertical="center"/>
    </xf>
    <xf numFmtId="176" fontId="3" fillId="0" borderId="1" xfId="1" applyNumberFormat="1" applyFont="1" applyFill="1" applyBorder="1">
      <alignment vertical="center"/>
    </xf>
    <xf numFmtId="176" fontId="3" fillId="0" borderId="7" xfId="1" applyNumberFormat="1" applyFont="1" applyFill="1" applyBorder="1">
      <alignment vertical="center"/>
    </xf>
    <xf numFmtId="3" fontId="3" fillId="0" borderId="20" xfId="1" applyNumberFormat="1" applyFont="1" applyFill="1" applyBorder="1">
      <alignment vertical="center"/>
    </xf>
    <xf numFmtId="3" fontId="3" fillId="0" borderId="23" xfId="1" applyNumberFormat="1" applyFont="1" applyFill="1" applyBorder="1">
      <alignment vertical="center"/>
    </xf>
    <xf numFmtId="41" fontId="0" fillId="0" borderId="0" xfId="0" applyNumberFormat="1" applyAlignment="1">
      <alignment horizontal="center" vertical="center"/>
    </xf>
    <xf numFmtId="41" fontId="3" fillId="0" borderId="21" xfId="1" applyFont="1" applyFill="1" applyBorder="1">
      <alignment vertical="center"/>
    </xf>
    <xf numFmtId="41" fontId="3" fillId="0" borderId="1" xfId="1" applyFont="1" applyFill="1" applyBorder="1">
      <alignment vertical="center"/>
    </xf>
    <xf numFmtId="41" fontId="3" fillId="0" borderId="7" xfId="1" applyFont="1" applyFill="1" applyBorder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28" xfId="1" applyNumberFormat="1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3" fillId="0" borderId="8" xfId="1" applyNumberFormat="1" applyFont="1" applyBorder="1" applyAlignment="1">
      <alignment horizontal="center" vertical="center"/>
    </xf>
    <xf numFmtId="41" fontId="3" fillId="0" borderId="14" xfId="1" applyFont="1" applyBorder="1" applyAlignment="1">
      <alignment horizontal="center" vertical="center"/>
    </xf>
    <xf numFmtId="41" fontId="3" fillId="0" borderId="12" xfId="1" applyFont="1" applyBorder="1" applyAlignment="1">
      <alignment horizontal="right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/>
    </xf>
    <xf numFmtId="14" fontId="3" fillId="0" borderId="18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11">
    <dxf>
      <alignment horizontal="center" readingOrder="0"/>
    </dxf>
    <dxf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sz="2000" b="1"/>
              <a:t>시</a:t>
            </a:r>
            <a:r>
              <a:rPr lang="ko-KR" altLang="en-US" sz="2000" b="1"/>
              <a:t>뮬</a:t>
            </a:r>
            <a:r>
              <a:rPr lang="ko-KR" sz="2000" b="1"/>
              <a:t>레이션 및 롤플레잉 게임 현황  </a:t>
            </a: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판매금액(단위:원)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(제1작업!$C$5,제1작업!$C$7:$C$10,제1작업!$C$12)</c:f>
              <c:strCache>
                <c:ptCount val="6"/>
                <c:pt idx="0">
                  <c:v>놀이공원이야기</c:v>
                </c:pt>
                <c:pt idx="1">
                  <c:v>뚜비의도넛가게</c:v>
                </c:pt>
                <c:pt idx="2">
                  <c:v>보트경주</c:v>
                </c:pt>
                <c:pt idx="3">
                  <c:v>피그모험</c:v>
                </c:pt>
                <c:pt idx="4">
                  <c:v>톰의브리지</c:v>
                </c:pt>
                <c:pt idx="5">
                  <c:v>드래곤키우기</c:v>
                </c:pt>
              </c:strCache>
            </c:strRef>
          </c:cat>
          <c:val>
            <c:numRef>
              <c:f>(제1작업!$H$5,제1작업!$H$7:$H$10,제1작업!$H$12)</c:f>
              <c:numCache>
                <c:formatCode>_(* #,##0_);_(* \(#,##0\);_(* "-"_);_(@_)</c:formatCode>
                <c:ptCount val="6"/>
                <c:pt idx="0">
                  <c:v>4000</c:v>
                </c:pt>
                <c:pt idx="1">
                  <c:v>5000</c:v>
                </c:pt>
                <c:pt idx="2">
                  <c:v>4300</c:v>
                </c:pt>
                <c:pt idx="3">
                  <c:v>8800</c:v>
                </c:pt>
                <c:pt idx="4">
                  <c:v>2500</c:v>
                </c:pt>
                <c:pt idx="5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8-49CF-AE0F-3683C7523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936487247"/>
        <c:axId val="1936486415"/>
      </c:barChart>
      <c:lineChart>
        <c:grouping val="standar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용량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578-49CF-AE0F-3683C75231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(제1작업!$C$5,제1작업!$C$7:$C$10,제1작업!$C$12)</c:f>
              <c:strCache>
                <c:ptCount val="6"/>
                <c:pt idx="0">
                  <c:v>놀이공원이야기</c:v>
                </c:pt>
                <c:pt idx="1">
                  <c:v>뚜비의도넛가게</c:v>
                </c:pt>
                <c:pt idx="2">
                  <c:v>보트경주</c:v>
                </c:pt>
                <c:pt idx="3">
                  <c:v>피그모험</c:v>
                </c:pt>
                <c:pt idx="4">
                  <c:v>톰의브리지</c:v>
                </c:pt>
                <c:pt idx="5">
                  <c:v>드래곤키우기</c:v>
                </c:pt>
              </c:strCache>
            </c:strRef>
          </c:cat>
          <c:val>
            <c:numRef>
              <c:f>(제1작업!$G$5,제1작업!$G$7:$G$10,제1작업!$G$12)</c:f>
              <c:numCache>
                <c:formatCode>General"MB"</c:formatCode>
                <c:ptCount val="6"/>
                <c:pt idx="0">
                  <c:v>59</c:v>
                </c:pt>
                <c:pt idx="1">
                  <c:v>30</c:v>
                </c:pt>
                <c:pt idx="2">
                  <c:v>108</c:v>
                </c:pt>
                <c:pt idx="3">
                  <c:v>73</c:v>
                </c:pt>
                <c:pt idx="4">
                  <c:v>123</c:v>
                </c:pt>
                <c:pt idx="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8-49CF-AE0F-3683C7523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11167"/>
        <c:axId val="129111999"/>
      </c:lineChart>
      <c:catAx>
        <c:axId val="193648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936486415"/>
        <c:crosses val="autoZero"/>
        <c:auto val="1"/>
        <c:lblAlgn val="ctr"/>
        <c:lblOffset val="100"/>
        <c:noMultiLvlLbl val="0"/>
      </c:catAx>
      <c:valAx>
        <c:axId val="193648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936487247"/>
        <c:crosses val="autoZero"/>
        <c:crossBetween val="between"/>
      </c:valAx>
      <c:valAx>
        <c:axId val="129111999"/>
        <c:scaling>
          <c:orientation val="minMax"/>
        </c:scaling>
        <c:delete val="0"/>
        <c:axPos val="r"/>
        <c:numFmt formatCode="General&quot;MB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29111167"/>
        <c:crosses val="max"/>
        <c:crossBetween val="between"/>
        <c:majorUnit val="30"/>
      </c:valAx>
      <c:catAx>
        <c:axId val="129111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111999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91440</xdr:rowOff>
    </xdr:from>
    <xdr:to>
      <xdr:col>6</xdr:col>
      <xdr:colOff>447675</xdr:colOff>
      <xdr:row>2</xdr:row>
      <xdr:rowOff>205739</xdr:rowOff>
    </xdr:to>
    <xdr:sp macro="" textlink="">
      <xdr:nvSpPr>
        <xdr:cNvPr id="4" name="사각형: 잘린 위쪽 모서리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71450" y="91440"/>
          <a:ext cx="5676900" cy="685799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모바일 유료 게임 현황</a:t>
          </a:r>
        </a:p>
      </xdr:txBody>
    </xdr:sp>
    <xdr:clientData/>
  </xdr:twoCellAnchor>
  <xdr:twoCellAnchor>
    <xdr:from>
      <xdr:col>7</xdr:col>
      <xdr:colOff>0</xdr:colOff>
      <xdr:row>0</xdr:row>
      <xdr:rowOff>95250</xdr:rowOff>
    </xdr:from>
    <xdr:to>
      <xdr:col>10</xdr:col>
      <xdr:colOff>10574</xdr:colOff>
      <xdr:row>2</xdr:row>
      <xdr:rowOff>230281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2554017B-EC44-49D7-AC55-5DED3B77F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9825" y="95250"/>
          <a:ext cx="2906174" cy="706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0.79182</cdr:x>
      <cdr:y>0.14334</cdr:y>
    </cdr:from>
    <cdr:to>
      <cdr:x>0.89528</cdr:x>
      <cdr:y>0.2395</cdr:y>
    </cdr:to>
    <cdr:sp macro="" textlink="">
      <cdr:nvSpPr>
        <cdr:cNvPr id="2" name="모서리가 둥근 사각형 설명선 1">
          <a:extLst xmlns:a="http://schemas.openxmlformats.org/drawingml/2006/main">
            <a:ext uri="{FF2B5EF4-FFF2-40B4-BE49-F238E27FC236}">
              <a16:creationId xmlns:a16="http://schemas.microsoft.com/office/drawing/2014/main" id="{67A26881-5F6A-86E2-6C02-1940CC64DFAF}"/>
            </a:ext>
          </a:extLst>
        </cdr:cNvPr>
        <cdr:cNvSpPr/>
      </cdr:nvSpPr>
      <cdr:spPr>
        <a:xfrm xmlns:a="http://schemas.openxmlformats.org/drawingml/2006/main">
          <a:off x="7373497" y="872176"/>
          <a:ext cx="963429" cy="585150"/>
        </a:xfrm>
        <a:prstGeom xmlns:a="http://schemas.openxmlformats.org/drawingml/2006/main" prst="wedgeRoundRectCallout">
          <a:avLst>
            <a:gd name="adj1" fmla="val -89784"/>
            <a:gd name="adj2" fmla="val -8554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 용량</a:t>
          </a:r>
          <a:endParaRPr lang="ko-KR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선경" refreshedDate="45062.881529861108" createdVersion="6" refreshedVersion="8" minRefreshableVersion="3" recordCount="8">
  <cacheSource type="worksheet">
    <worksheetSource ref="B4:H12" sheet="제1작업"/>
  </cacheSource>
  <cacheFields count="7">
    <cacheField name="게임코드" numFmtId="0">
      <sharedItems/>
    </cacheField>
    <cacheField name="게임명" numFmtId="0">
      <sharedItems/>
    </cacheField>
    <cacheField name="구분" numFmtId="14">
      <sharedItems count="4">
        <s v="시뮬레이션"/>
        <s v="어드벤쳐"/>
        <s v="롤플레잉"/>
        <s v="시물레이션" u="1"/>
      </sharedItems>
    </cacheField>
    <cacheField name="특징" numFmtId="0">
      <sharedItems/>
    </cacheField>
    <cacheField name="출시일" numFmtId="14">
      <sharedItems containsSemiMixedTypes="0" containsNonDate="0" containsDate="1" containsString="0" minDate="2018-08-14T00:00:00" maxDate="2021-11-04T00:00:00" count="8">
        <d v="2021-11-03T00:00:00"/>
        <d v="2018-08-14T00:00:00"/>
        <d v="2019-07-09T00:00:00"/>
        <d v="2019-02-13T00:00:00"/>
        <d v="2020-08-24T00:00:00"/>
        <d v="2020-06-01T00:00:00"/>
        <d v="2018-10-15T00:00:00"/>
        <d v="2021-06-24T00:00:00"/>
      </sharedItems>
      <fieldGroup base="4">
        <rangePr groupBy="years" startDate="2018-08-14T00:00:00" endDate="2021-11-04T00:00:00"/>
        <groupItems count="6">
          <s v="&lt;2018-08-14"/>
          <s v="2018년"/>
          <s v="2019년"/>
          <s v="2020년"/>
          <s v="2021년"/>
          <s v="&gt;2021-11-04"/>
        </groupItems>
      </fieldGroup>
    </cacheField>
    <cacheField name="용량" numFmtId="176">
      <sharedItems containsSemiMixedTypes="0" containsString="0" containsNumber="1" containsInteger="1" minValue="30" maxValue="123"/>
    </cacheField>
    <cacheField name="판매금액_x000a_(단위:원)" numFmtId="41">
      <sharedItems containsSemiMixedTypes="0" containsString="0" containsNumber="1" containsInteger="1" minValue="2400" maxValue="8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SA-241"/>
    <s v="놀이공원이야기"/>
    <x v="0"/>
    <s v="가상현실체험"/>
    <x v="0"/>
    <n v="59"/>
    <n v="4000"/>
  </r>
  <r>
    <s v="AC-152"/>
    <s v="물의순환"/>
    <x v="1"/>
    <s v="교육용"/>
    <x v="1"/>
    <n v="61"/>
    <n v="6600"/>
  </r>
  <r>
    <s v="SA-233"/>
    <s v="뚜비의도넛가게"/>
    <x v="0"/>
    <s v="음식만들기"/>
    <x v="2"/>
    <n v="30"/>
    <n v="5000"/>
  </r>
  <r>
    <s v="RE-323"/>
    <s v="보트경주"/>
    <x v="2"/>
    <s v="3D그래픽"/>
    <x v="3"/>
    <n v="108"/>
    <n v="4300"/>
  </r>
  <r>
    <s v="RT-342"/>
    <s v="피그모험"/>
    <x v="2"/>
    <s v="목표달성"/>
    <x v="4"/>
    <n v="73"/>
    <n v="8800"/>
  </r>
  <r>
    <s v="ST-232"/>
    <s v="톰의브리지"/>
    <x v="0"/>
    <s v="사고력"/>
    <x v="5"/>
    <n v="123"/>
    <n v="2500"/>
  </r>
  <r>
    <s v="AA-121"/>
    <s v="양이의철도여행"/>
    <x v="1"/>
    <s v="가상현실체험"/>
    <x v="6"/>
    <n v="44"/>
    <n v="5800"/>
  </r>
  <r>
    <s v="RA-321"/>
    <s v="드래곤키우기"/>
    <x v="2"/>
    <s v="판타지체험"/>
    <x v="7"/>
    <n v="45"/>
    <n v="2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missingCaption="**" updatedVersion="8" minRefreshableVersion="3" useAutoFormatting="1" colGrandTotals="0" itemPrintTitles="1" mergeItem="1" createdVersion="6" indent="0" outline="1" outlineData="1" multipleFieldFilters="0" rowHeaderCaption="출시일" colHeaderCaption="구분">
  <location ref="B2:H9" firstHeaderRow="1" firstDataRow="3" firstDataCol="1"/>
  <pivotFields count="7">
    <pivotField showAll="0"/>
    <pivotField dataField="1" showAll="0"/>
    <pivotField axis="axisCol" showAll="0" sortType="descending">
      <items count="5">
        <item x="1"/>
        <item x="0"/>
        <item m="1" x="3"/>
        <item x="2"/>
        <item t="default"/>
      </items>
    </pivotField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176" showAll="0"/>
    <pivotField dataField="1" numFmtId="3" showAll="0"/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3"/>
      <x/>
    </i>
    <i r="1" i="1">
      <x v="1"/>
    </i>
  </colItems>
  <dataFields count="2">
    <dataField name="개수 : 게임명" fld="1" subtotal="count" baseField="0" baseItem="0"/>
    <dataField name="평균 : 판매금액(단위:원)" fld="6" subtotal="average" baseField="4" baseItem="1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표2" displayName="표2" ref="B18:E22" totalsRowShown="0" headerRowBorderDxfId="8" tableBorderDxfId="7" totalsRowBorderDxfId="6">
  <autoFilter ref="B18:E22"/>
  <tableColumns count="4">
    <tableColumn id="1" name="게임코드" dataDxfId="5"/>
    <tableColumn id="2" name="구분" dataDxfId="4"/>
    <tableColumn id="3" name="출시일" dataDxfId="3"/>
    <tableColumn id="4" name="판매금액_x000a_(단위:원)" dataDxfId="2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zoomScale="85" zoomScaleNormal="85" workbookViewId="0">
      <selection activeCell="E26" sqref="E26"/>
    </sheetView>
  </sheetViews>
  <sheetFormatPr defaultColWidth="9" defaultRowHeight="13.5" x14ac:dyDescent="0.3"/>
  <cols>
    <col min="1" max="1" width="1.625" style="1" customWidth="1"/>
    <col min="2" max="2" width="9.875" style="1" customWidth="1"/>
    <col min="3" max="3" width="16.25" style="1" customWidth="1"/>
    <col min="4" max="4" width="14.625" style="1" customWidth="1"/>
    <col min="5" max="5" width="14.75" style="1" customWidth="1"/>
    <col min="6" max="6" width="13.75" style="1" customWidth="1"/>
    <col min="7" max="7" width="10.75" style="1" customWidth="1"/>
    <col min="8" max="8" width="12.25" style="1" customWidth="1"/>
    <col min="9" max="9" width="11.875" style="1" customWidth="1"/>
    <col min="10" max="10" width="13.875" style="1" customWidth="1"/>
    <col min="11" max="16384" width="9" style="1"/>
  </cols>
  <sheetData>
    <row r="1" spans="2:10" ht="22.5" customHeight="1" x14ac:dyDescent="0.3"/>
    <row r="2" spans="2:10" ht="22.5" customHeight="1" x14ac:dyDescent="0.3"/>
    <row r="3" spans="2:10" ht="22.5" customHeight="1" thickBot="1" x14ac:dyDescent="0.35"/>
    <row r="4" spans="2:10" ht="34.15" customHeight="1" thickBot="1" x14ac:dyDescent="0.35">
      <c r="B4" s="17" t="s">
        <v>3</v>
      </c>
      <c r="C4" s="18" t="s">
        <v>2</v>
      </c>
      <c r="D4" s="18" t="s">
        <v>47</v>
      </c>
      <c r="E4" s="19" t="s">
        <v>22</v>
      </c>
      <c r="F4" s="19" t="s">
        <v>5</v>
      </c>
      <c r="G4" s="19" t="s">
        <v>35</v>
      </c>
      <c r="H4" s="19" t="s">
        <v>37</v>
      </c>
      <c r="I4" s="18" t="s">
        <v>14</v>
      </c>
      <c r="J4" s="20" t="s">
        <v>7</v>
      </c>
    </row>
    <row r="5" spans="2:10" ht="19.5" customHeight="1" x14ac:dyDescent="0.3">
      <c r="B5" s="21" t="s">
        <v>41</v>
      </c>
      <c r="C5" s="12" t="s">
        <v>9</v>
      </c>
      <c r="D5" s="22" t="s">
        <v>53</v>
      </c>
      <c r="E5" s="23" t="s">
        <v>15</v>
      </c>
      <c r="F5" s="22">
        <v>44503</v>
      </c>
      <c r="G5" s="28">
        <v>59</v>
      </c>
      <c r="H5" s="34">
        <v>4000</v>
      </c>
      <c r="I5" s="24" t="str">
        <f>CHOOSE(RIGHT(B5,1),"인기작","할인중","가족용")</f>
        <v>인기작</v>
      </c>
      <c r="J5" s="41" t="str">
        <f t="shared" ref="J5" si="0">_xlfn.RANK.EQ(H5,$H$5:$H$12,0)&amp;"위"</f>
        <v>6위</v>
      </c>
    </row>
    <row r="6" spans="2:10" ht="19.5" customHeight="1" x14ac:dyDescent="0.3">
      <c r="B6" s="2" t="s">
        <v>26</v>
      </c>
      <c r="C6" s="11" t="s">
        <v>8</v>
      </c>
      <c r="D6" s="13" t="s">
        <v>6</v>
      </c>
      <c r="E6" s="14" t="s">
        <v>17</v>
      </c>
      <c r="F6" s="13">
        <v>43326</v>
      </c>
      <c r="G6" s="29">
        <v>61</v>
      </c>
      <c r="H6" s="35">
        <v>6600</v>
      </c>
      <c r="I6" s="8" t="str">
        <f t="shared" ref="I6:I12" si="1">CHOOSE(RIGHT(B6,1),"인기작","할인중","가족용")</f>
        <v>할인중</v>
      </c>
      <c r="J6" s="42" t="str">
        <f>_xlfn.RANK.EQ(H6,$H$5:$H$12,0)&amp;"위"</f>
        <v>2위</v>
      </c>
    </row>
    <row r="7" spans="2:10" ht="19.5" customHeight="1" x14ac:dyDescent="0.3">
      <c r="B7" s="2" t="s">
        <v>43</v>
      </c>
      <c r="C7" s="11" t="s">
        <v>18</v>
      </c>
      <c r="D7" s="13" t="s">
        <v>53</v>
      </c>
      <c r="E7" s="14" t="s">
        <v>16</v>
      </c>
      <c r="F7" s="13">
        <v>43655</v>
      </c>
      <c r="G7" s="29">
        <v>30</v>
      </c>
      <c r="H7" s="35">
        <v>5000</v>
      </c>
      <c r="I7" s="8" t="str">
        <f t="shared" si="1"/>
        <v>가족용</v>
      </c>
      <c r="J7" s="42" t="str">
        <f t="shared" ref="J7:J12" si="2">_xlfn.RANK.EQ(H7,$H$5:$H$12,0)&amp;"위"</f>
        <v>4위</v>
      </c>
    </row>
    <row r="8" spans="2:10" ht="19.5" customHeight="1" x14ac:dyDescent="0.3">
      <c r="B8" s="2" t="s">
        <v>44</v>
      </c>
      <c r="C8" s="11" t="s">
        <v>19</v>
      </c>
      <c r="D8" s="13" t="s">
        <v>4</v>
      </c>
      <c r="E8" s="14" t="s">
        <v>20</v>
      </c>
      <c r="F8" s="13">
        <v>43509</v>
      </c>
      <c r="G8" s="29">
        <v>108</v>
      </c>
      <c r="H8" s="35">
        <v>4300</v>
      </c>
      <c r="I8" s="8" t="str">
        <f t="shared" si="1"/>
        <v>가족용</v>
      </c>
      <c r="J8" s="42" t="str">
        <f t="shared" si="2"/>
        <v>5위</v>
      </c>
    </row>
    <row r="9" spans="2:10" ht="19.5" customHeight="1" x14ac:dyDescent="0.3">
      <c r="B9" s="2" t="s">
        <v>27</v>
      </c>
      <c r="C9" s="11" t="s">
        <v>10</v>
      </c>
      <c r="D9" s="13" t="s">
        <v>4</v>
      </c>
      <c r="E9" s="14" t="s">
        <v>21</v>
      </c>
      <c r="F9" s="13">
        <v>44067</v>
      </c>
      <c r="G9" s="29">
        <v>73</v>
      </c>
      <c r="H9" s="35">
        <v>8800</v>
      </c>
      <c r="I9" s="8" t="str">
        <f t="shared" si="1"/>
        <v>할인중</v>
      </c>
      <c r="J9" s="42" t="str">
        <f t="shared" si="2"/>
        <v>1위</v>
      </c>
    </row>
    <row r="10" spans="2:10" ht="19.5" customHeight="1" x14ac:dyDescent="0.3">
      <c r="B10" s="2" t="s">
        <v>25</v>
      </c>
      <c r="C10" s="11" t="s">
        <v>13</v>
      </c>
      <c r="D10" s="13" t="s">
        <v>53</v>
      </c>
      <c r="E10" s="14" t="s">
        <v>24</v>
      </c>
      <c r="F10" s="13">
        <v>43983</v>
      </c>
      <c r="G10" s="29">
        <v>123</v>
      </c>
      <c r="H10" s="35">
        <v>2500</v>
      </c>
      <c r="I10" s="8" t="str">
        <f t="shared" si="1"/>
        <v>할인중</v>
      </c>
      <c r="J10" s="42" t="str">
        <f t="shared" si="2"/>
        <v>7위</v>
      </c>
    </row>
    <row r="11" spans="2:10" ht="19.5" customHeight="1" x14ac:dyDescent="0.3">
      <c r="B11" s="2" t="s">
        <v>42</v>
      </c>
      <c r="C11" s="11" t="s">
        <v>11</v>
      </c>
      <c r="D11" s="13" t="s">
        <v>6</v>
      </c>
      <c r="E11" s="14" t="s">
        <v>15</v>
      </c>
      <c r="F11" s="13">
        <v>43388</v>
      </c>
      <c r="G11" s="29">
        <v>44</v>
      </c>
      <c r="H11" s="35">
        <v>5800</v>
      </c>
      <c r="I11" s="8" t="str">
        <f t="shared" si="1"/>
        <v>인기작</v>
      </c>
      <c r="J11" s="42" t="str">
        <f t="shared" si="2"/>
        <v>3위</v>
      </c>
    </row>
    <row r="12" spans="2:10" ht="19.5" customHeight="1" thickBot="1" x14ac:dyDescent="0.35">
      <c r="B12" s="6" t="s">
        <v>50</v>
      </c>
      <c r="C12" s="4" t="s">
        <v>12</v>
      </c>
      <c r="D12" s="15" t="s">
        <v>4</v>
      </c>
      <c r="E12" s="16" t="s">
        <v>23</v>
      </c>
      <c r="F12" s="15">
        <v>44371</v>
      </c>
      <c r="G12" s="30">
        <v>45</v>
      </c>
      <c r="H12" s="36">
        <v>2400</v>
      </c>
      <c r="I12" s="9" t="str">
        <f t="shared" si="1"/>
        <v>인기작</v>
      </c>
      <c r="J12" s="43" t="str">
        <f t="shared" si="2"/>
        <v>8위</v>
      </c>
    </row>
    <row r="13" spans="2:10" ht="19.5" customHeight="1" x14ac:dyDescent="0.3">
      <c r="B13" s="54" t="s">
        <v>45</v>
      </c>
      <c r="C13" s="55"/>
      <c r="D13" s="56"/>
      <c r="E13" s="45">
        <f>COUNTIF(구분,"롤플레잉")</f>
        <v>3</v>
      </c>
      <c r="F13" s="57"/>
      <c r="G13" s="59" t="s">
        <v>39</v>
      </c>
      <c r="H13" s="55"/>
      <c r="I13" s="56"/>
      <c r="J13" s="44">
        <f>MAX(G5:G12)</f>
        <v>123</v>
      </c>
    </row>
    <row r="14" spans="2:10" ht="27.75" thickBot="1" x14ac:dyDescent="0.35">
      <c r="B14" s="60" t="s">
        <v>51</v>
      </c>
      <c r="C14" s="61"/>
      <c r="D14" s="62"/>
      <c r="E14" s="7">
        <f>ROUND(DAVERAGE(B4:H12,H4,D4:D5),-2)</f>
        <v>3800</v>
      </c>
      <c r="F14" s="58"/>
      <c r="G14" s="3" t="s">
        <v>3</v>
      </c>
      <c r="H14" s="4" t="s">
        <v>40</v>
      </c>
      <c r="I14" s="5" t="s">
        <v>37</v>
      </c>
      <c r="J14" s="10">
        <f>VLOOKUP(H14,B4:H12,7,0)</f>
        <v>4000</v>
      </c>
    </row>
  </sheetData>
  <mergeCells count="4">
    <mergeCell ref="B13:D13"/>
    <mergeCell ref="B14:D14"/>
    <mergeCell ref="G13:I13"/>
    <mergeCell ref="F13:F14"/>
  </mergeCells>
  <phoneticPr fontId="2" type="noConversion"/>
  <conditionalFormatting sqref="B5:J12">
    <cfRule type="expression" dxfId="10" priority="1">
      <formula>$H5&gt;=5000</formula>
    </cfRule>
  </conditionalFormatting>
  <dataValidations disablePrompts="1"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Normal="100" workbookViewId="0">
      <selection activeCell="C20" sqref="C20"/>
    </sheetView>
  </sheetViews>
  <sheetFormatPr defaultColWidth="9" defaultRowHeight="13.5" x14ac:dyDescent="0.3"/>
  <cols>
    <col min="1" max="1" width="1.625" style="1" customWidth="1"/>
    <col min="2" max="2" width="11.25" style="1" customWidth="1"/>
    <col min="3" max="3" width="14.25" style="1" customWidth="1"/>
    <col min="4" max="4" width="13.625" style="1" customWidth="1"/>
    <col min="5" max="5" width="12.875" style="1" customWidth="1"/>
    <col min="6" max="6" width="15" style="1" bestFit="1" customWidth="1"/>
    <col min="7" max="7" width="8.75" style="1" customWidth="1"/>
    <col min="8" max="8" width="11.375" style="1" customWidth="1"/>
    <col min="9" max="16384" width="9" style="1"/>
  </cols>
  <sheetData>
    <row r="1" spans="2:8" ht="14.25" thickBot="1" x14ac:dyDescent="0.35"/>
    <row r="2" spans="2:8" ht="33" customHeight="1" thickBot="1" x14ac:dyDescent="0.35">
      <c r="B2" s="17" t="s">
        <v>3</v>
      </c>
      <c r="C2" s="18" t="s">
        <v>2</v>
      </c>
      <c r="D2" s="18" t="s">
        <v>47</v>
      </c>
      <c r="E2" s="19" t="s">
        <v>22</v>
      </c>
      <c r="F2" s="19" t="s">
        <v>5</v>
      </c>
      <c r="G2" s="19" t="s">
        <v>35</v>
      </c>
      <c r="H2" s="19" t="s">
        <v>37</v>
      </c>
    </row>
    <row r="3" spans="2:8" x14ac:dyDescent="0.3">
      <c r="B3" s="21" t="s">
        <v>41</v>
      </c>
      <c r="C3" s="12" t="s">
        <v>9</v>
      </c>
      <c r="D3" s="22" t="s">
        <v>53</v>
      </c>
      <c r="E3" s="23" t="s">
        <v>15</v>
      </c>
      <c r="F3" s="22">
        <v>44503</v>
      </c>
      <c r="G3" s="28">
        <v>59</v>
      </c>
      <c r="H3" s="25">
        <v>4000</v>
      </c>
    </row>
    <row r="4" spans="2:8" x14ac:dyDescent="0.3">
      <c r="B4" s="2" t="s">
        <v>26</v>
      </c>
      <c r="C4" s="11" t="s">
        <v>8</v>
      </c>
      <c r="D4" s="13" t="s">
        <v>6</v>
      </c>
      <c r="E4" s="14" t="s">
        <v>17</v>
      </c>
      <c r="F4" s="13">
        <v>43326</v>
      </c>
      <c r="G4" s="29">
        <v>61</v>
      </c>
      <c r="H4" s="26">
        <v>6600</v>
      </c>
    </row>
    <row r="5" spans="2:8" x14ac:dyDescent="0.3">
      <c r="B5" s="2" t="s">
        <v>43</v>
      </c>
      <c r="C5" s="11" t="s">
        <v>18</v>
      </c>
      <c r="D5" s="13" t="s">
        <v>53</v>
      </c>
      <c r="E5" s="14" t="s">
        <v>16</v>
      </c>
      <c r="F5" s="13">
        <v>43655</v>
      </c>
      <c r="G5" s="29">
        <v>30</v>
      </c>
      <c r="H5" s="26">
        <v>5000</v>
      </c>
    </row>
    <row r="6" spans="2:8" x14ac:dyDescent="0.3">
      <c r="B6" s="2" t="s">
        <v>44</v>
      </c>
      <c r="C6" s="11" t="s">
        <v>19</v>
      </c>
      <c r="D6" s="13" t="s">
        <v>4</v>
      </c>
      <c r="E6" s="14" t="s">
        <v>20</v>
      </c>
      <c r="F6" s="13">
        <v>43509</v>
      </c>
      <c r="G6" s="29">
        <v>108</v>
      </c>
      <c r="H6" s="26">
        <v>4300</v>
      </c>
    </row>
    <row r="7" spans="2:8" x14ac:dyDescent="0.3">
      <c r="B7" s="2" t="s">
        <v>27</v>
      </c>
      <c r="C7" s="11" t="s">
        <v>10</v>
      </c>
      <c r="D7" s="13" t="s">
        <v>4</v>
      </c>
      <c r="E7" s="14" t="s">
        <v>21</v>
      </c>
      <c r="F7" s="13">
        <v>44067</v>
      </c>
      <c r="G7" s="29">
        <v>73</v>
      </c>
      <c r="H7" s="26">
        <v>8800</v>
      </c>
    </row>
    <row r="8" spans="2:8" x14ac:dyDescent="0.3">
      <c r="B8" s="2" t="s">
        <v>25</v>
      </c>
      <c r="C8" s="11" t="s">
        <v>13</v>
      </c>
      <c r="D8" s="13" t="s">
        <v>53</v>
      </c>
      <c r="E8" s="14" t="s">
        <v>24</v>
      </c>
      <c r="F8" s="13">
        <v>43983</v>
      </c>
      <c r="G8" s="29">
        <v>123</v>
      </c>
      <c r="H8" s="26">
        <v>2500</v>
      </c>
    </row>
    <row r="9" spans="2:8" x14ac:dyDescent="0.3">
      <c r="B9" s="2" t="s">
        <v>42</v>
      </c>
      <c r="C9" s="11" t="s">
        <v>11</v>
      </c>
      <c r="D9" s="13" t="s">
        <v>6</v>
      </c>
      <c r="E9" s="14" t="s">
        <v>15</v>
      </c>
      <c r="F9" s="13">
        <v>43388</v>
      </c>
      <c r="G9" s="29">
        <v>44</v>
      </c>
      <c r="H9" s="26">
        <v>5800</v>
      </c>
    </row>
    <row r="10" spans="2:8" ht="14.25" thickBot="1" x14ac:dyDescent="0.35">
      <c r="B10" s="6" t="s">
        <v>50</v>
      </c>
      <c r="C10" s="4" t="s">
        <v>12</v>
      </c>
      <c r="D10" s="15" t="s">
        <v>4</v>
      </c>
      <c r="E10" s="16" t="s">
        <v>23</v>
      </c>
      <c r="F10" s="15">
        <v>44371</v>
      </c>
      <c r="G10" s="30">
        <v>45</v>
      </c>
      <c r="H10" s="27">
        <v>2400</v>
      </c>
    </row>
    <row r="13" spans="2:8" ht="14.25" thickBot="1" x14ac:dyDescent="0.35"/>
    <row r="14" spans="2:8" ht="31.15" customHeight="1" thickBot="1" x14ac:dyDescent="0.35">
      <c r="B14" s="17" t="s">
        <v>3</v>
      </c>
      <c r="C14" s="19" t="s">
        <v>37</v>
      </c>
    </row>
    <row r="15" spans="2:8" x14ac:dyDescent="0.3">
      <c r="B15" s="1" t="s">
        <v>48</v>
      </c>
    </row>
    <row r="16" spans="2:8" x14ac:dyDescent="0.3">
      <c r="C16" s="1" t="s">
        <v>49</v>
      </c>
    </row>
    <row r="18" spans="2:5" ht="27.75" thickBot="1" x14ac:dyDescent="0.35">
      <c r="B18" s="48" t="s">
        <v>3</v>
      </c>
      <c r="C18" s="49" t="s">
        <v>47</v>
      </c>
      <c r="D18" s="50" t="s">
        <v>5</v>
      </c>
      <c r="E18" s="51" t="s">
        <v>37</v>
      </c>
    </row>
    <row r="19" spans="2:5" x14ac:dyDescent="0.3">
      <c r="B19" s="47" t="s">
        <v>26</v>
      </c>
      <c r="C19" s="46" t="s">
        <v>6</v>
      </c>
      <c r="D19" s="46">
        <v>43326</v>
      </c>
      <c r="E19" s="31">
        <v>6600</v>
      </c>
    </row>
    <row r="20" spans="2:5" x14ac:dyDescent="0.3">
      <c r="B20" s="47" t="s">
        <v>44</v>
      </c>
      <c r="C20" s="46" t="s">
        <v>4</v>
      </c>
      <c r="D20" s="46">
        <v>43509</v>
      </c>
      <c r="E20" s="31">
        <v>4300</v>
      </c>
    </row>
    <row r="21" spans="2:5" x14ac:dyDescent="0.3">
      <c r="B21" s="47" t="s">
        <v>27</v>
      </c>
      <c r="C21" s="46" t="s">
        <v>4</v>
      </c>
      <c r="D21" s="46">
        <v>44067</v>
      </c>
      <c r="E21" s="31">
        <v>8800</v>
      </c>
    </row>
    <row r="22" spans="2:5" x14ac:dyDescent="0.3">
      <c r="B22" s="52" t="s">
        <v>50</v>
      </c>
      <c r="C22" s="53" t="s">
        <v>4</v>
      </c>
      <c r="D22" s="53">
        <v>44371</v>
      </c>
      <c r="E22" s="32">
        <v>2400</v>
      </c>
    </row>
  </sheetData>
  <phoneticPr fontId="2" type="noConversion"/>
  <conditionalFormatting sqref="B3:H10">
    <cfRule type="expression" dxfId="9" priority="1">
      <formula>$H3&gt;=5000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3"/>
  <sheetViews>
    <sheetView zoomScaleNormal="100" workbookViewId="0">
      <selection activeCell="E23" sqref="E23"/>
    </sheetView>
  </sheetViews>
  <sheetFormatPr defaultColWidth="9" defaultRowHeight="13.5" x14ac:dyDescent="0.3"/>
  <cols>
    <col min="1" max="1" width="1.625" style="1" customWidth="1"/>
    <col min="2" max="2" width="11.375" style="1" bestFit="1" customWidth="1"/>
    <col min="3" max="3" width="13.125" style="1" bestFit="1" customWidth="1"/>
    <col min="4" max="4" width="23.375" style="1" bestFit="1" customWidth="1"/>
    <col min="5" max="5" width="13.125" style="1" bestFit="1" customWidth="1"/>
    <col min="6" max="6" width="23.375" style="1" bestFit="1" customWidth="1"/>
    <col min="7" max="7" width="13.125" style="1" bestFit="1" customWidth="1"/>
    <col min="8" max="8" width="23.375" style="1" bestFit="1" customWidth="1"/>
    <col min="9" max="9" width="16.875" style="1" customWidth="1"/>
    <col min="10" max="10" width="26.5" style="1" customWidth="1"/>
    <col min="11" max="11" width="10.25" style="1" customWidth="1"/>
    <col min="12" max="12" width="22" style="1" bestFit="1" customWidth="1"/>
    <col min="13" max="13" width="14.375" style="1" bestFit="1" customWidth="1"/>
    <col min="14" max="14" width="22" style="1" bestFit="1" customWidth="1"/>
    <col min="15" max="15" width="10.375" style="1" bestFit="1" customWidth="1"/>
    <col min="16" max="16" width="22" style="1" bestFit="1" customWidth="1"/>
    <col min="17" max="17" width="10.25" style="1" bestFit="1" customWidth="1"/>
    <col min="18" max="18" width="22" style="1" bestFit="1" customWidth="1"/>
    <col min="19" max="19" width="14.875" style="1" bestFit="1" customWidth="1"/>
    <col min="20" max="20" width="26.5" style="1" bestFit="1" customWidth="1"/>
    <col min="21" max="16384" width="9" style="1"/>
  </cols>
  <sheetData>
    <row r="1" spans="2:20" ht="19.5" customHeight="1" x14ac:dyDescent="0.3"/>
    <row r="2" spans="2:20" ht="16.5" x14ac:dyDescent="0.3">
      <c r="B2" s="38"/>
      <c r="C2" s="39" t="s">
        <v>46</v>
      </c>
      <c r="D2" s="38"/>
      <c r="E2" s="38"/>
      <c r="F2" s="38"/>
      <c r="G2" s="38"/>
      <c r="H2" s="38"/>
      <c r="I2"/>
      <c r="J2"/>
      <c r="K2"/>
      <c r="L2"/>
      <c r="M2"/>
      <c r="N2"/>
      <c r="O2"/>
      <c r="P2"/>
      <c r="Q2"/>
      <c r="R2"/>
      <c r="S2"/>
      <c r="T2"/>
    </row>
    <row r="3" spans="2:20" ht="16.5" x14ac:dyDescent="0.3">
      <c r="B3" s="38"/>
      <c r="C3" s="63" t="s">
        <v>33</v>
      </c>
      <c r="D3" s="64"/>
      <c r="E3" s="63" t="s">
        <v>52</v>
      </c>
      <c r="F3" s="64"/>
      <c r="G3" s="63" t="s">
        <v>32</v>
      </c>
      <c r="H3" s="64"/>
      <c r="I3"/>
      <c r="J3"/>
      <c r="K3"/>
      <c r="L3"/>
      <c r="M3"/>
      <c r="N3"/>
      <c r="O3"/>
      <c r="P3"/>
      <c r="Q3"/>
      <c r="R3"/>
      <c r="S3"/>
      <c r="T3"/>
    </row>
    <row r="4" spans="2:20" ht="16.5" x14ac:dyDescent="0.3">
      <c r="B4" s="39" t="s">
        <v>36</v>
      </c>
      <c r="C4" s="40" t="s">
        <v>34</v>
      </c>
      <c r="D4" s="40" t="s">
        <v>38</v>
      </c>
      <c r="E4" s="40" t="s">
        <v>34</v>
      </c>
      <c r="F4" s="40" t="s">
        <v>38</v>
      </c>
      <c r="G4" s="40" t="s">
        <v>34</v>
      </c>
      <c r="H4" s="40" t="s">
        <v>38</v>
      </c>
      <c r="I4"/>
      <c r="J4"/>
      <c r="K4"/>
      <c r="L4"/>
      <c r="M4"/>
      <c r="N4"/>
      <c r="O4"/>
      <c r="P4"/>
      <c r="Q4"/>
      <c r="R4"/>
      <c r="S4"/>
      <c r="T4"/>
    </row>
    <row r="5" spans="2:20" ht="16.5" x14ac:dyDescent="0.3">
      <c r="B5" s="37" t="s">
        <v>28</v>
      </c>
      <c r="C5" s="33">
        <v>2</v>
      </c>
      <c r="D5" s="33">
        <v>6200</v>
      </c>
      <c r="E5" s="33" t="s">
        <v>1</v>
      </c>
      <c r="F5" s="33" t="s">
        <v>1</v>
      </c>
      <c r="G5" s="33" t="s">
        <v>1</v>
      </c>
      <c r="H5" s="33" t="s">
        <v>1</v>
      </c>
      <c r="I5"/>
      <c r="J5"/>
      <c r="K5"/>
      <c r="L5"/>
      <c r="M5"/>
      <c r="N5"/>
      <c r="O5"/>
      <c r="P5"/>
      <c r="Q5"/>
      <c r="R5"/>
      <c r="S5"/>
      <c r="T5"/>
    </row>
    <row r="6" spans="2:20" ht="16.5" x14ac:dyDescent="0.3">
      <c r="B6" s="37" t="s">
        <v>29</v>
      </c>
      <c r="C6" s="33" t="s">
        <v>1</v>
      </c>
      <c r="D6" s="33" t="s">
        <v>1</v>
      </c>
      <c r="E6" s="33">
        <v>1</v>
      </c>
      <c r="F6" s="33">
        <v>5000</v>
      </c>
      <c r="G6" s="33">
        <v>1</v>
      </c>
      <c r="H6" s="33">
        <v>4300</v>
      </c>
      <c r="I6"/>
      <c r="J6"/>
      <c r="K6"/>
      <c r="L6"/>
      <c r="M6"/>
      <c r="N6"/>
      <c r="O6"/>
      <c r="P6"/>
      <c r="Q6"/>
      <c r="R6"/>
      <c r="S6"/>
      <c r="T6"/>
    </row>
    <row r="7" spans="2:20" ht="16.5" x14ac:dyDescent="0.3">
      <c r="B7" s="37" t="s">
        <v>30</v>
      </c>
      <c r="C7" s="33" t="s">
        <v>1</v>
      </c>
      <c r="D7" s="33" t="s">
        <v>1</v>
      </c>
      <c r="E7" s="33">
        <v>1</v>
      </c>
      <c r="F7" s="33">
        <v>2500</v>
      </c>
      <c r="G7" s="33">
        <v>1</v>
      </c>
      <c r="H7" s="33">
        <v>8800</v>
      </c>
      <c r="I7"/>
      <c r="J7"/>
      <c r="K7"/>
      <c r="L7"/>
      <c r="M7"/>
      <c r="N7"/>
      <c r="O7"/>
      <c r="P7"/>
      <c r="Q7"/>
      <c r="R7"/>
      <c r="S7"/>
      <c r="T7"/>
    </row>
    <row r="8" spans="2:20" ht="16.5" x14ac:dyDescent="0.3">
      <c r="B8" s="37" t="s">
        <v>31</v>
      </c>
      <c r="C8" s="33" t="s">
        <v>1</v>
      </c>
      <c r="D8" s="33" t="s">
        <v>1</v>
      </c>
      <c r="E8" s="33">
        <v>1</v>
      </c>
      <c r="F8" s="33">
        <v>4000</v>
      </c>
      <c r="G8" s="33">
        <v>1</v>
      </c>
      <c r="H8" s="33">
        <v>2400</v>
      </c>
      <c r="I8"/>
      <c r="J8"/>
      <c r="K8"/>
      <c r="L8"/>
      <c r="M8"/>
      <c r="N8"/>
      <c r="O8"/>
      <c r="P8"/>
      <c r="Q8"/>
      <c r="R8"/>
      <c r="S8"/>
      <c r="T8"/>
    </row>
    <row r="9" spans="2:20" ht="16.5" x14ac:dyDescent="0.3">
      <c r="B9" s="37" t="s">
        <v>0</v>
      </c>
      <c r="C9" s="33">
        <v>2</v>
      </c>
      <c r="D9" s="33">
        <v>6200</v>
      </c>
      <c r="E9" s="33">
        <v>3</v>
      </c>
      <c r="F9" s="33">
        <v>3833.3333333333335</v>
      </c>
      <c r="G9" s="33">
        <v>3</v>
      </c>
      <c r="H9" s="33">
        <v>5166.666666666667</v>
      </c>
      <c r="I9"/>
      <c r="J9"/>
      <c r="K9"/>
      <c r="L9"/>
      <c r="M9"/>
      <c r="N9"/>
      <c r="O9"/>
      <c r="P9"/>
      <c r="Q9"/>
      <c r="R9"/>
      <c r="S9"/>
      <c r="T9"/>
    </row>
    <row r="10" spans="2:20" ht="16.5" x14ac:dyDescent="0.3">
      <c r="B10"/>
      <c r="C10"/>
      <c r="D10"/>
    </row>
    <row r="11" spans="2:20" ht="16.5" x14ac:dyDescent="0.3">
      <c r="B11"/>
      <c r="C11"/>
      <c r="D11"/>
    </row>
    <row r="12" spans="2:20" ht="16.5" x14ac:dyDescent="0.3">
      <c r="B12"/>
      <c r="C12"/>
      <c r="D12"/>
    </row>
    <row r="13" spans="2:20" ht="16.5" x14ac:dyDescent="0.3">
      <c r="B13"/>
      <c r="C13"/>
      <c r="D13"/>
    </row>
    <row r="14" spans="2:20" ht="16.5" x14ac:dyDescent="0.3">
      <c r="B14"/>
      <c r="C14"/>
      <c r="D14"/>
    </row>
    <row r="15" spans="2:20" ht="16.5" x14ac:dyDescent="0.3">
      <c r="B15"/>
      <c r="C15"/>
      <c r="D15"/>
    </row>
    <row r="16" spans="2:20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  <row r="20" spans="2:4" ht="16.5" x14ac:dyDescent="0.3">
      <c r="B20"/>
    </row>
    <row r="21" spans="2:4" ht="16.5" x14ac:dyDescent="0.3">
      <c r="B21"/>
    </row>
    <row r="22" spans="2:4" ht="16.5" x14ac:dyDescent="0.3">
      <c r="B22"/>
    </row>
    <row r="23" spans="2:4" ht="16.5" x14ac:dyDescent="0.3">
      <c r="B23"/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구분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2019-10-10T06:12:49Z</dcterms:created>
  <dcterms:modified xsi:type="dcterms:W3CDTF">2023-10-14T01:03:04Z</dcterms:modified>
</cp:coreProperties>
</file>