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3. 유가희 회사\자격검정센터\01. ITQ\1. 출제\10. ITQ_10월_정기\8. 기출공지\110_엑셀\"/>
    </mc:Choice>
  </mc:AlternateContent>
  <bookViews>
    <workbookView xWindow="135" yWindow="45" windowWidth="17340" windowHeight="15450"/>
  </bookViews>
  <sheets>
    <sheet name="제1작업" sheetId="1" r:id="rId1"/>
    <sheet name="제2작업" sheetId="2" r:id="rId2"/>
    <sheet name="제3작업" sheetId="3" r:id="rId3"/>
    <sheet name="제4작업" sheetId="10" r:id="rId4"/>
  </sheets>
  <definedNames>
    <definedName name="_xlnm._FilterDatabase" localSheetId="0" hidden="1">제1작업!$B$4:$J$14</definedName>
    <definedName name="_xlnm._FilterDatabase" localSheetId="1" hidden="1">제2작업!$B$2:$H$10</definedName>
    <definedName name="_xlnm.Criteria" localSheetId="1">제2작업!$B$14:$C$16</definedName>
    <definedName name="_xlnm.Extract" localSheetId="1">제2작업!$B$18:$E$18</definedName>
    <definedName name="인원수">제1작업!$G$5:$G$12</definedName>
  </definedNames>
  <calcPr calcId="162913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J13" i="1" l="1"/>
  <c r="J14" i="1"/>
  <c r="E14" i="1"/>
  <c r="E13" i="1"/>
  <c r="J5" i="1"/>
  <c r="J6" i="1"/>
  <c r="J7" i="1"/>
  <c r="J8" i="1"/>
  <c r="J9" i="1"/>
  <c r="J10" i="1"/>
  <c r="J11" i="1"/>
  <c r="J12" i="1"/>
  <c r="I6" i="1"/>
  <c r="I7" i="1"/>
  <c r="I8" i="1"/>
  <c r="I9" i="1"/>
  <c r="I10" i="1"/>
  <c r="I11" i="1"/>
  <c r="I12" i="1"/>
</calcChain>
</file>

<file path=xl/sharedStrings.xml><?xml version="1.0" encoding="utf-8"?>
<sst xmlns="http://schemas.openxmlformats.org/spreadsheetml/2006/main" count="123" uniqueCount="51">
  <si>
    <t>총합계</t>
  </si>
  <si>
    <t>**</t>
  </si>
  <si>
    <t>10월</t>
  </si>
  <si>
    <t>강좌코드</t>
  </si>
  <si>
    <t>강좌명</t>
  </si>
  <si>
    <t>대상</t>
  </si>
  <si>
    <t>교육비
(단위:원)</t>
  </si>
  <si>
    <t>진행요일</t>
  </si>
  <si>
    <t>초등학생</t>
  </si>
  <si>
    <t>좋은부모</t>
  </si>
  <si>
    <t>일반인</t>
  </si>
  <si>
    <t>대학생</t>
  </si>
  <si>
    <t>초등학생 평균 교육비(단위:원)</t>
  </si>
  <si>
    <t>전체 교육비(단위:원) 합계</t>
  </si>
  <si>
    <t>습지야 고마워</t>
    <phoneticPr fontId="2" type="noConversion"/>
  </si>
  <si>
    <t>강사명</t>
    <phoneticPr fontId="2" type="noConversion"/>
  </si>
  <si>
    <t>최승희</t>
    <phoneticPr fontId="2" type="noConversion"/>
  </si>
  <si>
    <t>이연아</t>
    <phoneticPr fontId="2" type="noConversion"/>
  </si>
  <si>
    <t>조승연</t>
    <phoneticPr fontId="2" type="noConversion"/>
  </si>
  <si>
    <t>기지우</t>
    <phoneticPr fontId="2" type="noConversion"/>
  </si>
  <si>
    <t>박지율</t>
    <phoneticPr fontId="2" type="noConversion"/>
  </si>
  <si>
    <t>김현정</t>
    <phoneticPr fontId="2" type="noConversion"/>
  </si>
  <si>
    <t>박윤비</t>
    <phoneticPr fontId="2" type="noConversion"/>
  </si>
  <si>
    <t>김수연</t>
    <phoneticPr fontId="2" type="noConversion"/>
  </si>
  <si>
    <t>인원수</t>
    <phoneticPr fontId="2" type="noConversion"/>
  </si>
  <si>
    <t>강좌코드</t>
    <phoneticPr fontId="2" type="noConversion"/>
  </si>
  <si>
    <t>TW-543</t>
    <phoneticPr fontId="2" type="noConversion"/>
  </si>
  <si>
    <t>FE-761</t>
    <phoneticPr fontId="2" type="noConversion"/>
  </si>
  <si>
    <t>FP-122</t>
    <phoneticPr fontId="2" type="noConversion"/>
  </si>
  <si>
    <t>LE-633</t>
    <phoneticPr fontId="2" type="noConversion"/>
  </si>
  <si>
    <t>NY-822</t>
    <phoneticPr fontId="2" type="noConversion"/>
  </si>
  <si>
    <t>BT-263</t>
    <phoneticPr fontId="2" type="noConversion"/>
  </si>
  <si>
    <t>FE-367</t>
    <phoneticPr fontId="2" type="noConversion"/>
  </si>
  <si>
    <t>HS-212</t>
  </si>
  <si>
    <t>HS-212</t>
    <phoneticPr fontId="2" type="noConversion"/>
  </si>
  <si>
    <t>개강일</t>
  </si>
  <si>
    <t>개강일</t>
    <phoneticPr fontId="2" type="noConversion"/>
  </si>
  <si>
    <t>글라스 아트</t>
    <phoneticPr fontId="2" type="noConversion"/>
  </si>
  <si>
    <t>야생화 자수</t>
    <phoneticPr fontId="2" type="noConversion"/>
  </si>
  <si>
    <t>한국화</t>
    <phoneticPr fontId="2" type="noConversion"/>
  </si>
  <si>
    <t>커피와 핸드드립</t>
    <phoneticPr fontId="2" type="noConversion"/>
  </si>
  <si>
    <t>낭만 통기타</t>
    <phoneticPr fontId="2" type="noConversion"/>
  </si>
  <si>
    <t>미술전문강사</t>
    <phoneticPr fontId="2" type="noConversion"/>
  </si>
  <si>
    <t>개강월</t>
    <phoneticPr fontId="2" type="noConversion"/>
  </si>
  <si>
    <t>최대 인원수</t>
    <phoneticPr fontId="2" type="noConversion"/>
  </si>
  <si>
    <t>&gt;=400000</t>
    <phoneticPr fontId="2" type="noConversion"/>
  </si>
  <si>
    <t>B*</t>
    <phoneticPr fontId="2" type="noConversion"/>
  </si>
  <si>
    <t>11월</t>
  </si>
  <si>
    <t>12월</t>
  </si>
  <si>
    <t>개수 : 강좌명</t>
  </si>
  <si>
    <t>평균 : 교육비(단위:원)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</si>
</sst>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&quot;명&quot;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11"/>
      <color theme="1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4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41" fontId="3" fillId="0" borderId="6" xfId="1" applyFont="1" applyBorder="1" applyAlignment="1">
      <alignment horizontal="center" vertical="center"/>
    </xf>
    <xf numFmtId="41" fontId="3" fillId="0" borderId="7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4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5" xfId="1" applyNumberFormat="1" applyFont="1" applyBorder="1" applyAlignment="1">
      <alignment horizontal="center" vertical="center"/>
    </xf>
    <xf numFmtId="0" fontId="3" fillId="0" borderId="7" xfId="1" applyNumberFormat="1" applyFont="1" applyBorder="1" applyAlignment="1">
      <alignment horizontal="center" vertical="center"/>
    </xf>
    <xf numFmtId="41" fontId="3" fillId="0" borderId="1" xfId="1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41" fontId="3" fillId="0" borderId="2" xfId="1" applyFont="1" applyBorder="1" applyAlignment="1">
      <alignment horizontal="center" vertical="center"/>
    </xf>
    <xf numFmtId="0" fontId="3" fillId="0" borderId="3" xfId="1" applyNumberFormat="1" applyFont="1" applyBorder="1" applyAlignment="1">
      <alignment horizontal="center" vertical="center"/>
    </xf>
    <xf numFmtId="41" fontId="3" fillId="0" borderId="2" xfId="1" applyFont="1" applyBorder="1" applyAlignment="1">
      <alignment horizontal="right" vertical="center"/>
    </xf>
    <xf numFmtId="41" fontId="3" fillId="0" borderId="3" xfId="1" applyFont="1" applyBorder="1" applyAlignment="1">
      <alignment horizontal="center" vertical="center"/>
    </xf>
    <xf numFmtId="41" fontId="3" fillId="0" borderId="2" xfId="1" applyFont="1" applyFill="1" applyBorder="1" applyAlignment="1">
      <alignment horizontal="right" vertical="center"/>
    </xf>
    <xf numFmtId="41" fontId="3" fillId="0" borderId="1" xfId="1" applyFont="1" applyFill="1" applyBorder="1" applyAlignment="1">
      <alignment horizontal="right" vertical="center"/>
    </xf>
    <xf numFmtId="41" fontId="3" fillId="0" borderId="6" xfId="1" applyFont="1" applyFill="1" applyBorder="1" applyAlignment="1">
      <alignment horizontal="right" vertical="center"/>
    </xf>
    <xf numFmtId="0" fontId="0" fillId="0" borderId="0" xfId="0" applyAlignment="1">
      <alignment horizontal="left" vertical="center"/>
    </xf>
    <xf numFmtId="14" fontId="3" fillId="0" borderId="2" xfId="1" applyNumberFormat="1" applyFont="1" applyFill="1" applyBorder="1" applyAlignment="1">
      <alignment horizontal="center" vertical="center"/>
    </xf>
    <xf numFmtId="14" fontId="3" fillId="0" borderId="1" xfId="1" applyNumberFormat="1" applyFont="1" applyFill="1" applyBorder="1" applyAlignment="1">
      <alignment horizontal="center" vertical="center"/>
    </xf>
    <xf numFmtId="14" fontId="3" fillId="0" borderId="6" xfId="1" applyNumberFormat="1" applyFont="1" applyFill="1" applyBorder="1" applyAlignment="1">
      <alignment horizontal="center" vertical="center"/>
    </xf>
    <xf numFmtId="9" fontId="3" fillId="0" borderId="2" xfId="5" applyNumberFormat="1" applyFont="1" applyFill="1" applyBorder="1" applyAlignment="1">
      <alignment horizontal="center" vertical="center"/>
    </xf>
    <xf numFmtId="9" fontId="3" fillId="0" borderId="1" xfId="5" applyNumberFormat="1" applyFont="1" applyFill="1" applyBorder="1" applyAlignment="1">
      <alignment horizontal="center" vertical="center"/>
    </xf>
    <xf numFmtId="9" fontId="3" fillId="0" borderId="6" xfId="5" applyNumberFormat="1" applyFont="1" applyFill="1" applyBorder="1" applyAlignment="1">
      <alignment horizontal="center" vertical="center"/>
    </xf>
    <xf numFmtId="14" fontId="3" fillId="0" borderId="9" xfId="1" applyNumberFormat="1" applyFont="1" applyFill="1" applyBorder="1" applyAlignment="1">
      <alignment horizontal="center" vertical="center"/>
    </xf>
    <xf numFmtId="176" fontId="3" fillId="0" borderId="2" xfId="1" applyNumberFormat="1" applyFont="1" applyBorder="1" applyAlignment="1">
      <alignment horizontal="right" vertical="center"/>
    </xf>
    <xf numFmtId="176" fontId="3" fillId="0" borderId="1" xfId="1" applyNumberFormat="1" applyFont="1" applyBorder="1" applyAlignment="1">
      <alignment horizontal="right" vertical="center"/>
    </xf>
    <xf numFmtId="176" fontId="3" fillId="0" borderId="6" xfId="1" applyNumberFormat="1" applyFont="1" applyBorder="1" applyAlignment="1">
      <alignment horizontal="righ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41" fontId="3" fillId="0" borderId="11" xfId="1" applyFont="1" applyFill="1" applyBorder="1" applyAlignment="1">
      <alignment horizontal="right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41" fontId="3" fillId="0" borderId="13" xfId="1" applyFont="1" applyFill="1" applyBorder="1" applyAlignment="1">
      <alignment horizontal="right" vertical="center"/>
    </xf>
    <xf numFmtId="41" fontId="3" fillId="0" borderId="0" xfId="0" applyNumberFormat="1" applyFont="1">
      <alignment vertical="center"/>
    </xf>
    <xf numFmtId="0" fontId="3" fillId="0" borderId="2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6">
    <cellStyle name="백분율" xfId="5" builtinId="5"/>
    <cellStyle name="백분율 2" xfId="4"/>
    <cellStyle name="쉼표 [0]" xfId="1" builtinId="6"/>
    <cellStyle name="쉼표 [0] 2" xfId="3"/>
    <cellStyle name="표준" xfId="0" builtinId="0"/>
    <cellStyle name="표준 2" xfId="2"/>
  </cellStyles>
  <dxfs count="11">
    <dxf>
      <numFmt numFmtId="33" formatCode="_-* #,##0_-;\-* #,##0_-;_-* &quot;-&quot;_-;_-@_-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/>
              <a:t>초등학생 및 대학생 강좌 현황</a:t>
            </a:r>
            <a:endParaRPr lang="ko-KR" sz="2000" b="1"/>
          </a:p>
        </c:rich>
      </c:tx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교육비(단위:원)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(제1작업!$C$5,제1작업!$C$7,제1작업!$C$9:$C$12)</c:f>
              <c:strCache>
                <c:ptCount val="6"/>
                <c:pt idx="0">
                  <c:v>습지야 고마워</c:v>
                </c:pt>
                <c:pt idx="1">
                  <c:v>낭만 통기타</c:v>
                </c:pt>
                <c:pt idx="2">
                  <c:v>미술전문강사</c:v>
                </c:pt>
                <c:pt idx="3">
                  <c:v>한국화</c:v>
                </c:pt>
                <c:pt idx="4">
                  <c:v>커피와 핸드드립</c:v>
                </c:pt>
                <c:pt idx="5">
                  <c:v>글라스 아트</c:v>
                </c:pt>
              </c:strCache>
            </c:strRef>
          </c:cat>
          <c:val>
            <c:numRef>
              <c:f>(제1작업!$H$5,제1작업!$H$7,제1작업!$H$9:$H$12)</c:f>
              <c:numCache>
                <c:formatCode>_(* #,##0_);_(* \(#,##0\);_(* "-"_);_(@_)</c:formatCode>
                <c:ptCount val="6"/>
                <c:pt idx="0">
                  <c:v>317000</c:v>
                </c:pt>
                <c:pt idx="1">
                  <c:v>344000</c:v>
                </c:pt>
                <c:pt idx="2">
                  <c:v>425000</c:v>
                </c:pt>
                <c:pt idx="3">
                  <c:v>432000</c:v>
                </c:pt>
                <c:pt idx="4">
                  <c:v>300000</c:v>
                </c:pt>
                <c:pt idx="5">
                  <c:v>325000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B1-4DBF-852B-B62BD14C0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025604144"/>
        <c:axId val="845468928"/>
      </c:barChart>
      <c:lineChart>
        <c:grouping val="standard"/>
        <c:varyColors val="0"/>
        <c:ser>
          <c:idx val="0"/>
          <c:order val="0"/>
          <c:tx>
            <c:strRef>
              <c:f>제1작업!$G$4</c:f>
              <c:strCache>
                <c:ptCount val="1"/>
                <c:pt idx="0">
                  <c:v>인원수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EB1-4DBF-852B-B62BD14C09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(제1작업!$C$5,제1작업!$C$7,제1작업!$C$9:$C$12)</c:f>
              <c:strCache>
                <c:ptCount val="6"/>
                <c:pt idx="0">
                  <c:v>습지야 고마워</c:v>
                </c:pt>
                <c:pt idx="1">
                  <c:v>낭만 통기타</c:v>
                </c:pt>
                <c:pt idx="2">
                  <c:v>미술전문강사</c:v>
                </c:pt>
                <c:pt idx="3">
                  <c:v>한국화</c:v>
                </c:pt>
                <c:pt idx="4">
                  <c:v>커피와 핸드드립</c:v>
                </c:pt>
                <c:pt idx="5">
                  <c:v>글라스 아트</c:v>
                </c:pt>
              </c:strCache>
            </c:strRef>
          </c:cat>
          <c:val>
            <c:numRef>
              <c:f>(제1작업!$G$5,제1작업!$G$7,제1작업!$G$9:$G$12)</c:f>
              <c:numCache>
                <c:formatCode>#,##0"명"</c:formatCode>
                <c:ptCount val="6"/>
                <c:pt idx="0">
                  <c:v>35</c:v>
                </c:pt>
                <c:pt idx="1">
                  <c:v>25</c:v>
                </c:pt>
                <c:pt idx="2">
                  <c:v>26</c:v>
                </c:pt>
                <c:pt idx="3">
                  <c:v>31</c:v>
                </c:pt>
                <c:pt idx="4">
                  <c:v>43</c:v>
                </c:pt>
                <c:pt idx="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B1-4DBF-852B-B62BD14C0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1017040"/>
        <c:axId val="1030239696"/>
      </c:lineChart>
      <c:catAx>
        <c:axId val="102560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845468928"/>
        <c:crosses val="autoZero"/>
        <c:auto val="1"/>
        <c:lblAlgn val="ctr"/>
        <c:lblOffset val="100"/>
        <c:noMultiLvlLbl val="0"/>
      </c:catAx>
      <c:valAx>
        <c:axId val="84546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025604144"/>
        <c:crosses val="autoZero"/>
        <c:crossBetween val="between"/>
      </c:valAx>
      <c:valAx>
        <c:axId val="1030239696"/>
        <c:scaling>
          <c:orientation val="minMax"/>
        </c:scaling>
        <c:delete val="0"/>
        <c:axPos val="r"/>
        <c:numFmt formatCode="#,##0&quot;명&quot;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031017040"/>
        <c:crosses val="max"/>
        <c:crossBetween val="between"/>
        <c:majorUnit val="10"/>
      </c:valAx>
      <c:catAx>
        <c:axId val="10310170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30239696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95251</xdr:rowOff>
    </xdr:from>
    <xdr:to>
      <xdr:col>6</xdr:col>
      <xdr:colOff>400050</xdr:colOff>
      <xdr:row>2</xdr:row>
      <xdr:rowOff>209550</xdr:rowOff>
    </xdr:to>
    <xdr:sp macro="" textlink="">
      <xdr:nvSpPr>
        <xdr:cNvPr id="3" name="사각형: 잘린 위쪽 모서리 1">
          <a:extLst>
            <a:ext uri="{FF2B5EF4-FFF2-40B4-BE49-F238E27FC236}">
              <a16:creationId xmlns:a16="http://schemas.microsoft.com/office/drawing/2014/main" id="{BE301F9C-03A9-4469-ADBE-0F17A33BE341}"/>
            </a:ext>
          </a:extLst>
        </xdr:cNvPr>
        <xdr:cNvSpPr/>
      </xdr:nvSpPr>
      <xdr:spPr>
        <a:xfrm>
          <a:off x="123825" y="95251"/>
          <a:ext cx="5448300" cy="685799"/>
        </a:xfrm>
        <a:prstGeom prst="trapezoid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2023</a:t>
          </a:r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년 하반기 아카데미 강좌</a:t>
          </a:r>
        </a:p>
      </xdr:txBody>
    </xdr:sp>
    <xdr:clientData/>
  </xdr:twoCellAnchor>
  <xdr:twoCellAnchor>
    <xdr:from>
      <xdr:col>7</xdr:col>
      <xdr:colOff>0</xdr:colOff>
      <xdr:row>0</xdr:row>
      <xdr:rowOff>85725</xdr:rowOff>
    </xdr:from>
    <xdr:to>
      <xdr:col>9</xdr:col>
      <xdr:colOff>866774</xdr:colOff>
      <xdr:row>2</xdr:row>
      <xdr:rowOff>219075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2464CEBE-ACB3-4BD2-9A38-0CB0BCDF0B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0" y="85725"/>
          <a:ext cx="2600324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48375"/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5E3EC55-1904-4D51-FC22-D54F2C8D72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0.83494</cdr:x>
      <cdr:y>0.14936</cdr:y>
    </cdr:from>
    <cdr:to>
      <cdr:x>0.93853</cdr:x>
      <cdr:y>0.24546</cdr:y>
    </cdr:to>
    <cdr:sp macro="" textlink="">
      <cdr:nvSpPr>
        <cdr:cNvPr id="2" name="모서리가 둥근 사각형 설명선 1">
          <a:extLst xmlns:a="http://schemas.openxmlformats.org/drawingml/2006/main">
            <a:ext uri="{FF2B5EF4-FFF2-40B4-BE49-F238E27FC236}">
              <a16:creationId xmlns:a16="http://schemas.microsoft.com/office/drawing/2014/main" id="{5064853B-2056-9C01-1121-B616F4848A36}"/>
            </a:ext>
          </a:extLst>
        </cdr:cNvPr>
        <cdr:cNvSpPr/>
      </cdr:nvSpPr>
      <cdr:spPr>
        <a:xfrm xmlns:a="http://schemas.openxmlformats.org/drawingml/2006/main">
          <a:off x="7766050" y="908050"/>
          <a:ext cx="963535" cy="584238"/>
        </a:xfrm>
        <a:prstGeom xmlns:a="http://schemas.openxmlformats.org/drawingml/2006/main" prst="wedgeRoundRectCallout">
          <a:avLst>
            <a:gd name="adj1" fmla="val -89784"/>
            <a:gd name="adj2" fmla="val -8554"/>
            <a:gd name="adj3" fmla="val 16667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ko-KR" altLang="en-US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</a:rPr>
            <a:t>인기 강좌</a:t>
          </a:r>
          <a:endParaRPr lang="ko-KR">
            <a:solidFill>
              <a:sysClr val="windowText" lastClr="000000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선경" refreshedDate="45174.569728125003" createdVersion="8" refreshedVersion="8" minRefreshableVersion="3" recordCount="8">
  <cacheSource type="worksheet">
    <worksheetSource ref="B4:H12" sheet="제1작업"/>
  </cacheSource>
  <cacheFields count="8">
    <cacheField name="강좌코드" numFmtId="0">
      <sharedItems/>
    </cacheField>
    <cacheField name="강좌명" numFmtId="0">
      <sharedItems/>
    </cacheField>
    <cacheField name="대상" numFmtId="14">
      <sharedItems count="3">
        <s v="초등학생"/>
        <s v="일반인"/>
        <s v="대학생"/>
      </sharedItems>
    </cacheField>
    <cacheField name="강사명" numFmtId="9">
      <sharedItems/>
    </cacheField>
    <cacheField name="개강일" numFmtId="14">
      <sharedItems containsSemiMixedTypes="0" containsNonDate="0" containsDate="1" containsString="0" minDate="2023-10-02T00:00:00" maxDate="2023-12-10T00:00:00" count="7">
        <d v="2023-10-02T00:00:00"/>
        <d v="2023-11-07T00:00:00"/>
        <d v="2023-12-09T00:00:00"/>
        <d v="2023-11-03T00:00:00"/>
        <d v="2023-12-01T00:00:00"/>
        <d v="2023-12-04T00:00:00"/>
        <d v="2023-11-02T00:00:00"/>
      </sharedItems>
      <fieldGroup par="7"/>
    </cacheField>
    <cacheField name="인원수" numFmtId="176">
      <sharedItems containsSemiMixedTypes="0" containsString="0" containsNumber="1" containsInteger="1" minValue="25" maxValue="43"/>
    </cacheField>
    <cacheField name="교육비_x000a_(단위:원)" numFmtId="41">
      <sharedItems containsSemiMixedTypes="0" containsString="0" containsNumber="1" containsInteger="1" minValue="300000" maxValue="439000"/>
    </cacheField>
    <cacheField name="개월(개강일)" numFmtId="0" databaseField="0">
      <fieldGroup base="4">
        <rangePr groupBy="months" startDate="2023-10-02T00:00:00" endDate="2023-12-10T00:00:00"/>
        <groupItems count="14">
          <s v="&lt;2023-10-02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3-12-1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s v="HS-212"/>
    <s v="습지야 고마워"/>
    <x v="0"/>
    <s v="최승희"/>
    <x v="0"/>
    <n v="35"/>
    <n v="317000"/>
  </r>
  <r>
    <s v="TW-543"/>
    <s v="좋은부모"/>
    <x v="1"/>
    <s v="이연아"/>
    <x v="1"/>
    <n v="32"/>
    <n v="439000"/>
  </r>
  <r>
    <s v="FE-761"/>
    <s v="낭만 통기타"/>
    <x v="0"/>
    <s v="조승연"/>
    <x v="2"/>
    <n v="25"/>
    <n v="344000"/>
  </r>
  <r>
    <s v="FP-122"/>
    <s v="야생화 자수"/>
    <x v="1"/>
    <s v="기지우"/>
    <x v="0"/>
    <n v="41"/>
    <n v="360000"/>
  </r>
  <r>
    <s v="LE-633"/>
    <s v="미술전문강사"/>
    <x v="2"/>
    <s v="박지율"/>
    <x v="3"/>
    <n v="26"/>
    <n v="425000"/>
  </r>
  <r>
    <s v="NY-822"/>
    <s v="한국화"/>
    <x v="0"/>
    <s v="김현정"/>
    <x v="4"/>
    <n v="31"/>
    <n v="432000"/>
  </r>
  <r>
    <s v="BT-263"/>
    <s v="커피와 핸드드립"/>
    <x v="2"/>
    <s v="박윤비"/>
    <x v="5"/>
    <n v="43"/>
    <n v="300000"/>
  </r>
  <r>
    <s v="FE-367"/>
    <s v="글라스 아트"/>
    <x v="2"/>
    <s v="김수연"/>
    <x v="6"/>
    <n v="33"/>
    <n v="32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2" applyNumberFormats="0" applyBorderFormats="0" applyFontFormats="0" applyPatternFormats="0" applyAlignmentFormats="0" applyWidthHeightFormats="1" dataCaption="값" missingCaption="**" updatedVersion="8" minRefreshableVersion="3" useAutoFormatting="1" colGrandTotals="0" itemPrintTitles="1" mergeItem="1" createdVersion="8" indent="0" outline="1" outlineData="1" multipleFieldFilters="0" rowHeaderCaption="개강일" colHeaderCaption="대상">
  <location ref="B2:H8" firstHeaderRow="1" firstDataRow="3" firstDataCol="1"/>
  <pivotFields count="8">
    <pivotField showAll="0"/>
    <pivotField dataField="1" showAll="0"/>
    <pivotField axis="axisCol" showAll="0" sortType="descending">
      <items count="4">
        <item x="0"/>
        <item x="1"/>
        <item x="2"/>
        <item t="default"/>
      </items>
    </pivotField>
    <pivotField showAll="0"/>
    <pivotField numFmtId="14" showAll="0">
      <items count="8">
        <item x="0"/>
        <item x="6"/>
        <item x="3"/>
        <item x="1"/>
        <item x="4"/>
        <item x="5"/>
        <item x="2"/>
        <item t="default"/>
      </items>
    </pivotField>
    <pivotField numFmtId="176" showAll="0"/>
    <pivotField dataField="1" numFmtId="41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7"/>
  </rowFields>
  <rowItems count="4">
    <i>
      <x v="10"/>
    </i>
    <i>
      <x v="11"/>
    </i>
    <i>
      <x v="12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강좌명" fld="1" subtotal="count" baseField="0" baseItem="0"/>
    <dataField name="평균 : 교육비(단위:원)" fld="6" subtotal="average" baseField="8" baseItem="10"/>
  </dataFields>
  <formats count="2"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표2" displayName="표2" ref="B18:E22" totalsRowShown="0" headerRowBorderDxfId="8" tableBorderDxfId="7" totalsRowBorderDxfId="6">
  <autoFilter ref="B18:E22"/>
  <tableColumns count="4">
    <tableColumn id="1" name="강좌코드" dataDxfId="5"/>
    <tableColumn id="2" name="강좌명" dataDxfId="4"/>
    <tableColumn id="3" name="개강일" dataDxfId="3" dataCellStyle="쉼표 [0]"/>
    <tableColumn id="4" name="교육비_x000a_(단위:원)" dataDxfId="2" dataCellStyle="쉼표 [0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7"/>
  <sheetViews>
    <sheetView tabSelected="1" zoomScaleNormal="100" workbookViewId="0">
      <selection activeCell="N17" sqref="N17"/>
    </sheetView>
  </sheetViews>
  <sheetFormatPr defaultColWidth="9" defaultRowHeight="13.5" x14ac:dyDescent="0.3"/>
  <cols>
    <col min="1" max="1" width="1.625" style="1" customWidth="1"/>
    <col min="2" max="2" width="11.125" style="1" customWidth="1"/>
    <col min="3" max="3" width="15.125" style="1" bestFit="1" customWidth="1"/>
    <col min="4" max="5" width="13.125" style="1" customWidth="1"/>
    <col min="6" max="6" width="13.75" style="1" customWidth="1"/>
    <col min="7" max="7" width="11.125" style="1" customWidth="1"/>
    <col min="8" max="10" width="11.375" style="1" customWidth="1"/>
    <col min="11" max="12" width="9" style="1"/>
    <col min="13" max="13" width="10.125" style="1" bestFit="1" customWidth="1"/>
    <col min="14" max="16384" width="9" style="1"/>
  </cols>
  <sheetData>
    <row r="1" spans="2:10" ht="22.5" customHeight="1" x14ac:dyDescent="0.3"/>
    <row r="2" spans="2:10" ht="22.5" customHeight="1" x14ac:dyDescent="0.3"/>
    <row r="3" spans="2:10" ht="22.5" customHeight="1" thickBot="1" x14ac:dyDescent="0.35"/>
    <row r="4" spans="2:10" ht="27.75" thickBot="1" x14ac:dyDescent="0.35">
      <c r="B4" s="12" t="s">
        <v>3</v>
      </c>
      <c r="C4" s="13" t="s">
        <v>4</v>
      </c>
      <c r="D4" s="13" t="s">
        <v>5</v>
      </c>
      <c r="E4" s="14" t="s">
        <v>15</v>
      </c>
      <c r="F4" s="14" t="s">
        <v>36</v>
      </c>
      <c r="G4" s="14" t="s">
        <v>24</v>
      </c>
      <c r="H4" s="14" t="s">
        <v>6</v>
      </c>
      <c r="I4" s="13" t="s">
        <v>7</v>
      </c>
      <c r="J4" s="15" t="s">
        <v>43</v>
      </c>
    </row>
    <row r="5" spans="2:10" ht="19.5" customHeight="1" x14ac:dyDescent="0.3">
      <c r="B5" s="23" t="s">
        <v>34</v>
      </c>
      <c r="C5" s="24" t="s">
        <v>14</v>
      </c>
      <c r="D5" s="25" t="s">
        <v>8</v>
      </c>
      <c r="E5" s="37" t="s">
        <v>16</v>
      </c>
      <c r="F5" s="34">
        <v>45201</v>
      </c>
      <c r="G5" s="41">
        <v>35</v>
      </c>
      <c r="H5" s="30">
        <v>317000</v>
      </c>
      <c r="I5" s="26" t="str">
        <f>CHOOSE(WEEKDAY(F5),"일요일","월요일","화요일","수요일", "목요일","금요일","토요일")</f>
        <v>월요일</v>
      </c>
      <c r="J5" s="27" t="str">
        <f t="shared" ref="J5:J12" si="0">MONTH(F5)&amp;"월"</f>
        <v>10월</v>
      </c>
    </row>
    <row r="6" spans="2:10" ht="19.5" customHeight="1" x14ac:dyDescent="0.3">
      <c r="B6" s="2" t="s">
        <v>26</v>
      </c>
      <c r="C6" s="9" t="s">
        <v>9</v>
      </c>
      <c r="D6" s="10" t="s">
        <v>10</v>
      </c>
      <c r="E6" s="38" t="s">
        <v>17</v>
      </c>
      <c r="F6" s="35">
        <v>45237</v>
      </c>
      <c r="G6" s="42">
        <v>32</v>
      </c>
      <c r="H6" s="31">
        <v>439000</v>
      </c>
      <c r="I6" s="22" t="str">
        <f t="shared" ref="I6:I12" si="1">CHOOSE(WEEKDAY(F6),"일요일","월요일","화요일","수요일", "목요일","금요일","토요일")</f>
        <v>화요일</v>
      </c>
      <c r="J6" s="20" t="str">
        <f t="shared" si="0"/>
        <v>11월</v>
      </c>
    </row>
    <row r="7" spans="2:10" ht="19.5" customHeight="1" x14ac:dyDescent="0.3">
      <c r="B7" s="2" t="s">
        <v>27</v>
      </c>
      <c r="C7" s="9" t="s">
        <v>41</v>
      </c>
      <c r="D7" s="10" t="s">
        <v>8</v>
      </c>
      <c r="E7" s="38" t="s">
        <v>18</v>
      </c>
      <c r="F7" s="35">
        <v>45269</v>
      </c>
      <c r="G7" s="42">
        <v>25</v>
      </c>
      <c r="H7" s="31">
        <v>344000</v>
      </c>
      <c r="I7" s="22" t="str">
        <f t="shared" si="1"/>
        <v>토요일</v>
      </c>
      <c r="J7" s="20" t="str">
        <f t="shared" si="0"/>
        <v>12월</v>
      </c>
    </row>
    <row r="8" spans="2:10" ht="19.5" customHeight="1" x14ac:dyDescent="0.3">
      <c r="B8" s="2" t="s">
        <v>28</v>
      </c>
      <c r="C8" s="9" t="s">
        <v>38</v>
      </c>
      <c r="D8" s="10" t="s">
        <v>10</v>
      </c>
      <c r="E8" s="38" t="s">
        <v>19</v>
      </c>
      <c r="F8" s="35">
        <v>45201</v>
      </c>
      <c r="G8" s="42">
        <v>41</v>
      </c>
      <c r="H8" s="31">
        <v>360000</v>
      </c>
      <c r="I8" s="22" t="str">
        <f t="shared" si="1"/>
        <v>월요일</v>
      </c>
      <c r="J8" s="20" t="str">
        <f t="shared" si="0"/>
        <v>10월</v>
      </c>
    </row>
    <row r="9" spans="2:10" ht="19.5" customHeight="1" x14ac:dyDescent="0.3">
      <c r="B9" s="2" t="s">
        <v>29</v>
      </c>
      <c r="C9" s="9" t="s">
        <v>42</v>
      </c>
      <c r="D9" s="10" t="s">
        <v>11</v>
      </c>
      <c r="E9" s="38" t="s">
        <v>20</v>
      </c>
      <c r="F9" s="35">
        <v>45233</v>
      </c>
      <c r="G9" s="42">
        <v>26</v>
      </c>
      <c r="H9" s="31">
        <v>425000</v>
      </c>
      <c r="I9" s="22" t="str">
        <f t="shared" si="1"/>
        <v>금요일</v>
      </c>
      <c r="J9" s="20" t="str">
        <f t="shared" si="0"/>
        <v>11월</v>
      </c>
    </row>
    <row r="10" spans="2:10" ht="19.5" customHeight="1" x14ac:dyDescent="0.3">
      <c r="B10" s="2" t="s">
        <v>30</v>
      </c>
      <c r="C10" s="9" t="s">
        <v>39</v>
      </c>
      <c r="D10" s="10" t="s">
        <v>8</v>
      </c>
      <c r="E10" s="38" t="s">
        <v>21</v>
      </c>
      <c r="F10" s="35">
        <v>45261</v>
      </c>
      <c r="G10" s="42">
        <v>31</v>
      </c>
      <c r="H10" s="31">
        <v>432000</v>
      </c>
      <c r="I10" s="22" t="str">
        <f t="shared" si="1"/>
        <v>금요일</v>
      </c>
      <c r="J10" s="20" t="str">
        <f t="shared" si="0"/>
        <v>12월</v>
      </c>
    </row>
    <row r="11" spans="2:10" ht="19.5" customHeight="1" x14ac:dyDescent="0.3">
      <c r="B11" s="2" t="s">
        <v>31</v>
      </c>
      <c r="C11" s="9" t="s">
        <v>40</v>
      </c>
      <c r="D11" s="10" t="s">
        <v>11</v>
      </c>
      <c r="E11" s="38" t="s">
        <v>22</v>
      </c>
      <c r="F11" s="35">
        <v>45264</v>
      </c>
      <c r="G11" s="42">
        <v>43</v>
      </c>
      <c r="H11" s="31">
        <v>300000</v>
      </c>
      <c r="I11" s="22" t="str">
        <f t="shared" si="1"/>
        <v>월요일</v>
      </c>
      <c r="J11" s="20" t="str">
        <f t="shared" si="0"/>
        <v>12월</v>
      </c>
    </row>
    <row r="12" spans="2:10" ht="19.5" customHeight="1" thickBot="1" x14ac:dyDescent="0.35">
      <c r="B12" s="6" t="s">
        <v>32</v>
      </c>
      <c r="C12" s="4" t="s">
        <v>37</v>
      </c>
      <c r="D12" s="11" t="s">
        <v>11</v>
      </c>
      <c r="E12" s="39" t="s">
        <v>23</v>
      </c>
      <c r="F12" s="36">
        <v>45232</v>
      </c>
      <c r="G12" s="43">
        <v>33</v>
      </c>
      <c r="H12" s="32">
        <v>325000</v>
      </c>
      <c r="I12" s="7" t="str">
        <f t="shared" si="1"/>
        <v>목요일</v>
      </c>
      <c r="J12" s="21" t="str">
        <f t="shared" si="0"/>
        <v>11월</v>
      </c>
    </row>
    <row r="13" spans="2:10" ht="19.5" customHeight="1" x14ac:dyDescent="0.3">
      <c r="B13" s="55" t="s">
        <v>12</v>
      </c>
      <c r="C13" s="56"/>
      <c r="D13" s="56"/>
      <c r="E13" s="28">
        <f>ROUNDDOWN(DAVERAGE(B4:H12,7,D4:D5),-3)</f>
        <v>364000</v>
      </c>
      <c r="F13" s="57"/>
      <c r="G13" s="56" t="s">
        <v>44</v>
      </c>
      <c r="H13" s="56"/>
      <c r="I13" s="56"/>
      <c r="J13" s="29">
        <f>MAX(인원수)</f>
        <v>43</v>
      </c>
    </row>
    <row r="14" spans="2:10" ht="27.75" thickBot="1" x14ac:dyDescent="0.35">
      <c r="B14" s="59" t="s">
        <v>13</v>
      </c>
      <c r="C14" s="60"/>
      <c r="D14" s="60"/>
      <c r="E14" s="7">
        <f>SUMPRODUCT(G5:G12,H5:H12)</f>
        <v>96570000</v>
      </c>
      <c r="F14" s="58"/>
      <c r="G14" s="3" t="s">
        <v>25</v>
      </c>
      <c r="H14" s="4" t="s">
        <v>33</v>
      </c>
      <c r="I14" s="5" t="s">
        <v>6</v>
      </c>
      <c r="J14" s="8">
        <f>VLOOKUP(H14,$B$4:$H$12,7,0)</f>
        <v>317000</v>
      </c>
    </row>
    <row r="17" spans="13:13" x14ac:dyDescent="0.3">
      <c r="M17" s="54"/>
    </row>
  </sheetData>
  <mergeCells count="4">
    <mergeCell ref="B13:D13"/>
    <mergeCell ref="B14:D14"/>
    <mergeCell ref="G13:I13"/>
    <mergeCell ref="F13:F14"/>
  </mergeCells>
  <phoneticPr fontId="2" type="noConversion"/>
  <conditionalFormatting sqref="B5:J12">
    <cfRule type="expression" dxfId="10" priority="1">
      <formula>$G5&gt;=40</formula>
    </cfRule>
  </conditionalFormatting>
  <dataValidations disablePrompts="1"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zoomScaleNormal="100" workbookViewId="0">
      <selection activeCell="P19" sqref="P19"/>
    </sheetView>
  </sheetViews>
  <sheetFormatPr defaultColWidth="9" defaultRowHeight="13.5" x14ac:dyDescent="0.3"/>
  <cols>
    <col min="1" max="1" width="1.625" style="1" customWidth="1"/>
    <col min="2" max="2" width="11.125" style="1" customWidth="1"/>
    <col min="3" max="3" width="15.125" style="1" bestFit="1" customWidth="1"/>
    <col min="4" max="5" width="13.125" style="1" customWidth="1"/>
    <col min="6" max="6" width="13.75" style="1" customWidth="1"/>
    <col min="7" max="7" width="11.125" style="1" customWidth="1"/>
    <col min="8" max="8" width="11.375" style="1" customWidth="1"/>
    <col min="9" max="16384" width="9" style="1"/>
  </cols>
  <sheetData>
    <row r="1" spans="2:8" ht="14.25" thickBot="1" x14ac:dyDescent="0.35"/>
    <row r="2" spans="2:8" ht="27.75" thickBot="1" x14ac:dyDescent="0.35">
      <c r="B2" s="12" t="s">
        <v>3</v>
      </c>
      <c r="C2" s="13" t="s">
        <v>4</v>
      </c>
      <c r="D2" s="13" t="s">
        <v>5</v>
      </c>
      <c r="E2" s="14" t="s">
        <v>15</v>
      </c>
      <c r="F2" s="14" t="s">
        <v>36</v>
      </c>
      <c r="G2" s="14" t="s">
        <v>24</v>
      </c>
      <c r="H2" s="14" t="s">
        <v>6</v>
      </c>
    </row>
    <row r="3" spans="2:8" x14ac:dyDescent="0.3">
      <c r="B3" s="23" t="s">
        <v>34</v>
      </c>
      <c r="C3" s="24" t="s">
        <v>14</v>
      </c>
      <c r="D3" s="25" t="s">
        <v>8</v>
      </c>
      <c r="E3" s="37" t="s">
        <v>16</v>
      </c>
      <c r="F3" s="34">
        <v>45201</v>
      </c>
      <c r="G3" s="41">
        <v>35</v>
      </c>
      <c r="H3" s="30">
        <v>317000</v>
      </c>
    </row>
    <row r="4" spans="2:8" x14ac:dyDescent="0.3">
      <c r="B4" s="2" t="s">
        <v>26</v>
      </c>
      <c r="C4" s="9" t="s">
        <v>9</v>
      </c>
      <c r="D4" s="10" t="s">
        <v>10</v>
      </c>
      <c r="E4" s="38" t="s">
        <v>17</v>
      </c>
      <c r="F4" s="35">
        <v>45237</v>
      </c>
      <c r="G4" s="42">
        <v>32</v>
      </c>
      <c r="H4" s="31">
        <v>439000</v>
      </c>
    </row>
    <row r="5" spans="2:8" x14ac:dyDescent="0.3">
      <c r="B5" s="2" t="s">
        <v>27</v>
      </c>
      <c r="C5" s="9" t="s">
        <v>41</v>
      </c>
      <c r="D5" s="10" t="s">
        <v>8</v>
      </c>
      <c r="E5" s="38" t="s">
        <v>18</v>
      </c>
      <c r="F5" s="35">
        <v>45269</v>
      </c>
      <c r="G5" s="42">
        <v>25</v>
      </c>
      <c r="H5" s="31">
        <v>344000</v>
      </c>
    </row>
    <row r="6" spans="2:8" x14ac:dyDescent="0.3">
      <c r="B6" s="2" t="s">
        <v>28</v>
      </c>
      <c r="C6" s="9" t="s">
        <v>38</v>
      </c>
      <c r="D6" s="10" t="s">
        <v>10</v>
      </c>
      <c r="E6" s="38" t="s">
        <v>19</v>
      </c>
      <c r="F6" s="35">
        <v>45201</v>
      </c>
      <c r="G6" s="42">
        <v>41</v>
      </c>
      <c r="H6" s="31">
        <v>360000</v>
      </c>
    </row>
    <row r="7" spans="2:8" x14ac:dyDescent="0.3">
      <c r="B7" s="2" t="s">
        <v>29</v>
      </c>
      <c r="C7" s="9" t="s">
        <v>42</v>
      </c>
      <c r="D7" s="10" t="s">
        <v>11</v>
      </c>
      <c r="E7" s="38" t="s">
        <v>20</v>
      </c>
      <c r="F7" s="35">
        <v>45233</v>
      </c>
      <c r="G7" s="42">
        <v>26</v>
      </c>
      <c r="H7" s="31">
        <v>425000</v>
      </c>
    </row>
    <row r="8" spans="2:8" x14ac:dyDescent="0.3">
      <c r="B8" s="2" t="s">
        <v>30</v>
      </c>
      <c r="C8" s="9" t="s">
        <v>39</v>
      </c>
      <c r="D8" s="10" t="s">
        <v>8</v>
      </c>
      <c r="E8" s="38" t="s">
        <v>21</v>
      </c>
      <c r="F8" s="35">
        <v>45261</v>
      </c>
      <c r="G8" s="42">
        <v>31</v>
      </c>
      <c r="H8" s="31">
        <v>432000</v>
      </c>
    </row>
    <row r="9" spans="2:8" x14ac:dyDescent="0.3">
      <c r="B9" s="2" t="s">
        <v>31</v>
      </c>
      <c r="C9" s="9" t="s">
        <v>40</v>
      </c>
      <c r="D9" s="10" t="s">
        <v>11</v>
      </c>
      <c r="E9" s="38" t="s">
        <v>22</v>
      </c>
      <c r="F9" s="35">
        <v>45264</v>
      </c>
      <c r="G9" s="42">
        <v>43</v>
      </c>
      <c r="H9" s="31">
        <v>300000</v>
      </c>
    </row>
    <row r="10" spans="2:8" ht="14.25" thickBot="1" x14ac:dyDescent="0.35">
      <c r="B10" s="6" t="s">
        <v>32</v>
      </c>
      <c r="C10" s="4" t="s">
        <v>37</v>
      </c>
      <c r="D10" s="11" t="s">
        <v>11</v>
      </c>
      <c r="E10" s="39" t="s">
        <v>23</v>
      </c>
      <c r="F10" s="36">
        <v>45232</v>
      </c>
      <c r="G10" s="43">
        <v>33</v>
      </c>
      <c r="H10" s="32">
        <v>325000</v>
      </c>
    </row>
    <row r="13" spans="2:8" ht="14.25" thickBot="1" x14ac:dyDescent="0.35"/>
    <row r="14" spans="2:8" ht="27.75" thickBot="1" x14ac:dyDescent="0.35">
      <c r="B14" s="12" t="s">
        <v>3</v>
      </c>
      <c r="C14" s="14" t="s">
        <v>6</v>
      </c>
    </row>
    <row r="15" spans="2:8" x14ac:dyDescent="0.3">
      <c r="B15" s="1" t="s">
        <v>46</v>
      </c>
    </row>
    <row r="16" spans="2:8" x14ac:dyDescent="0.3">
      <c r="C16" s="1" t="s">
        <v>45</v>
      </c>
    </row>
    <row r="18" spans="2:5" ht="27.75" thickBot="1" x14ac:dyDescent="0.35">
      <c r="B18" s="47" t="s">
        <v>3</v>
      </c>
      <c r="C18" s="48" t="s">
        <v>4</v>
      </c>
      <c r="D18" s="49" t="s">
        <v>36</v>
      </c>
      <c r="E18" s="50" t="s">
        <v>6</v>
      </c>
    </row>
    <row r="19" spans="2:5" x14ac:dyDescent="0.3">
      <c r="B19" s="45" t="s">
        <v>26</v>
      </c>
      <c r="C19" s="44" t="s">
        <v>9</v>
      </c>
      <c r="D19" s="35">
        <v>45237</v>
      </c>
      <c r="E19" s="46">
        <v>439000</v>
      </c>
    </row>
    <row r="20" spans="2:5" x14ac:dyDescent="0.3">
      <c r="B20" s="45" t="s">
        <v>29</v>
      </c>
      <c r="C20" s="44" t="s">
        <v>42</v>
      </c>
      <c r="D20" s="35">
        <v>45233</v>
      </c>
      <c r="E20" s="46">
        <v>425000</v>
      </c>
    </row>
    <row r="21" spans="2:5" x14ac:dyDescent="0.3">
      <c r="B21" s="45" t="s">
        <v>30</v>
      </c>
      <c r="C21" s="44" t="s">
        <v>39</v>
      </c>
      <c r="D21" s="35">
        <v>45261</v>
      </c>
      <c r="E21" s="46">
        <v>432000</v>
      </c>
    </row>
    <row r="22" spans="2:5" x14ac:dyDescent="0.3">
      <c r="B22" s="51" t="s">
        <v>31</v>
      </c>
      <c r="C22" s="52" t="s">
        <v>40</v>
      </c>
      <c r="D22" s="40">
        <v>45264</v>
      </c>
      <c r="E22" s="53">
        <v>300000</v>
      </c>
    </row>
  </sheetData>
  <phoneticPr fontId="2" type="noConversion"/>
  <conditionalFormatting sqref="B3:H10">
    <cfRule type="expression" dxfId="9" priority="1">
      <formula>$G3&gt;=40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zoomScaleNormal="100" workbookViewId="0">
      <selection activeCell="F19" sqref="F19"/>
    </sheetView>
  </sheetViews>
  <sheetFormatPr defaultColWidth="9" defaultRowHeight="13.5" x14ac:dyDescent="0.3"/>
  <cols>
    <col min="1" max="1" width="1.625" style="1" customWidth="1"/>
    <col min="2" max="2" width="11.375" style="1" bestFit="1" customWidth="1"/>
    <col min="3" max="3" width="13.125" style="1" bestFit="1" customWidth="1"/>
    <col min="4" max="4" width="21.375" style="1" bestFit="1" customWidth="1"/>
    <col min="5" max="5" width="13.125" style="1" bestFit="1" customWidth="1"/>
    <col min="6" max="6" width="21.375" style="1" bestFit="1" customWidth="1"/>
    <col min="7" max="7" width="13.125" style="1" bestFit="1" customWidth="1"/>
    <col min="8" max="8" width="21.375" style="1" bestFit="1" customWidth="1"/>
    <col min="9" max="9" width="18" style="1" bestFit="1" customWidth="1"/>
    <col min="10" max="10" width="26.25" style="1" bestFit="1" customWidth="1"/>
    <col min="11" max="16384" width="9" style="1"/>
  </cols>
  <sheetData>
    <row r="1" spans="2:10" ht="19.5" customHeight="1" x14ac:dyDescent="0.3"/>
    <row r="2" spans="2:10" ht="16.5" x14ac:dyDescent="0.3">
      <c r="B2" s="17"/>
      <c r="C2" s="18" t="s">
        <v>5</v>
      </c>
      <c r="D2" s="17"/>
      <c r="E2" s="17"/>
      <c r="F2" s="17"/>
      <c r="G2" s="17"/>
      <c r="H2" s="17"/>
      <c r="I2"/>
      <c r="J2"/>
    </row>
    <row r="3" spans="2:10" ht="16.5" x14ac:dyDescent="0.3">
      <c r="B3" s="17"/>
      <c r="C3" s="61" t="s">
        <v>8</v>
      </c>
      <c r="D3" s="62"/>
      <c r="E3" s="61" t="s">
        <v>10</v>
      </c>
      <c r="F3" s="62"/>
      <c r="G3" s="61" t="s">
        <v>11</v>
      </c>
      <c r="H3" s="62"/>
      <c r="I3"/>
      <c r="J3"/>
    </row>
    <row r="4" spans="2:10" ht="16.5" x14ac:dyDescent="0.3">
      <c r="B4" s="18" t="s">
        <v>35</v>
      </c>
      <c r="C4" s="19" t="s">
        <v>49</v>
      </c>
      <c r="D4" s="19" t="s">
        <v>50</v>
      </c>
      <c r="E4" s="19" t="s">
        <v>49</v>
      </c>
      <c r="F4" s="19" t="s">
        <v>50</v>
      </c>
      <c r="G4" s="19" t="s">
        <v>49</v>
      </c>
      <c r="H4" s="19" t="s">
        <v>50</v>
      </c>
      <c r="I4"/>
      <c r="J4"/>
    </row>
    <row r="5" spans="2:10" ht="16.5" x14ac:dyDescent="0.3">
      <c r="B5" s="33" t="s">
        <v>2</v>
      </c>
      <c r="C5" s="16">
        <v>1</v>
      </c>
      <c r="D5" s="16">
        <v>317000</v>
      </c>
      <c r="E5" s="16">
        <v>1</v>
      </c>
      <c r="F5" s="16">
        <v>360000</v>
      </c>
      <c r="G5" s="16" t="s">
        <v>1</v>
      </c>
      <c r="H5" s="16" t="s">
        <v>1</v>
      </c>
      <c r="I5"/>
      <c r="J5"/>
    </row>
    <row r="6" spans="2:10" ht="16.5" x14ac:dyDescent="0.3">
      <c r="B6" s="33" t="s">
        <v>47</v>
      </c>
      <c r="C6" s="16" t="s">
        <v>1</v>
      </c>
      <c r="D6" s="16" t="s">
        <v>1</v>
      </c>
      <c r="E6" s="16">
        <v>1</v>
      </c>
      <c r="F6" s="16">
        <v>439000</v>
      </c>
      <c r="G6" s="16">
        <v>2</v>
      </c>
      <c r="H6" s="16">
        <v>375000</v>
      </c>
      <c r="I6"/>
      <c r="J6"/>
    </row>
    <row r="7" spans="2:10" ht="16.5" x14ac:dyDescent="0.3">
      <c r="B7" s="33" t="s">
        <v>48</v>
      </c>
      <c r="C7" s="16">
        <v>2</v>
      </c>
      <c r="D7" s="16">
        <v>388000</v>
      </c>
      <c r="E7" s="16" t="s">
        <v>1</v>
      </c>
      <c r="F7" s="16" t="s">
        <v>1</v>
      </c>
      <c r="G7" s="16">
        <v>1</v>
      </c>
      <c r="H7" s="16">
        <v>300000</v>
      </c>
      <c r="I7"/>
      <c r="J7"/>
    </row>
    <row r="8" spans="2:10" ht="16.5" x14ac:dyDescent="0.3">
      <c r="B8" s="33" t="s">
        <v>0</v>
      </c>
      <c r="C8" s="16">
        <v>3</v>
      </c>
      <c r="D8" s="16">
        <v>364333.33333333331</v>
      </c>
      <c r="E8" s="16">
        <v>2</v>
      </c>
      <c r="F8" s="16">
        <v>399500</v>
      </c>
      <c r="G8" s="16">
        <v>3</v>
      </c>
      <c r="H8" s="16">
        <v>350000</v>
      </c>
      <c r="I8"/>
      <c r="J8"/>
    </row>
    <row r="9" spans="2:10" ht="16.5" x14ac:dyDescent="0.3">
      <c r="B9"/>
      <c r="C9"/>
      <c r="D9"/>
    </row>
    <row r="10" spans="2:10" ht="16.5" x14ac:dyDescent="0.3">
      <c r="B10"/>
      <c r="C10"/>
      <c r="D10"/>
    </row>
    <row r="11" spans="2:10" ht="16.5" x14ac:dyDescent="0.3">
      <c r="B11"/>
      <c r="C11"/>
      <c r="D11"/>
    </row>
    <row r="12" spans="2:10" ht="16.5" x14ac:dyDescent="0.3">
      <c r="B12"/>
      <c r="C12"/>
      <c r="D12"/>
    </row>
    <row r="13" spans="2:10" ht="16.5" x14ac:dyDescent="0.3">
      <c r="B13"/>
      <c r="C13"/>
      <c r="D13"/>
    </row>
    <row r="14" spans="2:10" ht="16.5" x14ac:dyDescent="0.3">
      <c r="B14"/>
      <c r="C14"/>
      <c r="D14"/>
    </row>
    <row r="15" spans="2:10" ht="16.5" x14ac:dyDescent="0.3">
      <c r="B15"/>
      <c r="C15"/>
      <c r="D15"/>
    </row>
    <row r="16" spans="2:10" ht="16.5" x14ac:dyDescent="0.3">
      <c r="B16"/>
      <c r="C16"/>
      <c r="D16"/>
    </row>
    <row r="17" spans="2:4" ht="16.5" x14ac:dyDescent="0.3">
      <c r="B17"/>
      <c r="C17"/>
      <c r="D17"/>
    </row>
    <row r="18" spans="2:4" ht="16.5" x14ac:dyDescent="0.3">
      <c r="B18"/>
      <c r="C18"/>
      <c r="D18"/>
    </row>
    <row r="19" spans="2:4" ht="16.5" x14ac:dyDescent="0.3">
      <c r="B19"/>
      <c r="C19"/>
      <c r="D19"/>
    </row>
    <row r="20" spans="2:4" ht="16.5" x14ac:dyDescent="0.3">
      <c r="B20"/>
    </row>
    <row r="21" spans="2:4" ht="16.5" x14ac:dyDescent="0.3"/>
  </sheetData>
  <mergeCells count="3">
    <mergeCell ref="C3:D3"/>
    <mergeCell ref="E3:F3"/>
    <mergeCell ref="G3:H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인원수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User</cp:lastModifiedBy>
  <dcterms:created xsi:type="dcterms:W3CDTF">2019-10-10T06:12:49Z</dcterms:created>
  <dcterms:modified xsi:type="dcterms:W3CDTF">2023-10-14T01:03:29Z</dcterms:modified>
</cp:coreProperties>
</file>