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580" yWindow="90" windowWidth="23760" windowHeight="15450" activeTab="5"/>
  </bookViews>
  <sheets>
    <sheet name="Test condition" sheetId="15" r:id="rId1"/>
    <sheet name="０°" sheetId="29" r:id="rId2"/>
    <sheet name="+2.5°" sheetId="40" r:id="rId3"/>
    <sheet name="+5°" sheetId="41" r:id="rId4"/>
    <sheet name="-2.5°" sheetId="42" r:id="rId5"/>
    <sheet name="-5°" sheetId="43" r:id="rId6"/>
    <sheet name="Bending" sheetId="44" r:id="rId7"/>
    <sheet name="Torsion" sheetId="47" r:id="rId8"/>
    <sheet name="Flutter" sheetId="46" r:id="rId9"/>
  </sheets>
  <calcPr calcId="144525"/>
  <fileRecoveryPr repairLoad="1"/>
</workbook>
</file>

<file path=xl/calcChain.xml><?xml version="1.0" encoding="utf-8"?>
<calcChain xmlns="http://schemas.openxmlformats.org/spreadsheetml/2006/main">
  <c r="E9" i="15" l="1"/>
  <c r="E8" i="15"/>
  <c r="G9" i="15" l="1"/>
  <c r="G8" i="15"/>
  <c r="H7" i="15"/>
  <c r="E7" i="15"/>
  <c r="G7" i="15" s="1"/>
  <c r="G4" i="15"/>
  <c r="G3" i="15"/>
  <c r="G2" i="15"/>
  <c r="I28" i="46" l="1"/>
  <c r="M6" i="15" l="1"/>
  <c r="N6" i="15" s="1"/>
  <c r="R6" i="15" l="1"/>
  <c r="R3" i="15"/>
  <c r="B3" i="46" l="1"/>
  <c r="V3" i="15"/>
  <c r="U6" i="15"/>
  <c r="N3" i="15"/>
  <c r="P2" i="15"/>
  <c r="B5" i="46" l="1"/>
  <c r="B2" i="46"/>
  <c r="B4" i="46"/>
  <c r="J2" i="15"/>
  <c r="J3" i="15"/>
  <c r="J4" i="15"/>
  <c r="J8" i="15"/>
  <c r="J9" i="15"/>
  <c r="E3" i="46" l="1"/>
  <c r="B6" i="46"/>
  <c r="J7" i="15"/>
  <c r="U4" i="15" l="1"/>
  <c r="U7" i="15"/>
  <c r="T6" i="15"/>
  <c r="R4" i="15"/>
  <c r="V4" i="15" s="1"/>
  <c r="P3" i="15"/>
  <c r="M5" i="15"/>
  <c r="S6" i="15" s="1"/>
  <c r="R7" i="15" l="1"/>
  <c r="T7" i="15"/>
  <c r="O2" i="15"/>
  <c r="O3" i="15" s="1"/>
</calcChain>
</file>

<file path=xl/sharedStrings.xml><?xml version="1.0" encoding="utf-8"?>
<sst xmlns="http://schemas.openxmlformats.org/spreadsheetml/2006/main" count="192" uniqueCount="72">
  <si>
    <t>(m/s)</t>
    <phoneticPr fontId="4"/>
  </si>
  <si>
    <t>(cm)</t>
    <phoneticPr fontId="4"/>
  </si>
  <si>
    <t>(deg)</t>
    <phoneticPr fontId="4"/>
  </si>
  <si>
    <t>Item</t>
  </si>
  <si>
    <t>Symbol</t>
  </si>
  <si>
    <t>Prototype</t>
  </si>
  <si>
    <t>Required Condition</t>
  </si>
  <si>
    <t>Measured Value</t>
  </si>
  <si>
    <t>Error</t>
  </si>
  <si>
    <t>Width</t>
  </si>
  <si>
    <t>B</t>
  </si>
  <si>
    <t>m</t>
  </si>
  <si>
    <t>cm</t>
  </si>
  <si>
    <t>Mass</t>
  </si>
  <si>
    <t>M</t>
  </si>
  <si>
    <t>t/m</t>
  </si>
  <si>
    <t>kg/m</t>
  </si>
  <si>
    <t>Polar Moment of Inertia</t>
  </si>
  <si>
    <t>Θ</t>
  </si>
  <si>
    <t>t·m2/m</t>
  </si>
  <si>
    <t>kg*cm2/m</t>
  </si>
  <si>
    <t>Frequency</t>
  </si>
  <si>
    <t>Bending</t>
  </si>
  <si>
    <t>Hz</t>
  </si>
  <si>
    <t>—</t>
  </si>
  <si>
    <t>Torsion</t>
  </si>
  <si>
    <t>Frequency Ratio*</t>
  </si>
  <si>
    <t>Structural Damping</t>
  </si>
  <si>
    <t>δη</t>
  </si>
  <si>
    <t>δΘ</t>
  </si>
  <si>
    <t>Unit</t>
    <phoneticPr fontId="4"/>
  </si>
  <si>
    <t>fη</t>
    <phoneticPr fontId="4"/>
  </si>
  <si>
    <t>fΘ</t>
    <phoneticPr fontId="4"/>
  </si>
  <si>
    <t>fΘ/ fη</t>
    <phoneticPr fontId="4"/>
  </si>
  <si>
    <t>flutter limit</t>
    <phoneticPr fontId="6" type="noConversion"/>
  </si>
  <si>
    <t>torsion</t>
    <phoneticPr fontId="6" type="noConversion"/>
  </si>
  <si>
    <t>galloping limit</t>
    <phoneticPr fontId="6" type="noConversion"/>
  </si>
  <si>
    <t>vertical</t>
    <phoneticPr fontId="6" type="noConversion"/>
  </si>
  <si>
    <t>torsional</t>
    <phoneticPr fontId="4"/>
  </si>
  <si>
    <t>VIV</t>
    <phoneticPr fontId="6" type="noConversion"/>
  </si>
  <si>
    <t>Full Scale</t>
    <phoneticPr fontId="4"/>
  </si>
  <si>
    <t>Wind Speed (Model Scale)</t>
    <phoneticPr fontId="4"/>
  </si>
  <si>
    <t>Bending Mode</t>
    <phoneticPr fontId="4"/>
  </si>
  <si>
    <t>Torsional Mode</t>
    <phoneticPr fontId="4"/>
  </si>
  <si>
    <t>Wind Speed</t>
    <phoneticPr fontId="4"/>
  </si>
  <si>
    <t>Mean</t>
    <phoneticPr fontId="4"/>
  </si>
  <si>
    <t>RMS</t>
    <phoneticPr fontId="4"/>
  </si>
  <si>
    <t>Peak</t>
    <phoneticPr fontId="4"/>
  </si>
  <si>
    <r>
      <rPr>
        <b/>
        <sz val="9"/>
        <rFont val="새굴림"/>
        <family val="1"/>
        <charset val="129"/>
      </rPr>
      <t>【</t>
    </r>
    <r>
      <rPr>
        <b/>
        <sz val="9"/>
        <rFont val="Arial"/>
        <family val="2"/>
      </rPr>
      <t>Test Results</t>
    </r>
    <r>
      <rPr>
        <b/>
        <sz val="9"/>
        <rFont val="새굴림"/>
        <family val="1"/>
        <charset val="129"/>
      </rPr>
      <t>】</t>
    </r>
    <rPh sb="1" eb="3">
      <t>ケイソク</t>
    </rPh>
    <rPh sb="3" eb="5">
      <t>ケッカ</t>
    </rPh>
    <phoneticPr fontId="4"/>
  </si>
  <si>
    <t>VIV</t>
    <phoneticPr fontId="6" type="noConversion"/>
  </si>
  <si>
    <t>vertical bending</t>
    <phoneticPr fontId="4"/>
  </si>
  <si>
    <t>scale</t>
    <phoneticPr fontId="6" type="noConversion"/>
  </si>
  <si>
    <t>gal</t>
    <phoneticPr fontId="6" type="noConversion"/>
  </si>
  <si>
    <t>cm</t>
    <phoneticPr fontId="6" type="noConversion"/>
  </si>
  <si>
    <t>COG to lane center</t>
    <phoneticPr fontId="6" type="noConversion"/>
  </si>
  <si>
    <t>m</t>
    <phoneticPr fontId="6" type="noConversion"/>
  </si>
  <si>
    <t>deg</t>
    <phoneticPr fontId="6" type="noConversion"/>
  </si>
  <si>
    <t>design windspeed</t>
    <phoneticPr fontId="6" type="noConversion"/>
  </si>
  <si>
    <t>m/s</t>
    <phoneticPr fontId="6" type="noConversion"/>
  </si>
  <si>
    <t>angle</t>
    <phoneticPr fontId="6" type="noConversion"/>
  </si>
  <si>
    <t>displc</t>
    <phoneticPr fontId="6" type="noConversion"/>
  </si>
  <si>
    <t>Span</t>
    <phoneticPr fontId="6" type="noConversion"/>
  </si>
  <si>
    <t>m</t>
    <phoneticPr fontId="6" type="noConversion"/>
  </si>
  <si>
    <t>VIV(&gt;25)</t>
    <phoneticPr fontId="6" type="noConversion"/>
  </si>
  <si>
    <t xml:space="preserve">           ^ not in use</t>
    <phoneticPr fontId="6" type="noConversion"/>
  </si>
  <si>
    <t>(deg)</t>
    <phoneticPr fontId="4"/>
  </si>
  <si>
    <r>
      <rPr>
        <sz val="11"/>
        <rFont val="Arial"/>
        <family val="3"/>
      </rPr>
      <t xml:space="preserve">JBK </t>
    </r>
    <r>
      <rPr>
        <sz val="11"/>
        <rFont val="Arial Unicode MS"/>
        <family val="3"/>
        <charset val="129"/>
      </rPr>
      <t>보도풍상</t>
    </r>
    <phoneticPr fontId="6" type="noConversion"/>
  </si>
  <si>
    <t>Angle of Attack</t>
    <phoneticPr fontId="6" type="noConversion"/>
  </si>
  <si>
    <t>플러터발생기준 : 회전각 1도</t>
    <phoneticPr fontId="6" type="noConversion"/>
  </si>
  <si>
    <t>플러터 발생풍속</t>
    <phoneticPr fontId="6" type="noConversion"/>
  </si>
  <si>
    <t>영각</t>
    <phoneticPr fontId="6" type="noConversion"/>
  </si>
  <si>
    <t>Case 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</si>
</sst>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00_ "/>
    <numFmt numFmtId="179" formatCode="0.0000_);[Red]\(0.0000\)"/>
    <numFmt numFmtId="180" formatCode="0.0000_ "/>
    <numFmt numFmtId="181" formatCode="0.000%"/>
    <numFmt numFmtId="182" formatCode="0.000000_ "/>
    <numFmt numFmtId="183" formatCode="0.00000"/>
    <numFmt numFmtId="184" formatCode="0.0"/>
  </numFmts>
  <fonts count="16">
    <font>
      <sz val="11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9"/>
      <name val="새굴림"/>
      <family val="1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1"/>
      <name val="Arial"/>
      <family val="3"/>
      <charset val="129"/>
    </font>
    <font>
      <sz val="9"/>
      <name val="새굴림"/>
      <family val="1"/>
      <charset val="129"/>
    </font>
    <font>
      <sz val="11"/>
      <name val="Arial"/>
      <family val="3"/>
    </font>
    <font>
      <sz val="11"/>
      <name val="Arial Unicode MS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2" fillId="0" borderId="0"/>
    <xf numFmtId="0" fontId="1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9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0" fontId="8" fillId="0" borderId="0" xfId="4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/>
    </xf>
    <xf numFmtId="182" fontId="8" fillId="0" borderId="0" xfId="2" applyNumberFormat="1" applyFont="1" applyFill="1" applyBorder="1" applyAlignment="1">
      <alignment horizontal="center" vertical="center"/>
    </xf>
    <xf numFmtId="180" fontId="8" fillId="2" borderId="2" xfId="0" applyNumberFormat="1" applyFont="1" applyFill="1" applyBorder="1" applyAlignment="1">
      <alignment horizontal="center" vertical="center" wrapText="1"/>
    </xf>
    <xf numFmtId="180" fontId="8" fillId="0" borderId="2" xfId="0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0" borderId="7" xfId="2" applyNumberFormat="1" applyFont="1" applyBorder="1" applyAlignment="1">
      <alignment horizontal="center" vertical="center"/>
    </xf>
    <xf numFmtId="176" fontId="8" fillId="0" borderId="2" xfId="2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176" fontId="8" fillId="0" borderId="4" xfId="1" applyNumberFormat="1" applyFont="1" applyBorder="1" applyAlignment="1">
      <alignment horizontal="center" vertical="center"/>
    </xf>
    <xf numFmtId="176" fontId="8" fillId="0" borderId="8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176" fontId="8" fillId="0" borderId="3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183" fontId="8" fillId="3" borderId="0" xfId="0" applyNumberFormat="1" applyFont="1" applyFill="1" applyBorder="1">
      <alignment vertical="center"/>
    </xf>
    <xf numFmtId="0" fontId="7" fillId="3" borderId="0" xfId="0" applyFont="1" applyFill="1" applyAlignment="1">
      <alignment horizontal="center" vertical="center"/>
    </xf>
    <xf numFmtId="181" fontId="8" fillId="3" borderId="0" xfId="5" applyNumberFormat="1" applyFont="1" applyFill="1" applyBorder="1">
      <alignment vertical="center"/>
    </xf>
    <xf numFmtId="0" fontId="8" fillId="3" borderId="0" xfId="4" applyFont="1" applyFill="1" applyBorder="1" applyAlignment="1">
      <alignment horizontal="center" vertical="center"/>
    </xf>
    <xf numFmtId="2" fontId="8" fillId="3" borderId="0" xfId="4" applyNumberFormat="1" applyFont="1" applyFill="1" applyBorder="1" applyAlignment="1">
      <alignment horizontal="center" vertical="center"/>
    </xf>
    <xf numFmtId="180" fontId="8" fillId="3" borderId="0" xfId="4" applyNumberFormat="1" applyFont="1" applyFill="1" applyBorder="1" applyAlignment="1">
      <alignment horizontal="center" vertical="center"/>
    </xf>
    <xf numFmtId="184" fontId="8" fillId="3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 wrapText="1"/>
    </xf>
    <xf numFmtId="183" fontId="8" fillId="0" borderId="0" xfId="4" applyNumberFormat="1" applyFont="1" applyAlignment="1">
      <alignment horizontal="center" vertical="center"/>
    </xf>
    <xf numFmtId="2" fontId="8" fillId="0" borderId="0" xfId="4" applyNumberFormat="1" applyFont="1" applyBorder="1" applyAlignment="1">
      <alignment horizontal="center" vertical="center"/>
    </xf>
    <xf numFmtId="180" fontId="8" fillId="0" borderId="0" xfId="4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76" fontId="8" fillId="0" borderId="22" xfId="2" applyNumberFormat="1" applyFont="1" applyBorder="1" applyAlignment="1">
      <alignment horizontal="center" vertical="center"/>
    </xf>
    <xf numFmtId="176" fontId="8" fillId="0" borderId="23" xfId="2" applyNumberFormat="1" applyFont="1" applyBorder="1" applyAlignment="1">
      <alignment horizontal="center" vertical="center"/>
    </xf>
    <xf numFmtId="176" fontId="8" fillId="0" borderId="23" xfId="1" applyNumberFormat="1" applyFont="1" applyBorder="1" applyAlignment="1">
      <alignment horizontal="center" vertical="center"/>
    </xf>
    <xf numFmtId="176" fontId="8" fillId="0" borderId="24" xfId="1" applyNumberFormat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76" fontId="8" fillId="0" borderId="28" xfId="2" applyNumberFormat="1" applyFont="1" applyBorder="1" applyAlignment="1">
      <alignment horizontal="center" vertical="center"/>
    </xf>
    <xf numFmtId="176" fontId="8" fillId="0" borderId="29" xfId="2" applyNumberFormat="1" applyFont="1" applyBorder="1" applyAlignment="1">
      <alignment horizontal="center" vertical="center"/>
    </xf>
    <xf numFmtId="176" fontId="8" fillId="0" borderId="30" xfId="2" applyNumberFormat="1" applyFont="1" applyBorder="1" applyAlignment="1">
      <alignment horizontal="center" vertical="center"/>
    </xf>
    <xf numFmtId="176" fontId="8" fillId="0" borderId="8" xfId="2" applyNumberFormat="1" applyFont="1" applyBorder="1" applyAlignment="1">
      <alignment horizontal="center" vertical="center"/>
    </xf>
    <xf numFmtId="176" fontId="8" fillId="0" borderId="31" xfId="2" applyNumberFormat="1" applyFont="1" applyBorder="1" applyAlignment="1">
      <alignment horizontal="center" vertical="center"/>
    </xf>
    <xf numFmtId="176" fontId="8" fillId="0" borderId="4" xfId="2" applyNumberFormat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76" fontId="8" fillId="0" borderId="0" xfId="2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83" fontId="8" fillId="3" borderId="0" xfId="0" applyNumberFormat="1" applyFont="1" applyFill="1">
      <alignment vertical="center"/>
    </xf>
    <xf numFmtId="0" fontId="8" fillId="3" borderId="0" xfId="4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5" fillId="0" borderId="0" xfId="6">
      <alignment vertical="center"/>
    </xf>
    <xf numFmtId="0" fontId="15" fillId="0" borderId="0" xfId="6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</cellXfs>
  <cellStyles count="7">
    <cellStyle name="백분율" xfId="5" builtinId="5"/>
    <cellStyle name="표준" xfId="0" builtinId="0"/>
    <cellStyle name="표준 2" xfId="3"/>
    <cellStyle name="표준 3" xfId="6"/>
    <cellStyle name="標準_0deg架設系" xfId="1"/>
    <cellStyle name="標準_0deg架設系 2" xfId="4"/>
    <cellStyle name="標準_0deg架設系_고군산2공구 단면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2.7177381071181652</c:v>
                </c:pt>
                <c:pt idx="2">
                  <c:v>5.7054407388922499</c:v>
                </c:pt>
                <c:pt idx="3">
                  <c:v>8.6931433706663377</c:v>
                </c:pt>
                <c:pt idx="4">
                  <c:v>11.680846002440425</c:v>
                </c:pt>
                <c:pt idx="5">
                  <c:v>14.66854863421451</c:v>
                </c:pt>
                <c:pt idx="6">
                  <c:v>17.656251265988598</c:v>
                </c:pt>
                <c:pt idx="7">
                  <c:v>20.643953897762682</c:v>
                </c:pt>
                <c:pt idx="8">
                  <c:v>23.631656529536766</c:v>
                </c:pt>
                <c:pt idx="9">
                  <c:v>26.61935916131085</c:v>
                </c:pt>
                <c:pt idx="10">
                  <c:v>29.607061793084938</c:v>
                </c:pt>
                <c:pt idx="11">
                  <c:v>32.594764424859022</c:v>
                </c:pt>
                <c:pt idx="12">
                  <c:v>35.582467056633106</c:v>
                </c:pt>
                <c:pt idx="13">
                  <c:v>38.570169688407198</c:v>
                </c:pt>
                <c:pt idx="14">
                  <c:v>41.557872320181282</c:v>
                </c:pt>
                <c:pt idx="15">
                  <c:v>44.545574951955366</c:v>
                </c:pt>
                <c:pt idx="16">
                  <c:v>47.533277583729458</c:v>
                </c:pt>
                <c:pt idx="17">
                  <c:v>50.520980215503542</c:v>
                </c:pt>
                <c:pt idx="18">
                  <c:v>53.508682847277626</c:v>
                </c:pt>
                <c:pt idx="19">
                  <c:v>56.496385479051725</c:v>
                </c:pt>
                <c:pt idx="20">
                  <c:v>59.484088110825809</c:v>
                </c:pt>
                <c:pt idx="21">
                  <c:v>62.471790742599886</c:v>
                </c:pt>
                <c:pt idx="22">
                  <c:v>65.459493374373977</c:v>
                </c:pt>
                <c:pt idx="23">
                  <c:v>68.447196006148062</c:v>
                </c:pt>
                <c:pt idx="24">
                  <c:v>71.43489863792216</c:v>
                </c:pt>
                <c:pt idx="25">
                  <c:v>74.42260126969623</c:v>
                </c:pt>
                <c:pt idx="26">
                  <c:v>77.410303901470314</c:v>
                </c:pt>
                <c:pt idx="27">
                  <c:v>80.398006533244398</c:v>
                </c:pt>
                <c:pt idx="28">
                  <c:v>83.385709165018483</c:v>
                </c:pt>
                <c:pt idx="29">
                  <c:v>86.373411796792567</c:v>
                </c:pt>
              </c:numCache>
            </c:numRef>
          </c:xVal>
          <c:yVal>
            <c:numRef>
              <c:f>'０°'!$C$23:$C$117</c:f>
              <c:numCache>
                <c:formatCode>0.00_ </c:formatCode>
                <c:ptCount val="95"/>
                <c:pt idx="0">
                  <c:v>-1.3020972E-3</c:v>
                </c:pt>
                <c:pt idx="1">
                  <c:v>-7.2931250000000001E-3</c:v>
                </c:pt>
                <c:pt idx="2">
                  <c:v>-1.7880139000000001E-3</c:v>
                </c:pt>
                <c:pt idx="3">
                  <c:v>-2.7635514E-2</c:v>
                </c:pt>
                <c:pt idx="4">
                  <c:v>-4.5074652999999999E-2</c:v>
                </c:pt>
                <c:pt idx="5">
                  <c:v>-3.0536041999999999E-2</c:v>
                </c:pt>
                <c:pt idx="6">
                  <c:v>-3.6410985999999999E-2</c:v>
                </c:pt>
                <c:pt idx="7">
                  <c:v>-7.5125361000000002E-2</c:v>
                </c:pt>
                <c:pt idx="8">
                  <c:v>-5.4902458000000001E-2</c:v>
                </c:pt>
                <c:pt idx="9">
                  <c:v>-0.13411999999999999</c:v>
                </c:pt>
                <c:pt idx="10">
                  <c:v>-0.11170736000000001</c:v>
                </c:pt>
                <c:pt idx="11">
                  <c:v>-0.12002093</c:v>
                </c:pt>
                <c:pt idx="12">
                  <c:v>-0.12943495999999999</c:v>
                </c:pt>
                <c:pt idx="13">
                  <c:v>-0.13385954</c:v>
                </c:pt>
                <c:pt idx="14">
                  <c:v>-0.14274418999999999</c:v>
                </c:pt>
                <c:pt idx="15">
                  <c:v>-0.13772557999999999</c:v>
                </c:pt>
                <c:pt idx="16">
                  <c:v>-9.1378582999999999E-2</c:v>
                </c:pt>
                <c:pt idx="17">
                  <c:v>-5.0682235999999999E-2</c:v>
                </c:pt>
                <c:pt idx="18">
                  <c:v>-9.2395528000000005E-2</c:v>
                </c:pt>
                <c:pt idx="19">
                  <c:v>-0.30406570999999999</c:v>
                </c:pt>
                <c:pt idx="20">
                  <c:v>-1.4139435</c:v>
                </c:pt>
                <c:pt idx="21">
                  <c:v>-1.8561021</c:v>
                </c:pt>
                <c:pt idx="22">
                  <c:v>-2.0456585999999999</c:v>
                </c:pt>
                <c:pt idx="23">
                  <c:v>-1.5870181999999999</c:v>
                </c:pt>
                <c:pt idx="24">
                  <c:v>-0.33883693999999998</c:v>
                </c:pt>
                <c:pt idx="25">
                  <c:v>1.0048306E-2</c:v>
                </c:pt>
                <c:pt idx="26">
                  <c:v>0.12454906</c:v>
                </c:pt>
                <c:pt idx="27">
                  <c:v>0.10841551000000001</c:v>
                </c:pt>
                <c:pt idx="28">
                  <c:v>1.8089846999999999E-2</c:v>
                </c:pt>
                <c:pt idx="29">
                  <c:v>0.15978200000000001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F5-4A30-B8C8-D9ABE1CAF946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2.7177381071181652</c:v>
                </c:pt>
                <c:pt idx="2">
                  <c:v>5.7054407388922499</c:v>
                </c:pt>
                <c:pt idx="3">
                  <c:v>8.6931433706663377</c:v>
                </c:pt>
                <c:pt idx="4">
                  <c:v>11.680846002440425</c:v>
                </c:pt>
                <c:pt idx="5">
                  <c:v>14.66854863421451</c:v>
                </c:pt>
                <c:pt idx="6">
                  <c:v>17.656251265988598</c:v>
                </c:pt>
                <c:pt idx="7">
                  <c:v>20.643953897762682</c:v>
                </c:pt>
                <c:pt idx="8">
                  <c:v>23.631656529536766</c:v>
                </c:pt>
                <c:pt idx="9">
                  <c:v>26.61935916131085</c:v>
                </c:pt>
                <c:pt idx="10">
                  <c:v>29.607061793084938</c:v>
                </c:pt>
                <c:pt idx="11">
                  <c:v>32.594764424859022</c:v>
                </c:pt>
                <c:pt idx="12">
                  <c:v>35.582467056633106</c:v>
                </c:pt>
                <c:pt idx="13">
                  <c:v>38.570169688407198</c:v>
                </c:pt>
                <c:pt idx="14">
                  <c:v>41.557872320181282</c:v>
                </c:pt>
                <c:pt idx="15">
                  <c:v>44.545574951955366</c:v>
                </c:pt>
                <c:pt idx="16">
                  <c:v>47.533277583729458</c:v>
                </c:pt>
                <c:pt idx="17">
                  <c:v>50.520980215503542</c:v>
                </c:pt>
                <c:pt idx="18">
                  <c:v>53.508682847277626</c:v>
                </c:pt>
                <c:pt idx="19">
                  <c:v>56.496385479051725</c:v>
                </c:pt>
                <c:pt idx="20">
                  <c:v>59.484088110825809</c:v>
                </c:pt>
                <c:pt idx="21">
                  <c:v>62.471790742599886</c:v>
                </c:pt>
                <c:pt idx="22">
                  <c:v>65.459493374373977</c:v>
                </c:pt>
                <c:pt idx="23">
                  <c:v>68.447196006148062</c:v>
                </c:pt>
                <c:pt idx="24">
                  <c:v>71.43489863792216</c:v>
                </c:pt>
                <c:pt idx="25">
                  <c:v>74.42260126969623</c:v>
                </c:pt>
                <c:pt idx="26">
                  <c:v>77.410303901470314</c:v>
                </c:pt>
                <c:pt idx="27">
                  <c:v>80.398006533244398</c:v>
                </c:pt>
                <c:pt idx="28">
                  <c:v>83.385709165018483</c:v>
                </c:pt>
                <c:pt idx="29">
                  <c:v>86.373411796792567</c:v>
                </c:pt>
              </c:numCache>
            </c:numRef>
          </c:xVal>
          <c:yVal>
            <c:numRef>
              <c:f>'０°'!$D$23:$D$117</c:f>
              <c:numCache>
                <c:formatCode>0.00_ </c:formatCode>
                <c:ptCount val="95"/>
                <c:pt idx="0">
                  <c:v>3.1612789624489795E-2</c:v>
                </c:pt>
                <c:pt idx="1">
                  <c:v>3.1098893775510204E-2</c:v>
                </c:pt>
                <c:pt idx="2">
                  <c:v>3.123977188979592E-2</c:v>
                </c:pt>
                <c:pt idx="3">
                  <c:v>5.9309400444897964E-2</c:v>
                </c:pt>
                <c:pt idx="4">
                  <c:v>0.12007524571428571</c:v>
                </c:pt>
                <c:pt idx="5">
                  <c:v>0.75618338122448969</c:v>
                </c:pt>
                <c:pt idx="6">
                  <c:v>0.4764477192653061</c:v>
                </c:pt>
                <c:pt idx="7">
                  <c:v>0.39063408179591835</c:v>
                </c:pt>
                <c:pt idx="8">
                  <c:v>0.8457569538775509</c:v>
                </c:pt>
                <c:pt idx="9">
                  <c:v>1.0717866102040816</c:v>
                </c:pt>
                <c:pt idx="10">
                  <c:v>1.4087121730612244</c:v>
                </c:pt>
                <c:pt idx="11">
                  <c:v>0.89185829428571428</c:v>
                </c:pt>
                <c:pt idx="12">
                  <c:v>1.0646532775510202</c:v>
                </c:pt>
                <c:pt idx="13">
                  <c:v>1.0467311399999999</c:v>
                </c:pt>
                <c:pt idx="14">
                  <c:v>1.5390832065306124</c:v>
                </c:pt>
                <c:pt idx="15">
                  <c:v>1.106933004489796</c:v>
                </c:pt>
                <c:pt idx="16">
                  <c:v>0.99782928979591845</c:v>
                </c:pt>
                <c:pt idx="17">
                  <c:v>0.95141137510204088</c:v>
                </c:pt>
                <c:pt idx="18">
                  <c:v>1.3743603926530612</c:v>
                </c:pt>
                <c:pt idx="19">
                  <c:v>1.416742478367347</c:v>
                </c:pt>
                <c:pt idx="20">
                  <c:v>1.6494784975510202</c:v>
                </c:pt>
                <c:pt idx="21">
                  <c:v>1.6074998559183673</c:v>
                </c:pt>
                <c:pt idx="22">
                  <c:v>1.90858961877551</c:v>
                </c:pt>
                <c:pt idx="23">
                  <c:v>1.7754529987755103</c:v>
                </c:pt>
                <c:pt idx="24">
                  <c:v>1.4736519118367348</c:v>
                </c:pt>
                <c:pt idx="25">
                  <c:v>1.6736283008163264</c:v>
                </c:pt>
                <c:pt idx="26">
                  <c:v>1.567382448979592</c:v>
                </c:pt>
                <c:pt idx="27">
                  <c:v>2.5864350016326529</c:v>
                </c:pt>
                <c:pt idx="28">
                  <c:v>2.0698913408163264</c:v>
                </c:pt>
                <c:pt idx="29">
                  <c:v>2.0245488142857142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5-4A30-B8C8-D9ABE1CAF946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2.7177381071181652</c:v>
                </c:pt>
                <c:pt idx="2">
                  <c:v>5.7054407388922499</c:v>
                </c:pt>
                <c:pt idx="3">
                  <c:v>8.6931433706663377</c:v>
                </c:pt>
                <c:pt idx="4">
                  <c:v>11.680846002440425</c:v>
                </c:pt>
                <c:pt idx="5">
                  <c:v>14.66854863421451</c:v>
                </c:pt>
                <c:pt idx="6">
                  <c:v>17.656251265988598</c:v>
                </c:pt>
                <c:pt idx="7">
                  <c:v>20.643953897762682</c:v>
                </c:pt>
                <c:pt idx="8">
                  <c:v>23.631656529536766</c:v>
                </c:pt>
                <c:pt idx="9">
                  <c:v>26.61935916131085</c:v>
                </c:pt>
                <c:pt idx="10">
                  <c:v>29.607061793084938</c:v>
                </c:pt>
                <c:pt idx="11">
                  <c:v>32.594764424859022</c:v>
                </c:pt>
                <c:pt idx="12">
                  <c:v>35.582467056633106</c:v>
                </c:pt>
                <c:pt idx="13">
                  <c:v>38.570169688407198</c:v>
                </c:pt>
                <c:pt idx="14">
                  <c:v>41.557872320181282</c:v>
                </c:pt>
                <c:pt idx="15">
                  <c:v>44.545574951955366</c:v>
                </c:pt>
                <c:pt idx="16">
                  <c:v>47.533277583729458</c:v>
                </c:pt>
                <c:pt idx="17">
                  <c:v>50.520980215503542</c:v>
                </c:pt>
                <c:pt idx="18">
                  <c:v>53.508682847277626</c:v>
                </c:pt>
                <c:pt idx="19">
                  <c:v>56.496385479051725</c:v>
                </c:pt>
                <c:pt idx="20">
                  <c:v>59.484088110825809</c:v>
                </c:pt>
                <c:pt idx="21">
                  <c:v>62.471790742599886</c:v>
                </c:pt>
                <c:pt idx="22">
                  <c:v>65.459493374373977</c:v>
                </c:pt>
                <c:pt idx="23">
                  <c:v>68.447196006148062</c:v>
                </c:pt>
                <c:pt idx="24">
                  <c:v>71.43489863792216</c:v>
                </c:pt>
                <c:pt idx="25">
                  <c:v>74.42260126969623</c:v>
                </c:pt>
                <c:pt idx="26">
                  <c:v>77.410303901470314</c:v>
                </c:pt>
                <c:pt idx="27">
                  <c:v>80.398006533244398</c:v>
                </c:pt>
                <c:pt idx="28">
                  <c:v>83.385709165018483</c:v>
                </c:pt>
                <c:pt idx="29">
                  <c:v>86.373411796792567</c:v>
                </c:pt>
              </c:numCache>
            </c:numRef>
          </c:xVal>
          <c:yVal>
            <c:numRef>
              <c:f>'０°'!$E$23:$E$117</c:f>
              <c:numCache>
                <c:formatCode>0.00_ </c:formatCode>
                <c:ptCount val="95"/>
                <c:pt idx="0">
                  <c:v>0.11463429595918367</c:v>
                </c:pt>
                <c:pt idx="1">
                  <c:v>0.11901141583673469</c:v>
                </c:pt>
                <c:pt idx="2">
                  <c:v>0.13186645791836735</c:v>
                </c:pt>
                <c:pt idx="3">
                  <c:v>0.21774810077551018</c:v>
                </c:pt>
                <c:pt idx="4">
                  <c:v>0.3481179214285714</c:v>
                </c:pt>
                <c:pt idx="5">
                  <c:v>1.3272041942857142</c:v>
                </c:pt>
                <c:pt idx="6">
                  <c:v>1.1488224383673469</c:v>
                </c:pt>
                <c:pt idx="7">
                  <c:v>0.92497336734693869</c:v>
                </c:pt>
                <c:pt idx="8">
                  <c:v>1.9312988738775509</c:v>
                </c:pt>
                <c:pt idx="9">
                  <c:v>2.5821441159183673</c:v>
                </c:pt>
                <c:pt idx="10">
                  <c:v>3.4036250897959182</c:v>
                </c:pt>
                <c:pt idx="11">
                  <c:v>2.0852254306122449</c:v>
                </c:pt>
                <c:pt idx="12">
                  <c:v>2.6000045167346939</c:v>
                </c:pt>
                <c:pt idx="13">
                  <c:v>2.8826604942857141</c:v>
                </c:pt>
                <c:pt idx="14">
                  <c:v>3.7839549379591841</c:v>
                </c:pt>
                <c:pt idx="15">
                  <c:v>2.896713017142857</c:v>
                </c:pt>
                <c:pt idx="16">
                  <c:v>2.8705595828571426</c:v>
                </c:pt>
                <c:pt idx="17">
                  <c:v>2.7231977232653062</c:v>
                </c:pt>
                <c:pt idx="18">
                  <c:v>3.8713717432653065</c:v>
                </c:pt>
                <c:pt idx="19">
                  <c:v>3.7668429032653061</c:v>
                </c:pt>
                <c:pt idx="20">
                  <c:v>4.8121359791836733</c:v>
                </c:pt>
                <c:pt idx="21">
                  <c:v>4.1598881808163268</c:v>
                </c:pt>
                <c:pt idx="22">
                  <c:v>6.9510023763265298</c:v>
                </c:pt>
                <c:pt idx="23">
                  <c:v>5.6715106685714289</c:v>
                </c:pt>
                <c:pt idx="24">
                  <c:v>4.0435270755102044</c:v>
                </c:pt>
                <c:pt idx="25">
                  <c:v>4.4842412951020405</c:v>
                </c:pt>
                <c:pt idx="26">
                  <c:v>4.1253658755102043</c:v>
                </c:pt>
                <c:pt idx="27">
                  <c:v>7.9544560653061227</c:v>
                </c:pt>
                <c:pt idx="28">
                  <c:v>6.3552376991836743</c:v>
                </c:pt>
                <c:pt idx="29">
                  <c:v>7.4627788653061229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F5-4A30-B8C8-D9ABE1CAF946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F5-4A30-B8C8-D9ABE1CA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1376"/>
        <c:axId val="1988619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F5-4A30-B8C8-D9ABE1CAF94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3CE-43C2-93D8-7F52EF5B637E}"/>
                  </c:ext>
                </c:extLst>
              </c15:ser>
            </c15:filteredScatterSeries>
          </c:ext>
        </c:extLst>
      </c:scatterChart>
      <c:valAx>
        <c:axId val="19886137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8861952"/>
        <c:crossesAt val="-100"/>
        <c:crossBetween val="midCat"/>
        <c:majorUnit val="10"/>
        <c:minorUnit val="10"/>
      </c:valAx>
      <c:valAx>
        <c:axId val="198861952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8861376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3.4967981863566848</c:v>
                </c:pt>
                <c:pt idx="2">
                  <c:v>7.5814048840323585</c:v>
                </c:pt>
                <c:pt idx="3">
                  <c:v>11.666011581708036</c:v>
                </c:pt>
                <c:pt idx="4">
                  <c:v>15.75061827938371</c:v>
                </c:pt>
                <c:pt idx="5">
                  <c:v>19.835224977059383</c:v>
                </c:pt>
                <c:pt idx="6">
                  <c:v>23.919831674735061</c:v>
                </c:pt>
                <c:pt idx="7">
                  <c:v>28.004438372410739</c:v>
                </c:pt>
                <c:pt idx="8">
                  <c:v>32.089045070086414</c:v>
                </c:pt>
                <c:pt idx="9">
                  <c:v>36.173651767762088</c:v>
                </c:pt>
                <c:pt idx="10">
                  <c:v>40.258258465437763</c:v>
                </c:pt>
                <c:pt idx="11">
                  <c:v>44.342865163113437</c:v>
                </c:pt>
                <c:pt idx="12">
                  <c:v>48.427471860789112</c:v>
                </c:pt>
                <c:pt idx="13">
                  <c:v>52.512078558464786</c:v>
                </c:pt>
                <c:pt idx="14">
                  <c:v>56.596685256140468</c:v>
                </c:pt>
                <c:pt idx="15">
                  <c:v>60.681291953816142</c:v>
                </c:pt>
                <c:pt idx="16">
                  <c:v>64.76589865149181</c:v>
                </c:pt>
                <c:pt idx="17">
                  <c:v>68.850505349167491</c:v>
                </c:pt>
                <c:pt idx="18">
                  <c:v>72.935112046843173</c:v>
                </c:pt>
                <c:pt idx="19">
                  <c:v>77.01971874451884</c:v>
                </c:pt>
                <c:pt idx="20">
                  <c:v>81.104325442194508</c:v>
                </c:pt>
                <c:pt idx="21">
                  <c:v>85.188932139870204</c:v>
                </c:pt>
                <c:pt idx="22">
                  <c:v>89.273538837545871</c:v>
                </c:pt>
                <c:pt idx="23">
                  <c:v>93.358145535221539</c:v>
                </c:pt>
                <c:pt idx="24">
                  <c:v>97.442752232897234</c:v>
                </c:pt>
                <c:pt idx="25">
                  <c:v>101.52735893057289</c:v>
                </c:pt>
                <c:pt idx="26">
                  <c:v>105.61196562824857</c:v>
                </c:pt>
                <c:pt idx="27">
                  <c:v>109.69657232592424</c:v>
                </c:pt>
                <c:pt idx="28">
                  <c:v>113.7811790235999</c:v>
                </c:pt>
                <c:pt idx="29">
                  <c:v>117.8657857212756</c:v>
                </c:pt>
              </c:numCache>
            </c:numRef>
          </c:xVal>
          <c:yVal>
            <c:numRef>
              <c:f>'-5°'!$G$23:$G$117</c:f>
              <c:numCache>
                <c:formatCode>0.00_ </c:formatCode>
                <c:ptCount val="95"/>
                <c:pt idx="0">
                  <c:v>2.0212678E-5</c:v>
                </c:pt>
                <c:pt idx="1">
                  <c:v>1.6351180999999999E-4</c:v>
                </c:pt>
                <c:pt idx="2">
                  <c:v>6.0005391999999998E-5</c:v>
                </c:pt>
                <c:pt idx="3">
                  <c:v>1.9790121E-4</c:v>
                </c:pt>
                <c:pt idx="4">
                  <c:v>5.6838208999999999E-5</c:v>
                </c:pt>
                <c:pt idx="5">
                  <c:v>2.9716216999999998E-4</c:v>
                </c:pt>
                <c:pt idx="6">
                  <c:v>1.5237095999999999E-4</c:v>
                </c:pt>
                <c:pt idx="7">
                  <c:v>6.1274653000000003E-5</c:v>
                </c:pt>
                <c:pt idx="8">
                  <c:v>5.2596331999999997E-4</c:v>
                </c:pt>
                <c:pt idx="9">
                  <c:v>1.0131644999999999E-3</c:v>
                </c:pt>
                <c:pt idx="10">
                  <c:v>1.2183230999999999E-3</c:v>
                </c:pt>
                <c:pt idx="11">
                  <c:v>1.7173574E-3</c:v>
                </c:pt>
                <c:pt idx="12">
                  <c:v>2.1072909999999999E-3</c:v>
                </c:pt>
                <c:pt idx="13">
                  <c:v>2.7526882000000002E-3</c:v>
                </c:pt>
                <c:pt idx="14">
                  <c:v>3.6773267000000001E-3</c:v>
                </c:pt>
                <c:pt idx="15">
                  <c:v>4.0794276999999999E-3</c:v>
                </c:pt>
                <c:pt idx="16">
                  <c:v>5.0834486999999998E-3</c:v>
                </c:pt>
                <c:pt idx="17">
                  <c:v>5.8713174000000002E-3</c:v>
                </c:pt>
                <c:pt idx="18">
                  <c:v>6.6683732999999997E-3</c:v>
                </c:pt>
                <c:pt idx="19">
                  <c:v>8.2495936000000006E-3</c:v>
                </c:pt>
                <c:pt idx="20">
                  <c:v>8.6001880999999995E-3</c:v>
                </c:pt>
                <c:pt idx="21">
                  <c:v>9.6960016999999999E-3</c:v>
                </c:pt>
                <c:pt idx="22">
                  <c:v>1.0485291000000001E-2</c:v>
                </c:pt>
                <c:pt idx="23">
                  <c:v>1.1595121999999999E-2</c:v>
                </c:pt>
                <c:pt idx="24">
                  <c:v>1.3146158999999999E-2</c:v>
                </c:pt>
                <c:pt idx="25">
                  <c:v>1.4275614000000001E-2</c:v>
                </c:pt>
                <c:pt idx="26">
                  <c:v>1.4702213E-2</c:v>
                </c:pt>
                <c:pt idx="27">
                  <c:v>1.6236832E-2</c:v>
                </c:pt>
                <c:pt idx="28">
                  <c:v>1.6977742000000001E-2</c:v>
                </c:pt>
                <c:pt idx="29">
                  <c:v>1.9384241E-2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E-4F46-8E8A-31B7FD7EFCBB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3.4967981863566848</c:v>
                </c:pt>
                <c:pt idx="2">
                  <c:v>7.5814048840323585</c:v>
                </c:pt>
                <c:pt idx="3">
                  <c:v>11.666011581708036</c:v>
                </c:pt>
                <c:pt idx="4">
                  <c:v>15.75061827938371</c:v>
                </c:pt>
                <c:pt idx="5">
                  <c:v>19.835224977059383</c:v>
                </c:pt>
                <c:pt idx="6">
                  <c:v>23.919831674735061</c:v>
                </c:pt>
                <c:pt idx="7">
                  <c:v>28.004438372410739</c:v>
                </c:pt>
                <c:pt idx="8">
                  <c:v>32.089045070086414</c:v>
                </c:pt>
                <c:pt idx="9">
                  <c:v>36.173651767762088</c:v>
                </c:pt>
                <c:pt idx="10">
                  <c:v>40.258258465437763</c:v>
                </c:pt>
                <c:pt idx="11">
                  <c:v>44.342865163113437</c:v>
                </c:pt>
                <c:pt idx="12">
                  <c:v>48.427471860789112</c:v>
                </c:pt>
                <c:pt idx="13">
                  <c:v>52.512078558464786</c:v>
                </c:pt>
                <c:pt idx="14">
                  <c:v>56.596685256140468</c:v>
                </c:pt>
                <c:pt idx="15">
                  <c:v>60.681291953816142</c:v>
                </c:pt>
                <c:pt idx="16">
                  <c:v>64.76589865149181</c:v>
                </c:pt>
                <c:pt idx="17">
                  <c:v>68.850505349167491</c:v>
                </c:pt>
                <c:pt idx="18">
                  <c:v>72.935112046843173</c:v>
                </c:pt>
                <c:pt idx="19">
                  <c:v>77.01971874451884</c:v>
                </c:pt>
                <c:pt idx="20">
                  <c:v>81.104325442194508</c:v>
                </c:pt>
                <c:pt idx="21">
                  <c:v>85.188932139870204</c:v>
                </c:pt>
                <c:pt idx="22">
                  <c:v>89.273538837545871</c:v>
                </c:pt>
                <c:pt idx="23">
                  <c:v>93.358145535221539</c:v>
                </c:pt>
                <c:pt idx="24">
                  <c:v>97.442752232897234</c:v>
                </c:pt>
                <c:pt idx="25">
                  <c:v>101.52735893057289</c:v>
                </c:pt>
                <c:pt idx="26">
                  <c:v>105.61196562824857</c:v>
                </c:pt>
                <c:pt idx="27">
                  <c:v>109.69657232592424</c:v>
                </c:pt>
                <c:pt idx="28">
                  <c:v>113.7811790235999</c:v>
                </c:pt>
                <c:pt idx="29">
                  <c:v>117.8657857212756</c:v>
                </c:pt>
              </c:numCache>
            </c:numRef>
          </c:xVal>
          <c:yVal>
            <c:numRef>
              <c:f>'-5°'!$H$23:$H$117</c:f>
              <c:numCache>
                <c:formatCode>0.00_ </c:formatCode>
                <c:ptCount val="95"/>
                <c:pt idx="0">
                  <c:v>1.157841606425703E-3</c:v>
                </c:pt>
                <c:pt idx="1">
                  <c:v>1.1849693172690764E-3</c:v>
                </c:pt>
                <c:pt idx="2">
                  <c:v>1.2347478104417671E-3</c:v>
                </c:pt>
                <c:pt idx="3">
                  <c:v>1.1507004401606425E-3</c:v>
                </c:pt>
                <c:pt idx="4">
                  <c:v>1.1973235983935744E-3</c:v>
                </c:pt>
                <c:pt idx="5">
                  <c:v>1.1932291726907632E-3</c:v>
                </c:pt>
                <c:pt idx="6">
                  <c:v>1.2690301365461847E-3</c:v>
                </c:pt>
                <c:pt idx="7">
                  <c:v>1.3154367742971888E-3</c:v>
                </c:pt>
                <c:pt idx="8">
                  <c:v>1.7229038457831326E-3</c:v>
                </c:pt>
                <c:pt idx="9">
                  <c:v>1.8765266313253012E-3</c:v>
                </c:pt>
                <c:pt idx="10">
                  <c:v>1.7646203759036144E-3</c:v>
                </c:pt>
                <c:pt idx="11">
                  <c:v>3.4151726329317272E-3</c:v>
                </c:pt>
                <c:pt idx="12">
                  <c:v>2.7146833477911646E-3</c:v>
                </c:pt>
                <c:pt idx="13">
                  <c:v>6.8513003887550206E-3</c:v>
                </c:pt>
                <c:pt idx="14">
                  <c:v>5.070370557429719E-3</c:v>
                </c:pt>
                <c:pt idx="15">
                  <c:v>7.6460883534136548E-3</c:v>
                </c:pt>
                <c:pt idx="16">
                  <c:v>7.5978189044176719E-3</c:v>
                </c:pt>
                <c:pt idx="17">
                  <c:v>6.6723940755020082E-3</c:v>
                </c:pt>
                <c:pt idx="18">
                  <c:v>7.3961358393574298E-3</c:v>
                </c:pt>
                <c:pt idx="19">
                  <c:v>8.8037069236947801E-3</c:v>
                </c:pt>
                <c:pt idx="20">
                  <c:v>1.6147996465863457E-2</c:v>
                </c:pt>
                <c:pt idx="21">
                  <c:v>1.8426662361445783E-2</c:v>
                </c:pt>
                <c:pt idx="22">
                  <c:v>3.5993321574297195E-2</c:v>
                </c:pt>
                <c:pt idx="23">
                  <c:v>2.0766339919678717E-2</c:v>
                </c:pt>
                <c:pt idx="24">
                  <c:v>1.9950569767068275E-2</c:v>
                </c:pt>
                <c:pt idx="25">
                  <c:v>3.3326548562249002E-2</c:v>
                </c:pt>
                <c:pt idx="26">
                  <c:v>2.1579389365461849E-2</c:v>
                </c:pt>
                <c:pt idx="27">
                  <c:v>1.7931664963855426E-2</c:v>
                </c:pt>
                <c:pt idx="28">
                  <c:v>1.7728850763052209E-2</c:v>
                </c:pt>
                <c:pt idx="29">
                  <c:v>2.1541194216867472E-2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1E-4F46-8E8A-31B7FD7EFCBB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3.4967981863566848</c:v>
                </c:pt>
                <c:pt idx="2">
                  <c:v>7.5814048840323585</c:v>
                </c:pt>
                <c:pt idx="3">
                  <c:v>11.666011581708036</c:v>
                </c:pt>
                <c:pt idx="4">
                  <c:v>15.75061827938371</c:v>
                </c:pt>
                <c:pt idx="5">
                  <c:v>19.835224977059383</c:v>
                </c:pt>
                <c:pt idx="6">
                  <c:v>23.919831674735061</c:v>
                </c:pt>
                <c:pt idx="7">
                  <c:v>28.004438372410739</c:v>
                </c:pt>
                <c:pt idx="8">
                  <c:v>32.089045070086414</c:v>
                </c:pt>
                <c:pt idx="9">
                  <c:v>36.173651767762088</c:v>
                </c:pt>
                <c:pt idx="10">
                  <c:v>40.258258465437763</c:v>
                </c:pt>
                <c:pt idx="11">
                  <c:v>44.342865163113437</c:v>
                </c:pt>
                <c:pt idx="12">
                  <c:v>48.427471860789112</c:v>
                </c:pt>
                <c:pt idx="13">
                  <c:v>52.512078558464786</c:v>
                </c:pt>
                <c:pt idx="14">
                  <c:v>56.596685256140468</c:v>
                </c:pt>
                <c:pt idx="15">
                  <c:v>60.681291953816142</c:v>
                </c:pt>
                <c:pt idx="16">
                  <c:v>64.76589865149181</c:v>
                </c:pt>
                <c:pt idx="17">
                  <c:v>68.850505349167491</c:v>
                </c:pt>
                <c:pt idx="18">
                  <c:v>72.935112046843173</c:v>
                </c:pt>
                <c:pt idx="19">
                  <c:v>77.01971874451884</c:v>
                </c:pt>
                <c:pt idx="20">
                  <c:v>81.104325442194508</c:v>
                </c:pt>
                <c:pt idx="21">
                  <c:v>85.188932139870204</c:v>
                </c:pt>
                <c:pt idx="22">
                  <c:v>89.273538837545871</c:v>
                </c:pt>
                <c:pt idx="23">
                  <c:v>93.358145535221539</c:v>
                </c:pt>
                <c:pt idx="24">
                  <c:v>97.442752232897234</c:v>
                </c:pt>
                <c:pt idx="25">
                  <c:v>101.52735893057289</c:v>
                </c:pt>
                <c:pt idx="26">
                  <c:v>105.61196562824857</c:v>
                </c:pt>
                <c:pt idx="27">
                  <c:v>109.69657232592424</c:v>
                </c:pt>
                <c:pt idx="28">
                  <c:v>113.7811790235999</c:v>
                </c:pt>
                <c:pt idx="29">
                  <c:v>117.8657857212756</c:v>
                </c:pt>
              </c:numCache>
            </c:numRef>
          </c:xVal>
          <c:yVal>
            <c:numRef>
              <c:f>'-5°'!$I$23:$I$117</c:f>
              <c:numCache>
                <c:formatCode>0.00_ </c:formatCode>
                <c:ptCount val="95"/>
                <c:pt idx="0">
                  <c:v>4.8570483469879524E-3</c:v>
                </c:pt>
                <c:pt idx="1">
                  <c:v>5.2656163983935749E-3</c:v>
                </c:pt>
                <c:pt idx="2">
                  <c:v>4.5862949975903622E-3</c:v>
                </c:pt>
                <c:pt idx="3">
                  <c:v>4.981548208835342E-3</c:v>
                </c:pt>
                <c:pt idx="4">
                  <c:v>4.8876432257028112E-3</c:v>
                </c:pt>
                <c:pt idx="5">
                  <c:v>5.0883957204819284E-3</c:v>
                </c:pt>
                <c:pt idx="6">
                  <c:v>4.9674456417670683E-3</c:v>
                </c:pt>
                <c:pt idx="7">
                  <c:v>6.9304499855421687E-3</c:v>
                </c:pt>
                <c:pt idx="8">
                  <c:v>6.8589534522088356E-3</c:v>
                </c:pt>
                <c:pt idx="9">
                  <c:v>7.2420019919678729E-3</c:v>
                </c:pt>
                <c:pt idx="10">
                  <c:v>6.7536347823293182E-3</c:v>
                </c:pt>
                <c:pt idx="11">
                  <c:v>1.0965174425702811E-2</c:v>
                </c:pt>
                <c:pt idx="12">
                  <c:v>9.1699047068273098E-3</c:v>
                </c:pt>
                <c:pt idx="13">
                  <c:v>1.893746692369478E-2</c:v>
                </c:pt>
                <c:pt idx="14">
                  <c:v>1.4971563502008033E-2</c:v>
                </c:pt>
                <c:pt idx="15">
                  <c:v>2.0045747726907634E-2</c:v>
                </c:pt>
                <c:pt idx="16">
                  <c:v>2.1674163020080323E-2</c:v>
                </c:pt>
                <c:pt idx="17">
                  <c:v>2.2308371726907632E-2</c:v>
                </c:pt>
                <c:pt idx="18">
                  <c:v>2.7688547341365465E-2</c:v>
                </c:pt>
                <c:pt idx="19">
                  <c:v>2.6664190779116467E-2</c:v>
                </c:pt>
                <c:pt idx="20">
                  <c:v>5.6441682120481937E-2</c:v>
                </c:pt>
                <c:pt idx="21">
                  <c:v>5.3946870811244982E-2</c:v>
                </c:pt>
                <c:pt idx="22">
                  <c:v>7.6907233991967874E-2</c:v>
                </c:pt>
                <c:pt idx="23">
                  <c:v>6.2507255325301214E-2</c:v>
                </c:pt>
                <c:pt idx="24">
                  <c:v>6.2096902232931732E-2</c:v>
                </c:pt>
                <c:pt idx="25">
                  <c:v>7.3409329734939771E-2</c:v>
                </c:pt>
                <c:pt idx="26">
                  <c:v>6.5102738634538151E-2</c:v>
                </c:pt>
                <c:pt idx="27">
                  <c:v>5.6955940819277108E-2</c:v>
                </c:pt>
                <c:pt idx="28">
                  <c:v>5.5995422714859446E-2</c:v>
                </c:pt>
                <c:pt idx="29">
                  <c:v>6.7104416192771091E-2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1E-4F46-8E8A-31B7FD7EFCBB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1E-4F46-8E8A-31B7FD7E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94496"/>
        <c:axId val="2171950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11E-4F46-8E8A-31B7FD7EFCBB}"/>
                  </c:ext>
                </c:extLst>
              </c15:ser>
            </c15:filteredScatterSeries>
          </c:ext>
        </c:extLst>
      </c:scatterChart>
      <c:valAx>
        <c:axId val="21719449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95072"/>
        <c:crossesAt val="-100"/>
        <c:crossBetween val="midCat"/>
        <c:majorUnit val="10"/>
        <c:minorUnit val="10"/>
      </c:valAx>
      <c:valAx>
        <c:axId val="217195072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9449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259777872593517"/>
          <c:y val="7.8947368421052627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2.7177381071181652</c:v>
                </c:pt>
                <c:pt idx="2">
                  <c:v>5.7054407388922499</c:v>
                </c:pt>
                <c:pt idx="3">
                  <c:v>8.6931433706663377</c:v>
                </c:pt>
                <c:pt idx="4">
                  <c:v>11.680846002440425</c:v>
                </c:pt>
                <c:pt idx="5">
                  <c:v>14.66854863421451</c:v>
                </c:pt>
                <c:pt idx="6">
                  <c:v>17.656251265988598</c:v>
                </c:pt>
                <c:pt idx="7">
                  <c:v>20.643953897762682</c:v>
                </c:pt>
                <c:pt idx="8">
                  <c:v>23.631656529536766</c:v>
                </c:pt>
                <c:pt idx="9">
                  <c:v>26.61935916131085</c:v>
                </c:pt>
                <c:pt idx="10">
                  <c:v>29.607061793084938</c:v>
                </c:pt>
                <c:pt idx="11">
                  <c:v>32.594764424859022</c:v>
                </c:pt>
                <c:pt idx="12">
                  <c:v>35.582467056633106</c:v>
                </c:pt>
                <c:pt idx="13">
                  <c:v>38.570169688407198</c:v>
                </c:pt>
                <c:pt idx="14">
                  <c:v>41.557872320181282</c:v>
                </c:pt>
                <c:pt idx="15">
                  <c:v>44.545574951955366</c:v>
                </c:pt>
                <c:pt idx="16">
                  <c:v>47.533277583729458</c:v>
                </c:pt>
                <c:pt idx="17">
                  <c:v>50.520980215503542</c:v>
                </c:pt>
                <c:pt idx="18">
                  <c:v>53.508682847277626</c:v>
                </c:pt>
                <c:pt idx="19">
                  <c:v>56.496385479051725</c:v>
                </c:pt>
                <c:pt idx="20">
                  <c:v>59.484088110825809</c:v>
                </c:pt>
                <c:pt idx="21">
                  <c:v>62.471790742599886</c:v>
                </c:pt>
                <c:pt idx="22">
                  <c:v>65.459493374373977</c:v>
                </c:pt>
                <c:pt idx="23">
                  <c:v>68.447196006148062</c:v>
                </c:pt>
                <c:pt idx="24">
                  <c:v>71.43489863792216</c:v>
                </c:pt>
                <c:pt idx="25">
                  <c:v>74.42260126969623</c:v>
                </c:pt>
                <c:pt idx="26">
                  <c:v>77.410303901470314</c:v>
                </c:pt>
                <c:pt idx="27">
                  <c:v>80.398006533244398</c:v>
                </c:pt>
                <c:pt idx="28">
                  <c:v>83.385709165018483</c:v>
                </c:pt>
                <c:pt idx="29">
                  <c:v>86.373411796792567</c:v>
                </c:pt>
              </c:numCache>
            </c:numRef>
          </c:xVal>
          <c:yVal>
            <c:numRef>
              <c:f>'０°'!$E$23:$E$100</c:f>
              <c:numCache>
                <c:formatCode>0.00_ </c:formatCode>
                <c:ptCount val="78"/>
                <c:pt idx="0">
                  <c:v>0.11463429595918367</c:v>
                </c:pt>
                <c:pt idx="1">
                  <c:v>0.11901141583673469</c:v>
                </c:pt>
                <c:pt idx="2">
                  <c:v>0.13186645791836735</c:v>
                </c:pt>
                <c:pt idx="3">
                  <c:v>0.21774810077551018</c:v>
                </c:pt>
                <c:pt idx="4">
                  <c:v>0.3481179214285714</c:v>
                </c:pt>
                <c:pt idx="5">
                  <c:v>1.3272041942857142</c:v>
                </c:pt>
                <c:pt idx="6">
                  <c:v>1.1488224383673469</c:v>
                </c:pt>
                <c:pt idx="7">
                  <c:v>0.92497336734693869</c:v>
                </c:pt>
                <c:pt idx="8">
                  <c:v>1.9312988738775509</c:v>
                </c:pt>
                <c:pt idx="9">
                  <c:v>2.5821441159183673</c:v>
                </c:pt>
                <c:pt idx="10">
                  <c:v>3.4036250897959182</c:v>
                </c:pt>
                <c:pt idx="11">
                  <c:v>2.0852254306122449</c:v>
                </c:pt>
                <c:pt idx="12">
                  <c:v>2.6000045167346939</c:v>
                </c:pt>
                <c:pt idx="13">
                  <c:v>2.8826604942857141</c:v>
                </c:pt>
                <c:pt idx="14">
                  <c:v>3.7839549379591841</c:v>
                </c:pt>
                <c:pt idx="15">
                  <c:v>2.896713017142857</c:v>
                </c:pt>
                <c:pt idx="16">
                  <c:v>2.8705595828571426</c:v>
                </c:pt>
                <c:pt idx="17">
                  <c:v>2.7231977232653062</c:v>
                </c:pt>
                <c:pt idx="18">
                  <c:v>3.8713717432653065</c:v>
                </c:pt>
                <c:pt idx="19">
                  <c:v>3.7668429032653061</c:v>
                </c:pt>
                <c:pt idx="20">
                  <c:v>4.8121359791836733</c:v>
                </c:pt>
                <c:pt idx="21">
                  <c:v>4.1598881808163268</c:v>
                </c:pt>
                <c:pt idx="22">
                  <c:v>6.9510023763265298</c:v>
                </c:pt>
                <c:pt idx="23">
                  <c:v>5.6715106685714289</c:v>
                </c:pt>
                <c:pt idx="24">
                  <c:v>4.0435270755102044</c:v>
                </c:pt>
                <c:pt idx="25">
                  <c:v>4.4842412951020405</c:v>
                </c:pt>
                <c:pt idx="26">
                  <c:v>4.1253658755102043</c:v>
                </c:pt>
                <c:pt idx="27">
                  <c:v>7.9544560653061227</c:v>
                </c:pt>
                <c:pt idx="28">
                  <c:v>6.3552376991836743</c:v>
                </c:pt>
                <c:pt idx="29">
                  <c:v>7.4627788653061229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3-4779-920C-487852A83266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2.7405895836284859</c:v>
                </c:pt>
                <c:pt idx="2">
                  <c:v>5.7151872081255881</c:v>
                </c:pt>
                <c:pt idx="3">
                  <c:v>8.6897848326226921</c:v>
                </c:pt>
                <c:pt idx="4">
                  <c:v>11.664382457119794</c:v>
                </c:pt>
                <c:pt idx="5">
                  <c:v>14.638980081616896</c:v>
                </c:pt>
                <c:pt idx="6">
                  <c:v>17.613577706114</c:v>
                </c:pt>
                <c:pt idx="7">
                  <c:v>20.588175330611104</c:v>
                </c:pt>
                <c:pt idx="8">
                  <c:v>23.562772955108205</c:v>
                </c:pt>
                <c:pt idx="9">
                  <c:v>26.537370579605312</c:v>
                </c:pt>
                <c:pt idx="10">
                  <c:v>28.024669391853863</c:v>
                </c:pt>
                <c:pt idx="11">
                  <c:v>29.511968204102409</c:v>
                </c:pt>
                <c:pt idx="12">
                  <c:v>30.999267016350959</c:v>
                </c:pt>
                <c:pt idx="13">
                  <c:v>32.48656582859951</c:v>
                </c:pt>
                <c:pt idx="14">
                  <c:v>35.461163453096617</c:v>
                </c:pt>
                <c:pt idx="15">
                  <c:v>38.435761077593718</c:v>
                </c:pt>
                <c:pt idx="16">
                  <c:v>41.410358702090825</c:v>
                </c:pt>
                <c:pt idx="17">
                  <c:v>44.384956326587933</c:v>
                </c:pt>
                <c:pt idx="18">
                  <c:v>47.359553951085019</c:v>
                </c:pt>
                <c:pt idx="19">
                  <c:v>50.334151575582126</c:v>
                </c:pt>
                <c:pt idx="20">
                  <c:v>53.308749200079227</c:v>
                </c:pt>
                <c:pt idx="21">
                  <c:v>56.283346824576341</c:v>
                </c:pt>
                <c:pt idx="22">
                  <c:v>59.257944449073428</c:v>
                </c:pt>
                <c:pt idx="23">
                  <c:v>62.232542073570528</c:v>
                </c:pt>
                <c:pt idx="24">
                  <c:v>65.207139698067635</c:v>
                </c:pt>
                <c:pt idx="25">
                  <c:v>68.181737322564729</c:v>
                </c:pt>
                <c:pt idx="26">
                  <c:v>71.15633494706185</c:v>
                </c:pt>
                <c:pt idx="27">
                  <c:v>74.130932571558944</c:v>
                </c:pt>
                <c:pt idx="28">
                  <c:v>77.105530196056051</c:v>
                </c:pt>
                <c:pt idx="29">
                  <c:v>80.080127820553159</c:v>
                </c:pt>
                <c:pt idx="30">
                  <c:v>83.054725445050252</c:v>
                </c:pt>
                <c:pt idx="31">
                  <c:v>86.02932306954736</c:v>
                </c:pt>
              </c:numCache>
            </c:numRef>
          </c:xVal>
          <c:yVal>
            <c:numRef>
              <c:f>'+2.5°'!$E$23:$E$100</c:f>
              <c:numCache>
                <c:formatCode>0.00_ </c:formatCode>
                <c:ptCount val="78"/>
                <c:pt idx="0">
                  <c:v>0.12018529053061225</c:v>
                </c:pt>
                <c:pt idx="1">
                  <c:v>0.12491493812244898</c:v>
                </c:pt>
                <c:pt idx="2">
                  <c:v>0.12905502546938774</c:v>
                </c:pt>
                <c:pt idx="3">
                  <c:v>0.18664386987755099</c:v>
                </c:pt>
                <c:pt idx="4">
                  <c:v>0.35395261273469386</c:v>
                </c:pt>
                <c:pt idx="5">
                  <c:v>2.1651178795918367</c:v>
                </c:pt>
                <c:pt idx="6">
                  <c:v>1.1963690759183674</c:v>
                </c:pt>
                <c:pt idx="7">
                  <c:v>2.2338623546938776</c:v>
                </c:pt>
                <c:pt idx="8">
                  <c:v>2.0359267118367343</c:v>
                </c:pt>
                <c:pt idx="9">
                  <c:v>9.6746299918367349</c:v>
                </c:pt>
                <c:pt idx="10">
                  <c:v>11.051288671428571</c:v>
                </c:pt>
                <c:pt idx="11">
                  <c:v>12.427947351020407</c:v>
                </c:pt>
                <c:pt idx="12">
                  <c:v>10.273785367346939</c:v>
                </c:pt>
                <c:pt idx="13">
                  <c:v>8.1196233836734688</c:v>
                </c:pt>
                <c:pt idx="14">
                  <c:v>4.3848043110204085</c:v>
                </c:pt>
                <c:pt idx="15">
                  <c:v>4.6359452563265302</c:v>
                </c:pt>
                <c:pt idx="16">
                  <c:v>5.3734908653061222</c:v>
                </c:pt>
                <c:pt idx="17">
                  <c:v>3.733770790204082</c:v>
                </c:pt>
                <c:pt idx="18">
                  <c:v>3.590021150612245</c:v>
                </c:pt>
                <c:pt idx="19">
                  <c:v>3.0704759155102037</c:v>
                </c:pt>
                <c:pt idx="20">
                  <c:v>5.4754773938775507</c:v>
                </c:pt>
                <c:pt idx="21">
                  <c:v>3.6479713412244896</c:v>
                </c:pt>
                <c:pt idx="22">
                  <c:v>4.368607806530612</c:v>
                </c:pt>
                <c:pt idx="23">
                  <c:v>3.2200649734693876</c:v>
                </c:pt>
                <c:pt idx="24">
                  <c:v>4.0914064338775509</c:v>
                </c:pt>
                <c:pt idx="25">
                  <c:v>5.7064335685714287</c:v>
                </c:pt>
                <c:pt idx="26">
                  <c:v>4.670785889387755</c:v>
                </c:pt>
                <c:pt idx="27">
                  <c:v>7.3419092979591838</c:v>
                </c:pt>
                <c:pt idx="28">
                  <c:v>6.8187166273469382</c:v>
                </c:pt>
                <c:pt idx="29">
                  <c:v>7.3991958734693872</c:v>
                </c:pt>
                <c:pt idx="30">
                  <c:v>6.2716892665306121</c:v>
                </c:pt>
                <c:pt idx="31">
                  <c:v>7.9355317469387758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3-4779-920C-487852A83266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2.7349410111635954</c:v>
                </c:pt>
                <c:pt idx="2">
                  <c:v>5.692277538993288</c:v>
                </c:pt>
                <c:pt idx="3">
                  <c:v>8.6496140668229806</c:v>
                </c:pt>
                <c:pt idx="4">
                  <c:v>11.606950594652673</c:v>
                </c:pt>
                <c:pt idx="5">
                  <c:v>14.564287122482368</c:v>
                </c:pt>
                <c:pt idx="6">
                  <c:v>17.521623650312058</c:v>
                </c:pt>
                <c:pt idx="7">
                  <c:v>20.478960178141751</c:v>
                </c:pt>
                <c:pt idx="8">
                  <c:v>23.436296705971447</c:v>
                </c:pt>
                <c:pt idx="9">
                  <c:v>24.914964969886292</c:v>
                </c:pt>
                <c:pt idx="10">
                  <c:v>26.393633233801129</c:v>
                </c:pt>
                <c:pt idx="11">
                  <c:v>27.872301497715977</c:v>
                </c:pt>
                <c:pt idx="12">
                  <c:v>29.350969761630825</c:v>
                </c:pt>
                <c:pt idx="13">
                  <c:v>30.829638025545673</c:v>
                </c:pt>
                <c:pt idx="14">
                  <c:v>32.308306289460525</c:v>
                </c:pt>
                <c:pt idx="15">
                  <c:v>33.786974553375366</c:v>
                </c:pt>
                <c:pt idx="16">
                  <c:v>35.265642817290221</c:v>
                </c:pt>
                <c:pt idx="17">
                  <c:v>36.744311081205055</c:v>
                </c:pt>
                <c:pt idx="18">
                  <c:v>38.22297934511991</c:v>
                </c:pt>
                <c:pt idx="19">
                  <c:v>41.180315872949599</c:v>
                </c:pt>
                <c:pt idx="20">
                  <c:v>44.137652400779295</c:v>
                </c:pt>
                <c:pt idx="21">
                  <c:v>47.094988928608977</c:v>
                </c:pt>
                <c:pt idx="22">
                  <c:v>50.052325456438687</c:v>
                </c:pt>
                <c:pt idx="23">
                  <c:v>53.009661984268355</c:v>
                </c:pt>
                <c:pt idx="24">
                  <c:v>55.966998512098051</c:v>
                </c:pt>
                <c:pt idx="25">
                  <c:v>58.924335039927747</c:v>
                </c:pt>
                <c:pt idx="26">
                  <c:v>61.881671567757444</c:v>
                </c:pt>
                <c:pt idx="27">
                  <c:v>64.839008095587147</c:v>
                </c:pt>
                <c:pt idx="28">
                  <c:v>67.796344623416843</c:v>
                </c:pt>
                <c:pt idx="29">
                  <c:v>70.753681151246525</c:v>
                </c:pt>
                <c:pt idx="30">
                  <c:v>73.711017679076221</c:v>
                </c:pt>
                <c:pt idx="31">
                  <c:v>76.668354206905903</c:v>
                </c:pt>
                <c:pt idx="32">
                  <c:v>79.625690734735613</c:v>
                </c:pt>
                <c:pt idx="33">
                  <c:v>82.583027262565295</c:v>
                </c:pt>
                <c:pt idx="34">
                  <c:v>85.540363790394991</c:v>
                </c:pt>
              </c:numCache>
            </c:numRef>
          </c:xVal>
          <c:yVal>
            <c:numRef>
              <c:f>'+5°'!$E$23:$E$100</c:f>
              <c:numCache>
                <c:formatCode>0.00_ </c:formatCode>
                <c:ptCount val="78"/>
                <c:pt idx="0">
                  <c:v>0.1167398912244898</c:v>
                </c:pt>
                <c:pt idx="1">
                  <c:v>0.12346681351020408</c:v>
                </c:pt>
                <c:pt idx="2">
                  <c:v>0.12260420155102042</c:v>
                </c:pt>
                <c:pt idx="3">
                  <c:v>0.19419205877551021</c:v>
                </c:pt>
                <c:pt idx="4">
                  <c:v>0.29113653726530614</c:v>
                </c:pt>
                <c:pt idx="5">
                  <c:v>0.6817337888979591</c:v>
                </c:pt>
                <c:pt idx="6">
                  <c:v>1.656198522857143</c:v>
                </c:pt>
                <c:pt idx="7">
                  <c:v>1.7877646918367347</c:v>
                </c:pt>
                <c:pt idx="8">
                  <c:v>2.401758802040816</c:v>
                </c:pt>
                <c:pt idx="9">
                  <c:v>9.5959189428571428</c:v>
                </c:pt>
                <c:pt idx="10">
                  <c:v>16.70860157142857</c:v>
                </c:pt>
                <c:pt idx="11">
                  <c:v>21.014663563265305</c:v>
                </c:pt>
                <c:pt idx="12">
                  <c:v>24.848250306122445</c:v>
                </c:pt>
                <c:pt idx="13">
                  <c:v>27.33536763265306</c:v>
                </c:pt>
                <c:pt idx="14">
                  <c:v>31.644341114285712</c:v>
                </c:pt>
                <c:pt idx="15">
                  <c:v>32.593132440816326</c:v>
                </c:pt>
                <c:pt idx="16">
                  <c:v>15.064796351020407</c:v>
                </c:pt>
                <c:pt idx="17">
                  <c:v>3.8820608926530613</c:v>
                </c:pt>
                <c:pt idx="18">
                  <c:v>4.7559083530612245</c:v>
                </c:pt>
                <c:pt idx="19">
                  <c:v>6.4773401016326533</c:v>
                </c:pt>
                <c:pt idx="20">
                  <c:v>5.157455765306123</c:v>
                </c:pt>
                <c:pt idx="21">
                  <c:v>5.156404706530612</c:v>
                </c:pt>
                <c:pt idx="22">
                  <c:v>4.6189405485714286</c:v>
                </c:pt>
                <c:pt idx="23">
                  <c:v>6.4582065359183671</c:v>
                </c:pt>
                <c:pt idx="24">
                  <c:v>5.853411126122448</c:v>
                </c:pt>
                <c:pt idx="25">
                  <c:v>5.4539815395918367</c:v>
                </c:pt>
                <c:pt idx="26">
                  <c:v>6.4782650567346938</c:v>
                </c:pt>
                <c:pt idx="27">
                  <c:v>6.5571185751020415</c:v>
                </c:pt>
                <c:pt idx="28">
                  <c:v>7.5645940653061219</c:v>
                </c:pt>
                <c:pt idx="29">
                  <c:v>7.5397327918367347</c:v>
                </c:pt>
                <c:pt idx="30">
                  <c:v>11.108338893877551</c:v>
                </c:pt>
                <c:pt idx="31">
                  <c:v>8.3563074122448988</c:v>
                </c:pt>
                <c:pt idx="32">
                  <c:v>9.6177233346938777</c:v>
                </c:pt>
                <c:pt idx="33">
                  <c:v>9.1973933428571435</c:v>
                </c:pt>
                <c:pt idx="34">
                  <c:v>11.439187881632652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3-4779-920C-487852A83266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2.7091022631446351</c:v>
                </c:pt>
                <c:pt idx="2">
                  <c:v>5.7147101275121965</c:v>
                </c:pt>
                <c:pt idx="3">
                  <c:v>8.7203179918797584</c:v>
                </c:pt>
                <c:pt idx="4">
                  <c:v>11.72592585624732</c:v>
                </c:pt>
                <c:pt idx="5">
                  <c:v>14.731533720614879</c:v>
                </c:pt>
                <c:pt idx="6">
                  <c:v>17.737141584982446</c:v>
                </c:pt>
                <c:pt idx="7">
                  <c:v>20.742749449350004</c:v>
                </c:pt>
                <c:pt idx="8">
                  <c:v>23.748357313717563</c:v>
                </c:pt>
                <c:pt idx="9">
                  <c:v>26.753965178085128</c:v>
                </c:pt>
                <c:pt idx="10">
                  <c:v>29.75957304245269</c:v>
                </c:pt>
                <c:pt idx="11">
                  <c:v>32.765180906820248</c:v>
                </c:pt>
                <c:pt idx="12">
                  <c:v>35.770788771187803</c:v>
                </c:pt>
                <c:pt idx="13">
                  <c:v>38.776396635555372</c:v>
                </c:pt>
                <c:pt idx="14">
                  <c:v>41.782004499922941</c:v>
                </c:pt>
                <c:pt idx="15">
                  <c:v>44.787612364290496</c:v>
                </c:pt>
                <c:pt idx="16">
                  <c:v>47.793220228658058</c:v>
                </c:pt>
                <c:pt idx="17">
                  <c:v>50.79882809302562</c:v>
                </c:pt>
                <c:pt idx="18">
                  <c:v>53.804435957393189</c:v>
                </c:pt>
                <c:pt idx="19">
                  <c:v>56.810043821760743</c:v>
                </c:pt>
                <c:pt idx="20">
                  <c:v>59.815651686128298</c:v>
                </c:pt>
                <c:pt idx="21">
                  <c:v>62.821259550495867</c:v>
                </c:pt>
                <c:pt idx="22">
                  <c:v>65.826867414863429</c:v>
                </c:pt>
                <c:pt idx="23">
                  <c:v>68.832475279230991</c:v>
                </c:pt>
                <c:pt idx="24">
                  <c:v>71.838083143598539</c:v>
                </c:pt>
                <c:pt idx="25">
                  <c:v>74.8436910079661</c:v>
                </c:pt>
                <c:pt idx="26">
                  <c:v>77.849298872333677</c:v>
                </c:pt>
                <c:pt idx="27">
                  <c:v>80.854906736701238</c:v>
                </c:pt>
                <c:pt idx="28">
                  <c:v>83.8605146010688</c:v>
                </c:pt>
                <c:pt idx="29">
                  <c:v>86.866122465436362</c:v>
                </c:pt>
              </c:numCache>
            </c:numRef>
          </c:xVal>
          <c:yVal>
            <c:numRef>
              <c:f>'-2.5°'!$E$23:$E$100</c:f>
              <c:numCache>
                <c:formatCode>0.00_ </c:formatCode>
                <c:ptCount val="78"/>
                <c:pt idx="0">
                  <c:v>0.10399203726530612</c:v>
                </c:pt>
                <c:pt idx="1">
                  <c:v>0.11202018726530612</c:v>
                </c:pt>
                <c:pt idx="2">
                  <c:v>0.13671011024489796</c:v>
                </c:pt>
                <c:pt idx="3">
                  <c:v>0.23450740318367347</c:v>
                </c:pt>
                <c:pt idx="4">
                  <c:v>0.40223019130612242</c:v>
                </c:pt>
                <c:pt idx="5">
                  <c:v>0.5104355451836734</c:v>
                </c:pt>
                <c:pt idx="6">
                  <c:v>1.0136965073469388</c:v>
                </c:pt>
                <c:pt idx="7">
                  <c:v>1.5052183061224489</c:v>
                </c:pt>
                <c:pt idx="8">
                  <c:v>2.2503017146938777</c:v>
                </c:pt>
                <c:pt idx="9">
                  <c:v>1.9733519648979592</c:v>
                </c:pt>
                <c:pt idx="10">
                  <c:v>1.7964277804081634</c:v>
                </c:pt>
                <c:pt idx="11">
                  <c:v>2.8786662371428569</c:v>
                </c:pt>
                <c:pt idx="12">
                  <c:v>2.9966476212244899</c:v>
                </c:pt>
                <c:pt idx="13">
                  <c:v>2.0217304044897957</c:v>
                </c:pt>
                <c:pt idx="14">
                  <c:v>3.5711681400000002</c:v>
                </c:pt>
                <c:pt idx="15">
                  <c:v>3.4220414134693877</c:v>
                </c:pt>
                <c:pt idx="16">
                  <c:v>4.1876286510204084</c:v>
                </c:pt>
                <c:pt idx="17">
                  <c:v>4.8560177195918373</c:v>
                </c:pt>
                <c:pt idx="18">
                  <c:v>4.9155994404081627</c:v>
                </c:pt>
                <c:pt idx="19">
                  <c:v>4.6597519640816323</c:v>
                </c:pt>
                <c:pt idx="20">
                  <c:v>3.7811870134693875</c:v>
                </c:pt>
                <c:pt idx="21">
                  <c:v>4.2515089289795913</c:v>
                </c:pt>
                <c:pt idx="22">
                  <c:v>4.3290443497959181</c:v>
                </c:pt>
                <c:pt idx="23">
                  <c:v>4.2610494828571426</c:v>
                </c:pt>
                <c:pt idx="24">
                  <c:v>3.4560093302040813</c:v>
                </c:pt>
                <c:pt idx="25">
                  <c:v>6.7239213689795916</c:v>
                </c:pt>
                <c:pt idx="26">
                  <c:v>5.5241640057142858</c:v>
                </c:pt>
                <c:pt idx="27">
                  <c:v>8.0664538081632653</c:v>
                </c:pt>
                <c:pt idx="28">
                  <c:v>7.3953345877551024</c:v>
                </c:pt>
                <c:pt idx="29">
                  <c:v>6.7226125502040812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3-4779-920C-487852A83266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2.5809904866651721</c:v>
                </c:pt>
                <c:pt idx="2">
                  <c:v>5.5958430651188955</c:v>
                </c:pt>
                <c:pt idx="3">
                  <c:v>8.6106956435726243</c:v>
                </c:pt>
                <c:pt idx="4">
                  <c:v>11.625548222026348</c:v>
                </c:pt>
                <c:pt idx="5">
                  <c:v>14.640400800480073</c:v>
                </c:pt>
                <c:pt idx="6">
                  <c:v>17.655253378933796</c:v>
                </c:pt>
                <c:pt idx="7">
                  <c:v>20.670105957387527</c:v>
                </c:pt>
                <c:pt idx="8">
                  <c:v>23.684958535841247</c:v>
                </c:pt>
                <c:pt idx="9">
                  <c:v>26.699811114294974</c:v>
                </c:pt>
                <c:pt idx="10">
                  <c:v>29.714663692748701</c:v>
                </c:pt>
                <c:pt idx="11">
                  <c:v>32.729516271202421</c:v>
                </c:pt>
                <c:pt idx="12">
                  <c:v>35.744368849656155</c:v>
                </c:pt>
                <c:pt idx="13">
                  <c:v>38.759221428109875</c:v>
                </c:pt>
                <c:pt idx="14">
                  <c:v>41.774074006563602</c:v>
                </c:pt>
                <c:pt idx="15">
                  <c:v>44.788926585017329</c:v>
                </c:pt>
                <c:pt idx="16">
                  <c:v>47.803779163471056</c:v>
                </c:pt>
                <c:pt idx="17">
                  <c:v>50.818631741924783</c:v>
                </c:pt>
                <c:pt idx="18">
                  <c:v>53.833484320378503</c:v>
                </c:pt>
                <c:pt idx="19">
                  <c:v>56.84833689883223</c:v>
                </c:pt>
                <c:pt idx="20">
                  <c:v>59.86318947728595</c:v>
                </c:pt>
                <c:pt idx="21">
                  <c:v>62.878042055739684</c:v>
                </c:pt>
                <c:pt idx="22">
                  <c:v>65.892894634193411</c:v>
                </c:pt>
                <c:pt idx="23">
                  <c:v>68.907747212647124</c:v>
                </c:pt>
                <c:pt idx="24">
                  <c:v>71.922599791100865</c:v>
                </c:pt>
                <c:pt idx="25">
                  <c:v>74.937452369554578</c:v>
                </c:pt>
                <c:pt idx="26">
                  <c:v>77.95230494800829</c:v>
                </c:pt>
                <c:pt idx="27">
                  <c:v>80.967157526462032</c:v>
                </c:pt>
                <c:pt idx="28">
                  <c:v>83.982010104915744</c:v>
                </c:pt>
                <c:pt idx="29">
                  <c:v>86.9968626833695</c:v>
                </c:pt>
              </c:numCache>
            </c:numRef>
          </c:xVal>
          <c:yVal>
            <c:numRef>
              <c:f>'-5°'!$E$23:$E$100</c:f>
              <c:numCache>
                <c:formatCode>0.00_ </c:formatCode>
                <c:ptCount val="78"/>
                <c:pt idx="0">
                  <c:v>0.12258516910204083</c:v>
                </c:pt>
                <c:pt idx="1">
                  <c:v>0.12335153020408164</c:v>
                </c:pt>
                <c:pt idx="2">
                  <c:v>0.12833213579591835</c:v>
                </c:pt>
                <c:pt idx="3">
                  <c:v>0.23296708261224489</c:v>
                </c:pt>
                <c:pt idx="4">
                  <c:v>0.32280213408163266</c:v>
                </c:pt>
                <c:pt idx="5">
                  <c:v>0.52802108967346939</c:v>
                </c:pt>
                <c:pt idx="6">
                  <c:v>0.51120361591836738</c:v>
                </c:pt>
                <c:pt idx="7">
                  <c:v>1.1563421187755101</c:v>
                </c:pt>
                <c:pt idx="8">
                  <c:v>1.8148208706122448</c:v>
                </c:pt>
                <c:pt idx="9">
                  <c:v>2.1453124428571431</c:v>
                </c:pt>
                <c:pt idx="10">
                  <c:v>2.1536024077551019</c:v>
                </c:pt>
                <c:pt idx="11">
                  <c:v>2.0094623289795921</c:v>
                </c:pt>
                <c:pt idx="12">
                  <c:v>2.9025567461224488</c:v>
                </c:pt>
                <c:pt idx="13">
                  <c:v>3.6763690702040814</c:v>
                </c:pt>
                <c:pt idx="14">
                  <c:v>4.3994519906122447</c:v>
                </c:pt>
                <c:pt idx="15">
                  <c:v>3.70284412</c:v>
                </c:pt>
                <c:pt idx="16">
                  <c:v>2.9795419428571428</c:v>
                </c:pt>
                <c:pt idx="17">
                  <c:v>4.925395927755102</c:v>
                </c:pt>
                <c:pt idx="18">
                  <c:v>6.8236156016326523</c:v>
                </c:pt>
                <c:pt idx="19">
                  <c:v>6.7829801906122453</c:v>
                </c:pt>
                <c:pt idx="20">
                  <c:v>5.6408758048979593</c:v>
                </c:pt>
                <c:pt idx="21">
                  <c:v>6.2526131269387752</c:v>
                </c:pt>
                <c:pt idx="22">
                  <c:v>8.6182063306122441</c:v>
                </c:pt>
                <c:pt idx="23">
                  <c:v>6.8120470142857146</c:v>
                </c:pt>
                <c:pt idx="24">
                  <c:v>7.2055457097959179</c:v>
                </c:pt>
                <c:pt idx="25">
                  <c:v>9.055280493877552</c:v>
                </c:pt>
                <c:pt idx="26">
                  <c:v>7.8247460897959176</c:v>
                </c:pt>
                <c:pt idx="27">
                  <c:v>10.243892367346939</c:v>
                </c:pt>
                <c:pt idx="28">
                  <c:v>9.3175030734693873</c:v>
                </c:pt>
                <c:pt idx="29">
                  <c:v>10.005858167346938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3-4779-920C-487852A83266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D3-4779-920C-487852A83266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D3-4779-920C-487852A8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97376"/>
        <c:axId val="217197952"/>
      </c:scatterChart>
      <c:valAx>
        <c:axId val="217197376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97952"/>
        <c:crossesAt val="-20"/>
        <c:crossBetween val="midCat"/>
        <c:majorUnit val="10"/>
      </c:valAx>
      <c:valAx>
        <c:axId val="21719795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97376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3.6820676918659672</c:v>
                </c:pt>
                <c:pt idx="2">
                  <c:v>7.7298908815048843</c:v>
                </c:pt>
                <c:pt idx="3">
                  <c:v>11.777714071143802</c:v>
                </c:pt>
                <c:pt idx="4">
                  <c:v>15.825537260782722</c:v>
                </c:pt>
                <c:pt idx="5">
                  <c:v>19.873360450421639</c:v>
                </c:pt>
                <c:pt idx="6">
                  <c:v>23.921183640060555</c:v>
                </c:pt>
                <c:pt idx="7">
                  <c:v>27.96900682969947</c:v>
                </c:pt>
                <c:pt idx="8">
                  <c:v>32.016830019338386</c:v>
                </c:pt>
                <c:pt idx="9">
                  <c:v>36.064653208977305</c:v>
                </c:pt>
                <c:pt idx="10">
                  <c:v>40.112476398616224</c:v>
                </c:pt>
                <c:pt idx="11">
                  <c:v>44.160299588255128</c:v>
                </c:pt>
                <c:pt idx="12">
                  <c:v>48.208122777894054</c:v>
                </c:pt>
                <c:pt idx="13">
                  <c:v>52.25594596753298</c:v>
                </c:pt>
                <c:pt idx="14">
                  <c:v>56.303769157171892</c:v>
                </c:pt>
                <c:pt idx="15">
                  <c:v>60.351592346810804</c:v>
                </c:pt>
                <c:pt idx="16">
                  <c:v>64.399415536449737</c:v>
                </c:pt>
                <c:pt idx="17">
                  <c:v>68.447238726088642</c:v>
                </c:pt>
                <c:pt idx="18">
                  <c:v>72.495061915727575</c:v>
                </c:pt>
                <c:pt idx="19">
                  <c:v>76.542885105366494</c:v>
                </c:pt>
                <c:pt idx="20">
                  <c:v>80.590708295005413</c:v>
                </c:pt>
                <c:pt idx="21">
                  <c:v>84.638531484644318</c:v>
                </c:pt>
                <c:pt idx="22">
                  <c:v>88.686354674283237</c:v>
                </c:pt>
                <c:pt idx="23">
                  <c:v>92.734177863922156</c:v>
                </c:pt>
                <c:pt idx="24">
                  <c:v>96.782001053561075</c:v>
                </c:pt>
                <c:pt idx="25">
                  <c:v>100.82982424319999</c:v>
                </c:pt>
                <c:pt idx="26">
                  <c:v>104.87764743283891</c:v>
                </c:pt>
                <c:pt idx="27">
                  <c:v>108.92547062247783</c:v>
                </c:pt>
                <c:pt idx="28">
                  <c:v>112.97329381211674</c:v>
                </c:pt>
                <c:pt idx="29">
                  <c:v>117.02111700175566</c:v>
                </c:pt>
              </c:numCache>
            </c:numRef>
          </c:xVal>
          <c:yVal>
            <c:numRef>
              <c:f>'０°'!$I$23:$I$100</c:f>
              <c:numCache>
                <c:formatCode>0.00_ </c:formatCode>
                <c:ptCount val="78"/>
                <c:pt idx="0">
                  <c:v>4.8497827148594385E-3</c:v>
                </c:pt>
                <c:pt idx="1">
                  <c:v>4.4500325269076308E-3</c:v>
                </c:pt>
                <c:pt idx="2">
                  <c:v>4.4090311325301213E-3</c:v>
                </c:pt>
                <c:pt idx="3">
                  <c:v>4.0603000867469883E-3</c:v>
                </c:pt>
                <c:pt idx="4">
                  <c:v>5.4139705188755022E-3</c:v>
                </c:pt>
                <c:pt idx="5">
                  <c:v>4.8768776803212854E-3</c:v>
                </c:pt>
                <c:pt idx="6">
                  <c:v>4.844238804819277E-3</c:v>
                </c:pt>
                <c:pt idx="7">
                  <c:v>5.1490203694779116E-3</c:v>
                </c:pt>
                <c:pt idx="8">
                  <c:v>5.5954055775100401E-3</c:v>
                </c:pt>
                <c:pt idx="9">
                  <c:v>9.149314377510041E-3</c:v>
                </c:pt>
                <c:pt idx="10">
                  <c:v>9.5043670361445783E-3</c:v>
                </c:pt>
                <c:pt idx="11">
                  <c:v>1.0535514088353414E-2</c:v>
                </c:pt>
                <c:pt idx="12">
                  <c:v>1.434494637751004E-2</c:v>
                </c:pt>
                <c:pt idx="13">
                  <c:v>2.3577682955823295E-2</c:v>
                </c:pt>
                <c:pt idx="14">
                  <c:v>1.6859155983935743E-2</c:v>
                </c:pt>
                <c:pt idx="15">
                  <c:v>2.9171038522088352E-2</c:v>
                </c:pt>
                <c:pt idx="16">
                  <c:v>3.330027373493976E-2</c:v>
                </c:pt>
                <c:pt idx="17">
                  <c:v>3.5893860819277111E-2</c:v>
                </c:pt>
                <c:pt idx="18">
                  <c:v>3.9418149333333333E-2</c:v>
                </c:pt>
                <c:pt idx="19">
                  <c:v>0.14518707405622491</c:v>
                </c:pt>
                <c:pt idx="20">
                  <c:v>0.28220648096385542</c:v>
                </c:pt>
                <c:pt idx="21">
                  <c:v>0.3230590509236948</c:v>
                </c:pt>
                <c:pt idx="22">
                  <c:v>0.36775219469879522</c:v>
                </c:pt>
                <c:pt idx="23">
                  <c:v>0.30990578248995987</c:v>
                </c:pt>
                <c:pt idx="24">
                  <c:v>0.13950608449799198</c:v>
                </c:pt>
                <c:pt idx="25">
                  <c:v>8.0138184867469875E-2</c:v>
                </c:pt>
                <c:pt idx="26">
                  <c:v>6.3660582746987951E-2</c:v>
                </c:pt>
                <c:pt idx="27">
                  <c:v>6.9857139148594385E-2</c:v>
                </c:pt>
                <c:pt idx="28">
                  <c:v>8.1455751261044179E-2</c:v>
                </c:pt>
                <c:pt idx="29">
                  <c:v>9.1287248835341381E-2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C-4F89-B8C0-46D1D20F6CB0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3.7130275121480278</c:v>
                </c:pt>
                <c:pt idx="2">
                  <c:v>7.7430956709508738</c:v>
                </c:pt>
                <c:pt idx="3">
                  <c:v>11.77316382975372</c:v>
                </c:pt>
                <c:pt idx="4">
                  <c:v>15.803231988556568</c:v>
                </c:pt>
                <c:pt idx="5">
                  <c:v>19.833300147359417</c:v>
                </c:pt>
                <c:pt idx="6">
                  <c:v>23.863368306162258</c:v>
                </c:pt>
                <c:pt idx="7">
                  <c:v>27.893436464965106</c:v>
                </c:pt>
                <c:pt idx="8">
                  <c:v>31.923504623767954</c:v>
                </c:pt>
                <c:pt idx="9">
                  <c:v>35.953572782570802</c:v>
                </c:pt>
                <c:pt idx="10">
                  <c:v>37.968606861972219</c:v>
                </c:pt>
                <c:pt idx="11">
                  <c:v>39.983640941373643</c:v>
                </c:pt>
                <c:pt idx="12">
                  <c:v>41.998675020775067</c:v>
                </c:pt>
                <c:pt idx="13">
                  <c:v>44.013709100176492</c:v>
                </c:pt>
                <c:pt idx="14">
                  <c:v>48.04377725897934</c:v>
                </c:pt>
                <c:pt idx="15">
                  <c:v>52.073845417782188</c:v>
                </c:pt>
                <c:pt idx="16">
                  <c:v>56.103913576585036</c:v>
                </c:pt>
                <c:pt idx="17">
                  <c:v>60.133981735387884</c:v>
                </c:pt>
                <c:pt idx="18">
                  <c:v>64.164049894190725</c:v>
                </c:pt>
                <c:pt idx="19">
                  <c:v>68.194118052993574</c:v>
                </c:pt>
                <c:pt idx="20">
                  <c:v>72.224186211796422</c:v>
                </c:pt>
                <c:pt idx="21">
                  <c:v>76.25425437059927</c:v>
                </c:pt>
                <c:pt idx="22">
                  <c:v>80.284322529402118</c:v>
                </c:pt>
                <c:pt idx="23">
                  <c:v>84.314390688204952</c:v>
                </c:pt>
                <c:pt idx="24">
                  <c:v>88.344458847007814</c:v>
                </c:pt>
                <c:pt idx="25">
                  <c:v>92.374527005810634</c:v>
                </c:pt>
                <c:pt idx="26">
                  <c:v>96.404595164613482</c:v>
                </c:pt>
                <c:pt idx="27">
                  <c:v>100.43466332341633</c:v>
                </c:pt>
                <c:pt idx="28">
                  <c:v>104.46473148221918</c:v>
                </c:pt>
                <c:pt idx="29">
                  <c:v>108.49479964102203</c:v>
                </c:pt>
                <c:pt idx="30">
                  <c:v>112.52486779982486</c:v>
                </c:pt>
                <c:pt idx="31">
                  <c:v>116.55493595862772</c:v>
                </c:pt>
              </c:numCache>
            </c:numRef>
          </c:xVal>
          <c:yVal>
            <c:numRef>
              <c:f>'+2.5°'!$I$23:$I$100</c:f>
              <c:numCache>
                <c:formatCode>0.00_ </c:formatCode>
                <c:ptCount val="78"/>
                <c:pt idx="0">
                  <c:v>6.3517309172690765E-3</c:v>
                </c:pt>
                <c:pt idx="1">
                  <c:v>5.337674615261045E-3</c:v>
                </c:pt>
                <c:pt idx="2">
                  <c:v>4.9440766329317274E-3</c:v>
                </c:pt>
                <c:pt idx="3">
                  <c:v>4.3831128289156633E-3</c:v>
                </c:pt>
                <c:pt idx="4">
                  <c:v>4.894812459437751E-3</c:v>
                </c:pt>
                <c:pt idx="5">
                  <c:v>5.7137997622489969E-3</c:v>
                </c:pt>
                <c:pt idx="6">
                  <c:v>4.8322999389558237E-3</c:v>
                </c:pt>
                <c:pt idx="7">
                  <c:v>5.5522770698795184E-3</c:v>
                </c:pt>
                <c:pt idx="8">
                  <c:v>5.8575605076305222E-3</c:v>
                </c:pt>
                <c:pt idx="9">
                  <c:v>1.3141003116465867E-2</c:v>
                </c:pt>
                <c:pt idx="10">
                  <c:v>1.3619502104417673E-2</c:v>
                </c:pt>
                <c:pt idx="11">
                  <c:v>1.4098001092369479E-2</c:v>
                </c:pt>
                <c:pt idx="12">
                  <c:v>1.3806702104417673E-2</c:v>
                </c:pt>
                <c:pt idx="13">
                  <c:v>1.3515403116465865E-2</c:v>
                </c:pt>
                <c:pt idx="14">
                  <c:v>1.2666435662650603E-2</c:v>
                </c:pt>
                <c:pt idx="15">
                  <c:v>1.6947324594377512E-2</c:v>
                </c:pt>
                <c:pt idx="16">
                  <c:v>1.9900218730923694E-2</c:v>
                </c:pt>
                <c:pt idx="17">
                  <c:v>2.3340010795180725E-2</c:v>
                </c:pt>
                <c:pt idx="18">
                  <c:v>2.8770473959839362E-2</c:v>
                </c:pt>
                <c:pt idx="19">
                  <c:v>3.4324567646586347E-2</c:v>
                </c:pt>
                <c:pt idx="20">
                  <c:v>6.0025336674698795E-2</c:v>
                </c:pt>
                <c:pt idx="21">
                  <c:v>0.31105852016064256</c:v>
                </c:pt>
                <c:pt idx="22">
                  <c:v>0.45498975871485947</c:v>
                </c:pt>
                <c:pt idx="23">
                  <c:v>0.53896396979919681</c:v>
                </c:pt>
                <c:pt idx="24">
                  <c:v>0.6063216957429719</c:v>
                </c:pt>
                <c:pt idx="25">
                  <c:v>0.53959669076305228</c:v>
                </c:pt>
                <c:pt idx="26">
                  <c:v>0.31557641381526108</c:v>
                </c:pt>
                <c:pt idx="27">
                  <c:v>0.10750382265060242</c:v>
                </c:pt>
                <c:pt idx="28">
                  <c:v>0.12785186955823294</c:v>
                </c:pt>
                <c:pt idx="29">
                  <c:v>9.0128187630522105E-2</c:v>
                </c:pt>
                <c:pt idx="30">
                  <c:v>7.1500556337349405E-2</c:v>
                </c:pt>
                <c:pt idx="31">
                  <c:v>0.11299472192771086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C-4F89-B8C0-46D1D20F6CB0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3.7053746679966126</c:v>
                </c:pt>
                <c:pt idx="2">
                  <c:v>7.7120570096749983</c:v>
                </c:pt>
                <c:pt idx="3">
                  <c:v>11.718739351353381</c:v>
                </c:pt>
                <c:pt idx="4">
                  <c:v>15.725421693031766</c:v>
                </c:pt>
                <c:pt idx="5">
                  <c:v>19.732104034710154</c:v>
                </c:pt>
                <c:pt idx="6">
                  <c:v>23.738786376388539</c:v>
                </c:pt>
                <c:pt idx="7">
                  <c:v>27.745468718066924</c:v>
                </c:pt>
                <c:pt idx="8">
                  <c:v>31.752151059745309</c:v>
                </c:pt>
                <c:pt idx="9">
                  <c:v>33.755492230584501</c:v>
                </c:pt>
                <c:pt idx="10">
                  <c:v>35.758833401423686</c:v>
                </c:pt>
                <c:pt idx="11">
                  <c:v>37.762174572262886</c:v>
                </c:pt>
                <c:pt idx="12">
                  <c:v>39.765515743102078</c:v>
                </c:pt>
                <c:pt idx="13">
                  <c:v>41.768856913941271</c:v>
                </c:pt>
                <c:pt idx="14">
                  <c:v>43.772198084780463</c:v>
                </c:pt>
                <c:pt idx="15">
                  <c:v>45.775539255619655</c:v>
                </c:pt>
                <c:pt idx="16">
                  <c:v>47.778880426458848</c:v>
                </c:pt>
                <c:pt idx="17">
                  <c:v>49.782221597298033</c:v>
                </c:pt>
                <c:pt idx="18">
                  <c:v>51.785562768137225</c:v>
                </c:pt>
                <c:pt idx="19">
                  <c:v>55.79224510981561</c:v>
                </c:pt>
                <c:pt idx="20">
                  <c:v>59.798927451493995</c:v>
                </c:pt>
                <c:pt idx="21">
                  <c:v>63.805609793172387</c:v>
                </c:pt>
                <c:pt idx="22">
                  <c:v>67.812292134850779</c:v>
                </c:pt>
                <c:pt idx="23">
                  <c:v>71.818974476529135</c:v>
                </c:pt>
                <c:pt idx="24">
                  <c:v>75.825656818207534</c:v>
                </c:pt>
                <c:pt idx="25">
                  <c:v>79.832339159885919</c:v>
                </c:pt>
                <c:pt idx="26">
                  <c:v>83.839021501564304</c:v>
                </c:pt>
                <c:pt idx="27">
                  <c:v>87.845703843242688</c:v>
                </c:pt>
                <c:pt idx="28">
                  <c:v>91.852386184921087</c:v>
                </c:pt>
                <c:pt idx="29">
                  <c:v>95.859068526599458</c:v>
                </c:pt>
                <c:pt idx="30">
                  <c:v>99.865750868277829</c:v>
                </c:pt>
                <c:pt idx="31">
                  <c:v>103.87243320995621</c:v>
                </c:pt>
                <c:pt idx="32">
                  <c:v>107.87911555163463</c:v>
                </c:pt>
                <c:pt idx="33">
                  <c:v>111.88579789331301</c:v>
                </c:pt>
                <c:pt idx="34">
                  <c:v>115.89248023499138</c:v>
                </c:pt>
              </c:numCache>
            </c:numRef>
          </c:xVal>
          <c:yVal>
            <c:numRef>
              <c:f>'+5°'!$I$23:$I$100</c:f>
              <c:numCache>
                <c:formatCode>0.00_ </c:formatCode>
                <c:ptCount val="78"/>
                <c:pt idx="0">
                  <c:v>4.5885219341365467E-3</c:v>
                </c:pt>
                <c:pt idx="1">
                  <c:v>4.5869896674698802E-3</c:v>
                </c:pt>
                <c:pt idx="2">
                  <c:v>5.7651611437751007E-3</c:v>
                </c:pt>
                <c:pt idx="3">
                  <c:v>4.6450516562248998E-3</c:v>
                </c:pt>
                <c:pt idx="4">
                  <c:v>5.896328366265061E-3</c:v>
                </c:pt>
                <c:pt idx="5">
                  <c:v>5.0664459566265065E-3</c:v>
                </c:pt>
                <c:pt idx="6">
                  <c:v>5.2210619630522091E-3</c:v>
                </c:pt>
                <c:pt idx="7">
                  <c:v>5.6361111775100406E-3</c:v>
                </c:pt>
                <c:pt idx="8">
                  <c:v>7.4182586859437754E-3</c:v>
                </c:pt>
                <c:pt idx="9">
                  <c:v>1.1238001092369479E-2</c:v>
                </c:pt>
                <c:pt idx="10">
                  <c:v>1.3564368321285143E-2</c:v>
                </c:pt>
                <c:pt idx="11">
                  <c:v>1.6537094297188758E-2</c:v>
                </c:pt>
                <c:pt idx="12">
                  <c:v>1.9446204851405625E-2</c:v>
                </c:pt>
                <c:pt idx="13">
                  <c:v>1.947457972690763E-2</c:v>
                </c:pt>
                <c:pt idx="14">
                  <c:v>2.3183832867469882E-2</c:v>
                </c:pt>
                <c:pt idx="15">
                  <c:v>2.2888719293172693E-2</c:v>
                </c:pt>
                <c:pt idx="16">
                  <c:v>1.6188439518072289E-2</c:v>
                </c:pt>
                <c:pt idx="17">
                  <c:v>1.4650459116465866E-2</c:v>
                </c:pt>
                <c:pt idx="18">
                  <c:v>1.8624056867469881E-2</c:v>
                </c:pt>
                <c:pt idx="19">
                  <c:v>1.6660623742971892E-2</c:v>
                </c:pt>
                <c:pt idx="20">
                  <c:v>2.2419517236947791E-2</c:v>
                </c:pt>
                <c:pt idx="21">
                  <c:v>3.6160915277108435E-2</c:v>
                </c:pt>
                <c:pt idx="22">
                  <c:v>4.8069474955823296E-2</c:v>
                </c:pt>
                <c:pt idx="23">
                  <c:v>0.13213539983935743</c:v>
                </c:pt>
                <c:pt idx="24">
                  <c:v>0.36139223132530124</c:v>
                </c:pt>
                <c:pt idx="25">
                  <c:v>0.50138501911646594</c:v>
                </c:pt>
                <c:pt idx="26">
                  <c:v>0.6157515553413655</c:v>
                </c:pt>
                <c:pt idx="27">
                  <c:v>0.67014008032128525</c:v>
                </c:pt>
                <c:pt idx="28">
                  <c:v>0.57811260208835347</c:v>
                </c:pt>
                <c:pt idx="29">
                  <c:v>0.13751167357429719</c:v>
                </c:pt>
                <c:pt idx="30">
                  <c:v>0.1486072539759036</c:v>
                </c:pt>
                <c:pt idx="31">
                  <c:v>0.10009792000000001</c:v>
                </c:pt>
                <c:pt idx="32">
                  <c:v>0.10858675919678716</c:v>
                </c:pt>
                <c:pt idx="33">
                  <c:v>0.10279603084337351</c:v>
                </c:pt>
                <c:pt idx="34">
                  <c:v>0.12273212080321287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C-4F89-B8C0-46D1D20F6CB0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3.6703676086226089</c:v>
                </c:pt>
                <c:pt idx="2">
                  <c:v>7.742449308776246</c:v>
                </c:pt>
                <c:pt idx="3">
                  <c:v>11.814531008929885</c:v>
                </c:pt>
                <c:pt idx="4">
                  <c:v>15.886612709083522</c:v>
                </c:pt>
                <c:pt idx="5">
                  <c:v>19.958694409237157</c:v>
                </c:pt>
                <c:pt idx="6">
                  <c:v>24.030776109390803</c:v>
                </c:pt>
                <c:pt idx="7">
                  <c:v>28.102857809544435</c:v>
                </c:pt>
                <c:pt idx="8">
                  <c:v>32.174939509698071</c:v>
                </c:pt>
                <c:pt idx="9">
                  <c:v>36.24702120985171</c:v>
                </c:pt>
                <c:pt idx="10">
                  <c:v>40.319102910005348</c:v>
                </c:pt>
                <c:pt idx="11">
                  <c:v>44.39118461015898</c:v>
                </c:pt>
                <c:pt idx="12">
                  <c:v>48.463266310312619</c:v>
                </c:pt>
                <c:pt idx="13">
                  <c:v>52.535348010466265</c:v>
                </c:pt>
                <c:pt idx="14">
                  <c:v>56.607429710619904</c:v>
                </c:pt>
                <c:pt idx="15">
                  <c:v>60.679511410773536</c:v>
                </c:pt>
                <c:pt idx="16">
                  <c:v>64.751593110927175</c:v>
                </c:pt>
                <c:pt idx="17">
                  <c:v>68.823674811080821</c:v>
                </c:pt>
                <c:pt idx="18">
                  <c:v>72.895756511234453</c:v>
                </c:pt>
                <c:pt idx="19">
                  <c:v>76.967838211388099</c:v>
                </c:pt>
                <c:pt idx="20">
                  <c:v>81.039919911541716</c:v>
                </c:pt>
                <c:pt idx="21">
                  <c:v>85.112001611695376</c:v>
                </c:pt>
                <c:pt idx="22">
                  <c:v>89.184083311848994</c:v>
                </c:pt>
                <c:pt idx="23">
                  <c:v>93.25616501200264</c:v>
                </c:pt>
                <c:pt idx="24">
                  <c:v>97.328246712156272</c:v>
                </c:pt>
                <c:pt idx="25">
                  <c:v>101.4003284123099</c:v>
                </c:pt>
                <c:pt idx="26">
                  <c:v>105.47241011246356</c:v>
                </c:pt>
                <c:pt idx="27">
                  <c:v>109.5444918126172</c:v>
                </c:pt>
                <c:pt idx="28">
                  <c:v>113.61657351277084</c:v>
                </c:pt>
                <c:pt idx="29">
                  <c:v>117.68865521292447</c:v>
                </c:pt>
              </c:numCache>
            </c:numRef>
          </c:xVal>
          <c:yVal>
            <c:numRef>
              <c:f>'-2.5°'!$I$23:$I$100</c:f>
              <c:numCache>
                <c:formatCode>0.00_ </c:formatCode>
                <c:ptCount val="78"/>
                <c:pt idx="0">
                  <c:v>4.3649719710843376E-3</c:v>
                </c:pt>
                <c:pt idx="1">
                  <c:v>4.3616017028112455E-3</c:v>
                </c:pt>
                <c:pt idx="2">
                  <c:v>4.5133427148594382E-3</c:v>
                </c:pt>
                <c:pt idx="3">
                  <c:v>4.8374284337349407E-3</c:v>
                </c:pt>
                <c:pt idx="4">
                  <c:v>4.7937448417670692E-3</c:v>
                </c:pt>
                <c:pt idx="5">
                  <c:v>4.6966723277108435E-3</c:v>
                </c:pt>
                <c:pt idx="6">
                  <c:v>5.1809811983935744E-3</c:v>
                </c:pt>
                <c:pt idx="7">
                  <c:v>5.1825300883534143E-3</c:v>
                </c:pt>
                <c:pt idx="8">
                  <c:v>6.3015659951807237E-3</c:v>
                </c:pt>
                <c:pt idx="9">
                  <c:v>7.7562210120481938E-3</c:v>
                </c:pt>
                <c:pt idx="10">
                  <c:v>6.6469700433734952E-3</c:v>
                </c:pt>
                <c:pt idx="11">
                  <c:v>1.1580318136546185E-2</c:v>
                </c:pt>
                <c:pt idx="12">
                  <c:v>1.0510822232931727E-2</c:v>
                </c:pt>
                <c:pt idx="13">
                  <c:v>2.0230020690763056E-2</c:v>
                </c:pt>
                <c:pt idx="14">
                  <c:v>2.6109482345381529E-2</c:v>
                </c:pt>
                <c:pt idx="15">
                  <c:v>2.1321520321285141E-2</c:v>
                </c:pt>
                <c:pt idx="16">
                  <c:v>2.2652449670682733E-2</c:v>
                </c:pt>
                <c:pt idx="17">
                  <c:v>2.5412415036144581E-2</c:v>
                </c:pt>
                <c:pt idx="18">
                  <c:v>3.6979354345381528E-2</c:v>
                </c:pt>
                <c:pt idx="19">
                  <c:v>5.1075263742971888E-2</c:v>
                </c:pt>
                <c:pt idx="20">
                  <c:v>7.9113613622489976E-2</c:v>
                </c:pt>
                <c:pt idx="21">
                  <c:v>0.15032739726907632</c:v>
                </c:pt>
                <c:pt idx="22">
                  <c:v>0.17616923373493976</c:v>
                </c:pt>
                <c:pt idx="23">
                  <c:v>0.13139331598393575</c:v>
                </c:pt>
                <c:pt idx="24">
                  <c:v>5.8676465028112454E-2</c:v>
                </c:pt>
                <c:pt idx="25">
                  <c:v>6.8765243566265066E-2</c:v>
                </c:pt>
                <c:pt idx="26">
                  <c:v>4.4600322313253012E-2</c:v>
                </c:pt>
                <c:pt idx="27">
                  <c:v>4.685858416064257E-2</c:v>
                </c:pt>
                <c:pt idx="28">
                  <c:v>7.1062134104417668E-2</c:v>
                </c:pt>
                <c:pt idx="29">
                  <c:v>6.6293075855421685E-2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C-4F89-B8C0-46D1D20F6CB0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3.4967981863566848</c:v>
                </c:pt>
                <c:pt idx="2">
                  <c:v>7.5814048840323585</c:v>
                </c:pt>
                <c:pt idx="3">
                  <c:v>11.666011581708036</c:v>
                </c:pt>
                <c:pt idx="4">
                  <c:v>15.75061827938371</c:v>
                </c:pt>
                <c:pt idx="5">
                  <c:v>19.835224977059383</c:v>
                </c:pt>
                <c:pt idx="6">
                  <c:v>23.919831674735061</c:v>
                </c:pt>
                <c:pt idx="7">
                  <c:v>28.004438372410739</c:v>
                </c:pt>
                <c:pt idx="8">
                  <c:v>32.089045070086414</c:v>
                </c:pt>
                <c:pt idx="9">
                  <c:v>36.173651767762088</c:v>
                </c:pt>
                <c:pt idx="10">
                  <c:v>40.258258465437763</c:v>
                </c:pt>
                <c:pt idx="11">
                  <c:v>44.342865163113437</c:v>
                </c:pt>
                <c:pt idx="12">
                  <c:v>48.427471860789112</c:v>
                </c:pt>
                <c:pt idx="13">
                  <c:v>52.512078558464786</c:v>
                </c:pt>
                <c:pt idx="14">
                  <c:v>56.596685256140468</c:v>
                </c:pt>
                <c:pt idx="15">
                  <c:v>60.681291953816142</c:v>
                </c:pt>
                <c:pt idx="16">
                  <c:v>64.76589865149181</c:v>
                </c:pt>
                <c:pt idx="17">
                  <c:v>68.850505349167491</c:v>
                </c:pt>
                <c:pt idx="18">
                  <c:v>72.935112046843173</c:v>
                </c:pt>
                <c:pt idx="19">
                  <c:v>77.01971874451884</c:v>
                </c:pt>
                <c:pt idx="20">
                  <c:v>81.104325442194508</c:v>
                </c:pt>
                <c:pt idx="21">
                  <c:v>85.188932139870204</c:v>
                </c:pt>
                <c:pt idx="22">
                  <c:v>89.273538837545871</c:v>
                </c:pt>
                <c:pt idx="23">
                  <c:v>93.358145535221539</c:v>
                </c:pt>
                <c:pt idx="24">
                  <c:v>97.442752232897234</c:v>
                </c:pt>
                <c:pt idx="25">
                  <c:v>101.52735893057289</c:v>
                </c:pt>
                <c:pt idx="26">
                  <c:v>105.61196562824857</c:v>
                </c:pt>
                <c:pt idx="27">
                  <c:v>109.69657232592424</c:v>
                </c:pt>
                <c:pt idx="28">
                  <c:v>113.7811790235999</c:v>
                </c:pt>
                <c:pt idx="29">
                  <c:v>117.8657857212756</c:v>
                </c:pt>
              </c:numCache>
            </c:numRef>
          </c:xVal>
          <c:yVal>
            <c:numRef>
              <c:f>'-5°'!$I$23:$I$100</c:f>
              <c:numCache>
                <c:formatCode>0.00_ </c:formatCode>
                <c:ptCount val="78"/>
                <c:pt idx="0">
                  <c:v>4.8570483469879524E-3</c:v>
                </c:pt>
                <c:pt idx="1">
                  <c:v>5.2656163983935749E-3</c:v>
                </c:pt>
                <c:pt idx="2">
                  <c:v>4.5862949975903622E-3</c:v>
                </c:pt>
                <c:pt idx="3">
                  <c:v>4.981548208835342E-3</c:v>
                </c:pt>
                <c:pt idx="4">
                  <c:v>4.8876432257028112E-3</c:v>
                </c:pt>
                <c:pt idx="5">
                  <c:v>5.0883957204819284E-3</c:v>
                </c:pt>
                <c:pt idx="6">
                  <c:v>4.9674456417670683E-3</c:v>
                </c:pt>
                <c:pt idx="7">
                  <c:v>6.9304499855421687E-3</c:v>
                </c:pt>
                <c:pt idx="8">
                  <c:v>6.8589534522088356E-3</c:v>
                </c:pt>
                <c:pt idx="9">
                  <c:v>7.2420019919678729E-3</c:v>
                </c:pt>
                <c:pt idx="10">
                  <c:v>6.7536347823293182E-3</c:v>
                </c:pt>
                <c:pt idx="11">
                  <c:v>1.0965174425702811E-2</c:v>
                </c:pt>
                <c:pt idx="12">
                  <c:v>9.1699047068273098E-3</c:v>
                </c:pt>
                <c:pt idx="13">
                  <c:v>1.893746692369478E-2</c:v>
                </c:pt>
                <c:pt idx="14">
                  <c:v>1.4971563502008033E-2</c:v>
                </c:pt>
                <c:pt idx="15">
                  <c:v>2.0045747726907634E-2</c:v>
                </c:pt>
                <c:pt idx="16">
                  <c:v>2.1674163020080323E-2</c:v>
                </c:pt>
                <c:pt idx="17">
                  <c:v>2.2308371726907632E-2</c:v>
                </c:pt>
                <c:pt idx="18">
                  <c:v>2.7688547341365465E-2</c:v>
                </c:pt>
                <c:pt idx="19">
                  <c:v>2.6664190779116467E-2</c:v>
                </c:pt>
                <c:pt idx="20">
                  <c:v>5.6441682120481937E-2</c:v>
                </c:pt>
                <c:pt idx="21">
                  <c:v>5.3946870811244982E-2</c:v>
                </c:pt>
                <c:pt idx="22">
                  <c:v>7.6907233991967874E-2</c:v>
                </c:pt>
                <c:pt idx="23">
                  <c:v>6.2507255325301214E-2</c:v>
                </c:pt>
                <c:pt idx="24">
                  <c:v>6.2096902232931732E-2</c:v>
                </c:pt>
                <c:pt idx="25">
                  <c:v>7.3409329734939771E-2</c:v>
                </c:pt>
                <c:pt idx="26">
                  <c:v>6.5102738634538151E-2</c:v>
                </c:pt>
                <c:pt idx="27">
                  <c:v>5.6955940819277108E-2</c:v>
                </c:pt>
                <c:pt idx="28">
                  <c:v>5.5995422714859446E-2</c:v>
                </c:pt>
                <c:pt idx="29">
                  <c:v>6.7104416192771091E-2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2C-4F89-B8C0-46D1D20F6CB0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2C-4F89-B8C0-46D1D20F6CB0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2C-4F89-B8C0-46D1D20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99680"/>
        <c:axId val="217200256"/>
      </c:scatterChart>
      <c:valAx>
        <c:axId val="217199680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200256"/>
        <c:crossesAt val="-20"/>
        <c:crossBetween val="midCat"/>
        <c:majorUnit val="10"/>
      </c:valAx>
      <c:valAx>
        <c:axId val="217200256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99680"/>
        <c:crosses val="autoZero"/>
        <c:crossBetween val="midCat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0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8-477E-8D7B-8CCCAD0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54496"/>
        <c:axId val="217201408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54496"/>
        <c:axId val="2172014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Flutter!$I$5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0000"/>
                    </a:solidFill>
                    <a:prstDash val="solid"/>
                  </a:ln>
                </c:spPr>
                <c:marker>
                  <c:symbol val="circle"/>
                  <c:size val="10"/>
                  <c:spPr>
                    <a:noFill/>
                    <a:ln>
                      <a:solidFill>
                        <a:srgbClr val="FF0000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Flutter!$C$18:$G$18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-5</c:v>
                      </c:pt>
                      <c:pt idx="1">
                        <c:v>-2.5</c:v>
                      </c:pt>
                      <c:pt idx="2">
                        <c:v>0</c:v>
                      </c:pt>
                      <c:pt idx="3">
                        <c:v>2.5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Flutter!$C$19:$G$19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88-477E-8D7B-8CCCAD0AFFCF}"/>
                  </c:ext>
                </c:extLst>
              </c15:ser>
            </c15:filteredLineSeries>
          </c:ext>
        </c:extLst>
      </c:lineChart>
      <c:catAx>
        <c:axId val="21815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17201408"/>
        <c:crossesAt val="0"/>
        <c:auto val="1"/>
        <c:lblAlgn val="ctr"/>
        <c:lblOffset val="100"/>
        <c:tickMarkSkip val="1"/>
        <c:noMultiLvlLbl val="0"/>
      </c:catAx>
      <c:valAx>
        <c:axId val="21720140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18154496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C-4669-9A16-6A48286FE819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7C-4669-9A16-6A48286FE819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7C-4669-9A16-6A48286FE819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7C-4669-9A16-6A48286FE819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7C-4669-9A16-6A48286FE819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7C-4669-9A16-6A48286FE819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7C-4669-9A16-6A48286FE819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A7C-4669-9A16-6A48286FE819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A7C-4669-9A16-6A48286FE819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A7C-4669-9A16-6A48286FE819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A7C-4669-9A16-6A48286F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5488"/>
        <c:axId val="216336064"/>
      </c:scatterChart>
      <c:valAx>
        <c:axId val="21633548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36064"/>
        <c:crosses val="autoZero"/>
        <c:crossBetween val="midCat"/>
        <c:majorUnit val="1"/>
      </c:valAx>
      <c:valAx>
        <c:axId val="216336064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3548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D-434C-ABB8-FB4053BA1CB3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D-434C-ABB8-FB4053BA1CB3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D-434C-ABB8-FB4053BA1CB3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9D-434C-ABB8-FB4053BA1CB3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9D-434C-ABB8-FB4053BA1CB3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19D-434C-ABB8-FB4053BA1CB3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19D-434C-ABB8-FB4053BA1CB3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19D-434C-ABB8-FB4053BA1CB3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19D-434C-ABB8-FB4053BA1CB3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19D-434C-ABB8-FB4053BA1CB3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19D-434C-ABB8-FB4053BA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8368"/>
        <c:axId val="216338944"/>
      </c:scatterChart>
      <c:valAx>
        <c:axId val="21633836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38944"/>
        <c:crosses val="autoZero"/>
        <c:crossBetween val="midCat"/>
        <c:majorUnit val="1"/>
      </c:valAx>
      <c:valAx>
        <c:axId val="216338944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383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A-4181-B379-BEDFE4E8C81C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A-4181-B379-BEDFE4E8C81C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1A-4181-B379-BEDFE4E8C81C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1A-4181-B379-BEDFE4E8C81C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11A-4181-B379-BEDFE4E8C81C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11A-4181-B379-BEDFE4E8C81C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11A-4181-B379-BEDFE4E8C81C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11A-4181-B379-BEDFE4E8C81C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11A-4181-B379-BEDFE4E8C81C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11A-4181-B379-BEDFE4E8C81C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11A-4181-B379-BEDFE4E8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41248"/>
        <c:axId val="216341824"/>
      </c:scatterChart>
      <c:valAx>
        <c:axId val="21634124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41824"/>
        <c:crosses val="autoZero"/>
        <c:crossBetween val="midCat"/>
        <c:majorUnit val="1"/>
      </c:valAx>
      <c:valAx>
        <c:axId val="216341824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4124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9A-4A22-BB02-4CBF7EBE9615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9A-4A22-BB02-4CBF7EBE9615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9A-4A22-BB02-4CBF7EBE9615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9A-4A22-BB02-4CBF7EBE9615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9A-4A22-BB02-4CBF7EBE9615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9A-4A22-BB02-4CBF7EBE9615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9A-4A22-BB02-4CBF7EBE9615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9A-4A22-BB02-4CBF7EBE9615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F9A-4A22-BB02-4CBF7EBE9615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F9A-4A22-BB02-4CBF7EBE9615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F9A-4A22-BB02-4CBF7EBE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91968"/>
        <c:axId val="218892544"/>
      </c:scatterChart>
      <c:valAx>
        <c:axId val="21889196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8892544"/>
        <c:crosses val="autoZero"/>
        <c:crossBetween val="midCat"/>
        <c:majorUnit val="1"/>
      </c:valAx>
      <c:valAx>
        <c:axId val="218892544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8891968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1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01312"/>
        <c:axId val="218894848"/>
      </c:areaChart>
      <c:lineChart>
        <c:grouping val="standard"/>
        <c:varyColors val="0"/>
        <c:ser>
          <c:idx val="10"/>
          <c:order val="0"/>
          <c:tx>
            <c:strRef>
              <c:f>Flutter!$I$28</c:f>
              <c:strCache>
                <c:ptCount val="1"/>
                <c:pt idx="0">
                  <c:v>Case 1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Flutter!$C$19:$G$19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01312"/>
        <c:axId val="218894848"/>
        <c:extLst xmlns:c16r2="http://schemas.microsoft.com/office/drawing/2015/06/chart"/>
      </c:lineChart>
      <c:catAx>
        <c:axId val="2187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18894848"/>
        <c:crossesAt val="0"/>
        <c:auto val="1"/>
        <c:lblAlgn val="ctr"/>
        <c:lblOffset val="100"/>
        <c:tickMarkSkip val="1"/>
        <c:noMultiLvlLbl val="0"/>
      </c:catAx>
      <c:valAx>
        <c:axId val="218894848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18701312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3.6820676918659672</c:v>
                </c:pt>
                <c:pt idx="2">
                  <c:v>7.7298908815048843</c:v>
                </c:pt>
                <c:pt idx="3">
                  <c:v>11.777714071143802</c:v>
                </c:pt>
                <c:pt idx="4">
                  <c:v>15.825537260782722</c:v>
                </c:pt>
                <c:pt idx="5">
                  <c:v>19.873360450421639</c:v>
                </c:pt>
                <c:pt idx="6">
                  <c:v>23.921183640060555</c:v>
                </c:pt>
                <c:pt idx="7">
                  <c:v>27.96900682969947</c:v>
                </c:pt>
                <c:pt idx="8">
                  <c:v>32.016830019338386</c:v>
                </c:pt>
                <c:pt idx="9">
                  <c:v>36.064653208977305</c:v>
                </c:pt>
                <c:pt idx="10">
                  <c:v>40.112476398616224</c:v>
                </c:pt>
                <c:pt idx="11">
                  <c:v>44.160299588255128</c:v>
                </c:pt>
                <c:pt idx="12">
                  <c:v>48.208122777894054</c:v>
                </c:pt>
                <c:pt idx="13">
                  <c:v>52.25594596753298</c:v>
                </c:pt>
                <c:pt idx="14">
                  <c:v>56.303769157171892</c:v>
                </c:pt>
                <c:pt idx="15">
                  <c:v>60.351592346810804</c:v>
                </c:pt>
                <c:pt idx="16">
                  <c:v>64.399415536449737</c:v>
                </c:pt>
                <c:pt idx="17">
                  <c:v>68.447238726088642</c:v>
                </c:pt>
                <c:pt idx="18">
                  <c:v>72.495061915727575</c:v>
                </c:pt>
                <c:pt idx="19">
                  <c:v>76.542885105366494</c:v>
                </c:pt>
                <c:pt idx="20">
                  <c:v>80.590708295005413</c:v>
                </c:pt>
                <c:pt idx="21">
                  <c:v>84.638531484644318</c:v>
                </c:pt>
                <c:pt idx="22">
                  <c:v>88.686354674283237</c:v>
                </c:pt>
                <c:pt idx="23">
                  <c:v>92.734177863922156</c:v>
                </c:pt>
                <c:pt idx="24">
                  <c:v>96.782001053561075</c:v>
                </c:pt>
                <c:pt idx="25">
                  <c:v>100.82982424319999</c:v>
                </c:pt>
                <c:pt idx="26">
                  <c:v>104.87764743283891</c:v>
                </c:pt>
                <c:pt idx="27">
                  <c:v>108.92547062247783</c:v>
                </c:pt>
                <c:pt idx="28">
                  <c:v>112.97329381211674</c:v>
                </c:pt>
                <c:pt idx="29">
                  <c:v>117.02111700175566</c:v>
                </c:pt>
              </c:numCache>
            </c:numRef>
          </c:xVal>
          <c:yVal>
            <c:numRef>
              <c:f>'０°'!$G$23:$G$117</c:f>
              <c:numCache>
                <c:formatCode>0.00_ </c:formatCode>
                <c:ptCount val="95"/>
                <c:pt idx="0">
                  <c:v>1.5069983999999999E-4</c:v>
                </c:pt>
                <c:pt idx="1">
                  <c:v>3.3366435999999998E-4</c:v>
                </c:pt>
                <c:pt idx="2">
                  <c:v>3.8274773999999998E-4</c:v>
                </c:pt>
                <c:pt idx="3">
                  <c:v>8.0021911999999997E-4</c:v>
                </c:pt>
                <c:pt idx="4">
                  <c:v>8.2609771000000001E-4</c:v>
                </c:pt>
                <c:pt idx="5">
                  <c:v>7.6806186000000004E-4</c:v>
                </c:pt>
                <c:pt idx="6">
                  <c:v>1.0894434E-3</c:v>
                </c:pt>
                <c:pt idx="7">
                  <c:v>1.4543022000000001E-3</c:v>
                </c:pt>
                <c:pt idx="8">
                  <c:v>1.7986617E-3</c:v>
                </c:pt>
                <c:pt idx="9">
                  <c:v>2.4902417E-3</c:v>
                </c:pt>
                <c:pt idx="10">
                  <c:v>2.9152809E-3</c:v>
                </c:pt>
                <c:pt idx="11">
                  <c:v>3.4191773999999999E-3</c:v>
                </c:pt>
                <c:pt idx="12">
                  <c:v>4.0117590000000002E-3</c:v>
                </c:pt>
                <c:pt idx="13">
                  <c:v>3.7484927999999998E-3</c:v>
                </c:pt>
                <c:pt idx="14">
                  <c:v>5.1021494000000004E-3</c:v>
                </c:pt>
                <c:pt idx="15">
                  <c:v>5.6042514000000003E-3</c:v>
                </c:pt>
                <c:pt idx="16">
                  <c:v>6.3047162000000002E-3</c:v>
                </c:pt>
                <c:pt idx="17">
                  <c:v>7.1764595000000002E-3</c:v>
                </c:pt>
                <c:pt idx="18">
                  <c:v>8.4060707000000005E-3</c:v>
                </c:pt>
                <c:pt idx="19">
                  <c:v>1.0818816E-2</c:v>
                </c:pt>
                <c:pt idx="20">
                  <c:v>1.4468573E-2</c:v>
                </c:pt>
                <c:pt idx="21">
                  <c:v>1.7359698E-2</c:v>
                </c:pt>
                <c:pt idx="22">
                  <c:v>1.8299946000000001E-2</c:v>
                </c:pt>
                <c:pt idx="23">
                  <c:v>1.9669903999999998E-2</c:v>
                </c:pt>
                <c:pt idx="24">
                  <c:v>1.6674209999999998E-2</c:v>
                </c:pt>
                <c:pt idx="25">
                  <c:v>1.682637E-2</c:v>
                </c:pt>
                <c:pt idx="26">
                  <c:v>1.7973805999999998E-2</c:v>
                </c:pt>
                <c:pt idx="27">
                  <c:v>1.9064244000000001E-2</c:v>
                </c:pt>
                <c:pt idx="28">
                  <c:v>2.1164906000000001E-2</c:v>
                </c:pt>
                <c:pt idx="29">
                  <c:v>2.2602166999999999E-2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D-4257-8FAF-641665C7DB38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3.6820676918659672</c:v>
                </c:pt>
                <c:pt idx="2">
                  <c:v>7.7298908815048843</c:v>
                </c:pt>
                <c:pt idx="3">
                  <c:v>11.777714071143802</c:v>
                </c:pt>
                <c:pt idx="4">
                  <c:v>15.825537260782722</c:v>
                </c:pt>
                <c:pt idx="5">
                  <c:v>19.873360450421639</c:v>
                </c:pt>
                <c:pt idx="6">
                  <c:v>23.921183640060555</c:v>
                </c:pt>
                <c:pt idx="7">
                  <c:v>27.96900682969947</c:v>
                </c:pt>
                <c:pt idx="8">
                  <c:v>32.016830019338386</c:v>
                </c:pt>
                <c:pt idx="9">
                  <c:v>36.064653208977305</c:v>
                </c:pt>
                <c:pt idx="10">
                  <c:v>40.112476398616224</c:v>
                </c:pt>
                <c:pt idx="11">
                  <c:v>44.160299588255128</c:v>
                </c:pt>
                <c:pt idx="12">
                  <c:v>48.208122777894054</c:v>
                </c:pt>
                <c:pt idx="13">
                  <c:v>52.25594596753298</c:v>
                </c:pt>
                <c:pt idx="14">
                  <c:v>56.303769157171892</c:v>
                </c:pt>
                <c:pt idx="15">
                  <c:v>60.351592346810804</c:v>
                </c:pt>
                <c:pt idx="16">
                  <c:v>64.399415536449737</c:v>
                </c:pt>
                <c:pt idx="17">
                  <c:v>68.447238726088642</c:v>
                </c:pt>
                <c:pt idx="18">
                  <c:v>72.495061915727575</c:v>
                </c:pt>
                <c:pt idx="19">
                  <c:v>76.542885105366494</c:v>
                </c:pt>
                <c:pt idx="20">
                  <c:v>80.590708295005413</c:v>
                </c:pt>
                <c:pt idx="21">
                  <c:v>84.638531484644318</c:v>
                </c:pt>
                <c:pt idx="22">
                  <c:v>88.686354674283237</c:v>
                </c:pt>
                <c:pt idx="23">
                  <c:v>92.734177863922156</c:v>
                </c:pt>
                <c:pt idx="24">
                  <c:v>96.782001053561075</c:v>
                </c:pt>
                <c:pt idx="25">
                  <c:v>100.82982424319999</c:v>
                </c:pt>
                <c:pt idx="26">
                  <c:v>104.87764743283891</c:v>
                </c:pt>
                <c:pt idx="27">
                  <c:v>108.92547062247783</c:v>
                </c:pt>
                <c:pt idx="28">
                  <c:v>112.97329381211674</c:v>
                </c:pt>
                <c:pt idx="29">
                  <c:v>117.02111700175566</c:v>
                </c:pt>
              </c:numCache>
            </c:numRef>
          </c:xVal>
          <c:yVal>
            <c:numRef>
              <c:f>'０°'!$H$23:$H$117</c:f>
              <c:numCache>
                <c:formatCode>0.00_ </c:formatCode>
                <c:ptCount val="95"/>
                <c:pt idx="0">
                  <c:v>1.1474408546184741E-3</c:v>
                </c:pt>
                <c:pt idx="1">
                  <c:v>1.1775909140562251E-3</c:v>
                </c:pt>
                <c:pt idx="2">
                  <c:v>1.1523407164658636E-3</c:v>
                </c:pt>
                <c:pt idx="3">
                  <c:v>1.1710693204819277E-3</c:v>
                </c:pt>
                <c:pt idx="4">
                  <c:v>1.1633637140562251E-3</c:v>
                </c:pt>
                <c:pt idx="5">
                  <c:v>1.2270140530120483E-3</c:v>
                </c:pt>
                <c:pt idx="6">
                  <c:v>1.2292452497991969E-3</c:v>
                </c:pt>
                <c:pt idx="7">
                  <c:v>1.4261291116465864E-3</c:v>
                </c:pt>
                <c:pt idx="8">
                  <c:v>1.5390208192771085E-3</c:v>
                </c:pt>
                <c:pt idx="9">
                  <c:v>2.3327027084337352E-3</c:v>
                </c:pt>
                <c:pt idx="10">
                  <c:v>2.6457809670682735E-3</c:v>
                </c:pt>
                <c:pt idx="11">
                  <c:v>3.3346054618473898E-3</c:v>
                </c:pt>
                <c:pt idx="12">
                  <c:v>4.3359846232931725E-3</c:v>
                </c:pt>
                <c:pt idx="13">
                  <c:v>1.0395592738955824E-2</c:v>
                </c:pt>
                <c:pt idx="14">
                  <c:v>5.5349059791164664E-3</c:v>
                </c:pt>
                <c:pt idx="15">
                  <c:v>8.0484658570281128E-3</c:v>
                </c:pt>
                <c:pt idx="16">
                  <c:v>9.4619676144578318E-3</c:v>
                </c:pt>
                <c:pt idx="17">
                  <c:v>1.3888605236947791E-2</c:v>
                </c:pt>
                <c:pt idx="18">
                  <c:v>1.4353851951807231E-2</c:v>
                </c:pt>
                <c:pt idx="19">
                  <c:v>7.8394402248995992E-2</c:v>
                </c:pt>
                <c:pt idx="20">
                  <c:v>0.18199504642570283</c:v>
                </c:pt>
                <c:pt idx="21">
                  <c:v>0.20948635630522092</c:v>
                </c:pt>
                <c:pt idx="22">
                  <c:v>0.23948210313253013</c:v>
                </c:pt>
                <c:pt idx="23">
                  <c:v>0.20242920867469882</c:v>
                </c:pt>
                <c:pt idx="24">
                  <c:v>7.4544854361445784E-2</c:v>
                </c:pt>
                <c:pt idx="25">
                  <c:v>2.7331368738955825E-2</c:v>
                </c:pt>
                <c:pt idx="26">
                  <c:v>2.105118881927711E-2</c:v>
                </c:pt>
                <c:pt idx="27">
                  <c:v>2.3028422618473897E-2</c:v>
                </c:pt>
                <c:pt idx="28">
                  <c:v>2.2253452208835341E-2</c:v>
                </c:pt>
                <c:pt idx="29">
                  <c:v>2.6507477397590361E-2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D-4257-8FAF-641665C7DB38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3.6820676918659672</c:v>
                </c:pt>
                <c:pt idx="2">
                  <c:v>7.7298908815048843</c:v>
                </c:pt>
                <c:pt idx="3">
                  <c:v>11.777714071143802</c:v>
                </c:pt>
                <c:pt idx="4">
                  <c:v>15.825537260782722</c:v>
                </c:pt>
                <c:pt idx="5">
                  <c:v>19.873360450421639</c:v>
                </c:pt>
                <c:pt idx="6">
                  <c:v>23.921183640060555</c:v>
                </c:pt>
                <c:pt idx="7">
                  <c:v>27.96900682969947</c:v>
                </c:pt>
                <c:pt idx="8">
                  <c:v>32.016830019338386</c:v>
                </c:pt>
                <c:pt idx="9">
                  <c:v>36.064653208977305</c:v>
                </c:pt>
                <c:pt idx="10">
                  <c:v>40.112476398616224</c:v>
                </c:pt>
                <c:pt idx="11">
                  <c:v>44.160299588255128</c:v>
                </c:pt>
                <c:pt idx="12">
                  <c:v>48.208122777894054</c:v>
                </c:pt>
                <c:pt idx="13">
                  <c:v>52.25594596753298</c:v>
                </c:pt>
                <c:pt idx="14">
                  <c:v>56.303769157171892</c:v>
                </c:pt>
                <c:pt idx="15">
                  <c:v>60.351592346810804</c:v>
                </c:pt>
                <c:pt idx="16">
                  <c:v>64.399415536449737</c:v>
                </c:pt>
                <c:pt idx="17">
                  <c:v>68.447238726088642</c:v>
                </c:pt>
                <c:pt idx="18">
                  <c:v>72.495061915727575</c:v>
                </c:pt>
                <c:pt idx="19">
                  <c:v>76.542885105366494</c:v>
                </c:pt>
                <c:pt idx="20">
                  <c:v>80.590708295005413</c:v>
                </c:pt>
                <c:pt idx="21">
                  <c:v>84.638531484644318</c:v>
                </c:pt>
                <c:pt idx="22">
                  <c:v>88.686354674283237</c:v>
                </c:pt>
                <c:pt idx="23">
                  <c:v>92.734177863922156</c:v>
                </c:pt>
                <c:pt idx="24">
                  <c:v>96.782001053561075</c:v>
                </c:pt>
                <c:pt idx="25">
                  <c:v>100.82982424319999</c:v>
                </c:pt>
                <c:pt idx="26">
                  <c:v>104.87764743283891</c:v>
                </c:pt>
                <c:pt idx="27">
                  <c:v>108.92547062247783</c:v>
                </c:pt>
                <c:pt idx="28">
                  <c:v>112.97329381211674</c:v>
                </c:pt>
                <c:pt idx="29">
                  <c:v>117.02111700175566</c:v>
                </c:pt>
              </c:numCache>
            </c:numRef>
          </c:xVal>
          <c:yVal>
            <c:numRef>
              <c:f>'０°'!$I$23:$I$117</c:f>
              <c:numCache>
                <c:formatCode>0.00_ </c:formatCode>
                <c:ptCount val="95"/>
                <c:pt idx="0">
                  <c:v>4.8497827148594385E-3</c:v>
                </c:pt>
                <c:pt idx="1">
                  <c:v>4.4500325269076308E-3</c:v>
                </c:pt>
                <c:pt idx="2">
                  <c:v>4.4090311325301213E-3</c:v>
                </c:pt>
                <c:pt idx="3">
                  <c:v>4.0603000867469883E-3</c:v>
                </c:pt>
                <c:pt idx="4">
                  <c:v>5.4139705188755022E-3</c:v>
                </c:pt>
                <c:pt idx="5">
                  <c:v>4.8768776803212854E-3</c:v>
                </c:pt>
                <c:pt idx="6">
                  <c:v>4.844238804819277E-3</c:v>
                </c:pt>
                <c:pt idx="7">
                  <c:v>5.1490203694779116E-3</c:v>
                </c:pt>
                <c:pt idx="8">
                  <c:v>5.5954055775100401E-3</c:v>
                </c:pt>
                <c:pt idx="9">
                  <c:v>9.149314377510041E-3</c:v>
                </c:pt>
                <c:pt idx="10">
                  <c:v>9.5043670361445783E-3</c:v>
                </c:pt>
                <c:pt idx="11">
                  <c:v>1.0535514088353414E-2</c:v>
                </c:pt>
                <c:pt idx="12">
                  <c:v>1.434494637751004E-2</c:v>
                </c:pt>
                <c:pt idx="13">
                  <c:v>2.3577682955823295E-2</c:v>
                </c:pt>
                <c:pt idx="14">
                  <c:v>1.6859155983935743E-2</c:v>
                </c:pt>
                <c:pt idx="15">
                  <c:v>2.9171038522088352E-2</c:v>
                </c:pt>
                <c:pt idx="16">
                  <c:v>3.330027373493976E-2</c:v>
                </c:pt>
                <c:pt idx="17">
                  <c:v>3.5893860819277111E-2</c:v>
                </c:pt>
                <c:pt idx="18">
                  <c:v>3.9418149333333333E-2</c:v>
                </c:pt>
                <c:pt idx="19">
                  <c:v>0.14518707405622491</c:v>
                </c:pt>
                <c:pt idx="20">
                  <c:v>0.28220648096385542</c:v>
                </c:pt>
                <c:pt idx="21">
                  <c:v>0.3230590509236948</c:v>
                </c:pt>
                <c:pt idx="22">
                  <c:v>0.36775219469879522</c:v>
                </c:pt>
                <c:pt idx="23">
                  <c:v>0.30990578248995987</c:v>
                </c:pt>
                <c:pt idx="24">
                  <c:v>0.13950608449799198</c:v>
                </c:pt>
                <c:pt idx="25">
                  <c:v>8.0138184867469875E-2</c:v>
                </c:pt>
                <c:pt idx="26">
                  <c:v>6.3660582746987951E-2</c:v>
                </c:pt>
                <c:pt idx="27">
                  <c:v>6.9857139148594385E-2</c:v>
                </c:pt>
                <c:pt idx="28">
                  <c:v>8.1455751261044179E-2</c:v>
                </c:pt>
                <c:pt idx="29">
                  <c:v>9.1287248835341381E-2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D-4257-8FAF-641665C7DB38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D-4257-8FAF-641665C7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7712"/>
        <c:axId val="1988682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6D-4257-8FAF-641665C7DB38}"/>
                  </c:ext>
                </c:extLst>
              </c15:ser>
            </c15:filteredScatterSeries>
          </c:ext>
        </c:extLst>
      </c:scatterChart>
      <c:valAx>
        <c:axId val="198867712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8868288"/>
        <c:crossesAt val="-100"/>
        <c:crossBetween val="midCat"/>
        <c:majorUnit val="10"/>
        <c:minorUnit val="10"/>
      </c:valAx>
      <c:valAx>
        <c:axId val="198868288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8867712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2.7405895836284859</c:v>
                </c:pt>
                <c:pt idx="2">
                  <c:v>5.7151872081255881</c:v>
                </c:pt>
                <c:pt idx="3">
                  <c:v>8.6897848326226921</c:v>
                </c:pt>
                <c:pt idx="4">
                  <c:v>11.664382457119794</c:v>
                </c:pt>
                <c:pt idx="5">
                  <c:v>14.638980081616896</c:v>
                </c:pt>
                <c:pt idx="6">
                  <c:v>17.613577706114</c:v>
                </c:pt>
                <c:pt idx="7">
                  <c:v>20.588175330611104</c:v>
                </c:pt>
                <c:pt idx="8">
                  <c:v>23.562772955108205</c:v>
                </c:pt>
                <c:pt idx="9">
                  <c:v>26.537370579605312</c:v>
                </c:pt>
                <c:pt idx="10">
                  <c:v>28.024669391853863</c:v>
                </c:pt>
                <c:pt idx="11">
                  <c:v>29.511968204102409</c:v>
                </c:pt>
                <c:pt idx="12">
                  <c:v>30.999267016350959</c:v>
                </c:pt>
                <c:pt idx="13">
                  <c:v>32.48656582859951</c:v>
                </c:pt>
                <c:pt idx="14">
                  <c:v>35.461163453096617</c:v>
                </c:pt>
                <c:pt idx="15">
                  <c:v>38.435761077593718</c:v>
                </c:pt>
                <c:pt idx="16">
                  <c:v>41.410358702090825</c:v>
                </c:pt>
                <c:pt idx="17">
                  <c:v>44.384956326587933</c:v>
                </c:pt>
                <c:pt idx="18">
                  <c:v>47.359553951085019</c:v>
                </c:pt>
                <c:pt idx="19">
                  <c:v>50.334151575582126</c:v>
                </c:pt>
                <c:pt idx="20">
                  <c:v>53.308749200079227</c:v>
                </c:pt>
                <c:pt idx="21">
                  <c:v>56.283346824576341</c:v>
                </c:pt>
                <c:pt idx="22">
                  <c:v>59.257944449073428</c:v>
                </c:pt>
                <c:pt idx="23">
                  <c:v>62.232542073570528</c:v>
                </c:pt>
                <c:pt idx="24">
                  <c:v>65.207139698067635</c:v>
                </c:pt>
                <c:pt idx="25">
                  <c:v>68.181737322564729</c:v>
                </c:pt>
                <c:pt idx="26">
                  <c:v>71.15633494706185</c:v>
                </c:pt>
                <c:pt idx="27">
                  <c:v>74.130932571558944</c:v>
                </c:pt>
                <c:pt idx="28">
                  <c:v>77.105530196056051</c:v>
                </c:pt>
                <c:pt idx="29">
                  <c:v>80.080127820553159</c:v>
                </c:pt>
                <c:pt idx="30">
                  <c:v>83.054725445050252</c:v>
                </c:pt>
                <c:pt idx="31">
                  <c:v>86.02932306954736</c:v>
                </c:pt>
              </c:numCache>
            </c:numRef>
          </c:xVal>
          <c:yVal>
            <c:numRef>
              <c:f>'+2.5°'!$C$23:$C$117</c:f>
              <c:numCache>
                <c:formatCode>0.00_ </c:formatCode>
                <c:ptCount val="95"/>
                <c:pt idx="0">
                  <c:v>-2.4075138999999999E-3</c:v>
                </c:pt>
                <c:pt idx="1">
                  <c:v>1.4218944000000001E-2</c:v>
                </c:pt>
                <c:pt idx="2">
                  <c:v>3.1652346999999997E-2</c:v>
                </c:pt>
                <c:pt idx="3">
                  <c:v>9.0729624999999994E-2</c:v>
                </c:pt>
                <c:pt idx="4">
                  <c:v>0.18373163000000001</c:v>
                </c:pt>
                <c:pt idx="5">
                  <c:v>0.32836241999999999</c:v>
                </c:pt>
                <c:pt idx="6">
                  <c:v>0.48778031999999999</c:v>
                </c:pt>
                <c:pt idx="7">
                  <c:v>0.71081296000000005</c:v>
                </c:pt>
                <c:pt idx="8">
                  <c:v>0.92359546000000003</c:v>
                </c:pt>
                <c:pt idx="9">
                  <c:v>1.11978</c:v>
                </c:pt>
                <c:pt idx="10">
                  <c:v>1.1597952</c:v>
                </c:pt>
                <c:pt idx="11">
                  <c:v>1.1998104000000001</c:v>
                </c:pt>
                <c:pt idx="12">
                  <c:v>1.4648254999999999</c:v>
                </c:pt>
                <c:pt idx="13">
                  <c:v>1.7298406</c:v>
                </c:pt>
                <c:pt idx="14">
                  <c:v>2.1692440999999998</c:v>
                </c:pt>
                <c:pt idx="15">
                  <c:v>2.6405802</c:v>
                </c:pt>
                <c:pt idx="16">
                  <c:v>3.1439699000000001</c:v>
                </c:pt>
                <c:pt idx="17">
                  <c:v>3.5463602999999999</c:v>
                </c:pt>
                <c:pt idx="18">
                  <c:v>3.9243079999999999</c:v>
                </c:pt>
                <c:pt idx="19">
                  <c:v>4.5487985999999996</c:v>
                </c:pt>
                <c:pt idx="20">
                  <c:v>5.0559604</c:v>
                </c:pt>
                <c:pt idx="21">
                  <c:v>4.9710253</c:v>
                </c:pt>
                <c:pt idx="22">
                  <c:v>4.6455713000000003</c:v>
                </c:pt>
                <c:pt idx="23">
                  <c:v>4.6153404</c:v>
                </c:pt>
                <c:pt idx="24">
                  <c:v>5.0942616000000003</c:v>
                </c:pt>
                <c:pt idx="25">
                  <c:v>6.2984102000000002</c:v>
                </c:pt>
                <c:pt idx="26">
                  <c:v>8.5447167999999998</c:v>
                </c:pt>
                <c:pt idx="27">
                  <c:v>10.072474</c:v>
                </c:pt>
                <c:pt idx="28">
                  <c:v>11.128772</c:v>
                </c:pt>
                <c:pt idx="29">
                  <c:v>11.737501</c:v>
                </c:pt>
                <c:pt idx="30">
                  <c:v>12.842648000000001</c:v>
                </c:pt>
                <c:pt idx="31">
                  <c:v>13.811109999999999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A-460D-BBE6-CEB5A9C37054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2.7405895836284859</c:v>
                </c:pt>
                <c:pt idx="2">
                  <c:v>5.7151872081255881</c:v>
                </c:pt>
                <c:pt idx="3">
                  <c:v>8.6897848326226921</c:v>
                </c:pt>
                <c:pt idx="4">
                  <c:v>11.664382457119794</c:v>
                </c:pt>
                <c:pt idx="5">
                  <c:v>14.638980081616896</c:v>
                </c:pt>
                <c:pt idx="6">
                  <c:v>17.613577706114</c:v>
                </c:pt>
                <c:pt idx="7">
                  <c:v>20.588175330611104</c:v>
                </c:pt>
                <c:pt idx="8">
                  <c:v>23.562772955108205</c:v>
                </c:pt>
                <c:pt idx="9">
                  <c:v>26.537370579605312</c:v>
                </c:pt>
                <c:pt idx="10">
                  <c:v>28.024669391853863</c:v>
                </c:pt>
                <c:pt idx="11">
                  <c:v>29.511968204102409</c:v>
                </c:pt>
                <c:pt idx="12">
                  <c:v>30.999267016350959</c:v>
                </c:pt>
                <c:pt idx="13">
                  <c:v>32.48656582859951</c:v>
                </c:pt>
                <c:pt idx="14">
                  <c:v>35.461163453096617</c:v>
                </c:pt>
                <c:pt idx="15">
                  <c:v>38.435761077593718</c:v>
                </c:pt>
                <c:pt idx="16">
                  <c:v>41.410358702090825</c:v>
                </c:pt>
                <c:pt idx="17">
                  <c:v>44.384956326587933</c:v>
                </c:pt>
                <c:pt idx="18">
                  <c:v>47.359553951085019</c:v>
                </c:pt>
                <c:pt idx="19">
                  <c:v>50.334151575582126</c:v>
                </c:pt>
                <c:pt idx="20">
                  <c:v>53.308749200079227</c:v>
                </c:pt>
                <c:pt idx="21">
                  <c:v>56.283346824576341</c:v>
                </c:pt>
                <c:pt idx="22">
                  <c:v>59.257944449073428</c:v>
                </c:pt>
                <c:pt idx="23">
                  <c:v>62.232542073570528</c:v>
                </c:pt>
                <c:pt idx="24">
                  <c:v>65.207139698067635</c:v>
                </c:pt>
                <c:pt idx="25">
                  <c:v>68.181737322564729</c:v>
                </c:pt>
                <c:pt idx="26">
                  <c:v>71.15633494706185</c:v>
                </c:pt>
                <c:pt idx="27">
                  <c:v>74.130932571558944</c:v>
                </c:pt>
                <c:pt idx="28">
                  <c:v>77.105530196056051</c:v>
                </c:pt>
                <c:pt idx="29">
                  <c:v>80.080127820553159</c:v>
                </c:pt>
                <c:pt idx="30">
                  <c:v>83.054725445050252</c:v>
                </c:pt>
                <c:pt idx="31">
                  <c:v>86.02932306954736</c:v>
                </c:pt>
              </c:numCache>
            </c:numRef>
          </c:xVal>
          <c:yVal>
            <c:numRef>
              <c:f>'+2.5°'!$D$23:$D$117</c:f>
              <c:numCache>
                <c:formatCode>0.00_ </c:formatCode>
                <c:ptCount val="95"/>
                <c:pt idx="0">
                  <c:v>3.0148857485714282E-2</c:v>
                </c:pt>
                <c:pt idx="1">
                  <c:v>3.0954162412244895E-2</c:v>
                </c:pt>
                <c:pt idx="2">
                  <c:v>3.1689066273469388E-2</c:v>
                </c:pt>
                <c:pt idx="3">
                  <c:v>4.6652816759183674E-2</c:v>
                </c:pt>
                <c:pt idx="4">
                  <c:v>9.6864710244897942E-2</c:v>
                </c:pt>
                <c:pt idx="5">
                  <c:v>1.1823234938775509</c:v>
                </c:pt>
                <c:pt idx="6">
                  <c:v>0.50593954738775504</c:v>
                </c:pt>
                <c:pt idx="7">
                  <c:v>0.84616668122448979</c:v>
                </c:pt>
                <c:pt idx="8">
                  <c:v>0.80419023142857149</c:v>
                </c:pt>
                <c:pt idx="9">
                  <c:v>5.6799452946938773</c:v>
                </c:pt>
                <c:pt idx="10">
                  <c:v>6.5931836412244902</c:v>
                </c:pt>
                <c:pt idx="11">
                  <c:v>7.5064219877551022</c:v>
                </c:pt>
                <c:pt idx="12">
                  <c:v>6.0647533940816327</c:v>
                </c:pt>
                <c:pt idx="13">
                  <c:v>4.6230848004081633</c:v>
                </c:pt>
                <c:pt idx="14">
                  <c:v>2.092030572244898</c:v>
                </c:pt>
                <c:pt idx="15">
                  <c:v>1.5087716387755101</c:v>
                </c:pt>
                <c:pt idx="16">
                  <c:v>1.8086607865306124</c:v>
                </c:pt>
                <c:pt idx="17">
                  <c:v>1.4201421632653062</c:v>
                </c:pt>
                <c:pt idx="18">
                  <c:v>1.6620884995918368</c:v>
                </c:pt>
                <c:pt idx="19">
                  <c:v>1.1011133126530612</c:v>
                </c:pt>
                <c:pt idx="20">
                  <c:v>1.8072301016326531</c:v>
                </c:pt>
                <c:pt idx="21">
                  <c:v>1.3259439612244897</c:v>
                </c:pt>
                <c:pt idx="22">
                  <c:v>1.6318271248979592</c:v>
                </c:pt>
                <c:pt idx="23">
                  <c:v>1.0519196559183672</c:v>
                </c:pt>
                <c:pt idx="24">
                  <c:v>1.5520094175510204</c:v>
                </c:pt>
                <c:pt idx="25">
                  <c:v>2.1418440073469389</c:v>
                </c:pt>
                <c:pt idx="26">
                  <c:v>1.7688534514285714</c:v>
                </c:pt>
                <c:pt idx="27">
                  <c:v>2.0678674718367347</c:v>
                </c:pt>
                <c:pt idx="28">
                  <c:v>2.2720388171428572</c:v>
                </c:pt>
                <c:pt idx="29">
                  <c:v>2.4548498367346938</c:v>
                </c:pt>
                <c:pt idx="30">
                  <c:v>2.7464551567346938</c:v>
                </c:pt>
                <c:pt idx="31">
                  <c:v>2.7350317420408161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A-460D-BBE6-CEB5A9C37054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2.7405895836284859</c:v>
                </c:pt>
                <c:pt idx="2">
                  <c:v>5.7151872081255881</c:v>
                </c:pt>
                <c:pt idx="3">
                  <c:v>8.6897848326226921</c:v>
                </c:pt>
                <c:pt idx="4">
                  <c:v>11.664382457119794</c:v>
                </c:pt>
                <c:pt idx="5">
                  <c:v>14.638980081616896</c:v>
                </c:pt>
                <c:pt idx="6">
                  <c:v>17.613577706114</c:v>
                </c:pt>
                <c:pt idx="7">
                  <c:v>20.588175330611104</c:v>
                </c:pt>
                <c:pt idx="8">
                  <c:v>23.562772955108205</c:v>
                </c:pt>
                <c:pt idx="9">
                  <c:v>26.537370579605312</c:v>
                </c:pt>
                <c:pt idx="10">
                  <c:v>28.024669391853863</c:v>
                </c:pt>
                <c:pt idx="11">
                  <c:v>29.511968204102409</c:v>
                </c:pt>
                <c:pt idx="12">
                  <c:v>30.999267016350959</c:v>
                </c:pt>
                <c:pt idx="13">
                  <c:v>32.48656582859951</c:v>
                </c:pt>
                <c:pt idx="14">
                  <c:v>35.461163453096617</c:v>
                </c:pt>
                <c:pt idx="15">
                  <c:v>38.435761077593718</c:v>
                </c:pt>
                <c:pt idx="16">
                  <c:v>41.410358702090825</c:v>
                </c:pt>
                <c:pt idx="17">
                  <c:v>44.384956326587933</c:v>
                </c:pt>
                <c:pt idx="18">
                  <c:v>47.359553951085019</c:v>
                </c:pt>
                <c:pt idx="19">
                  <c:v>50.334151575582126</c:v>
                </c:pt>
                <c:pt idx="20">
                  <c:v>53.308749200079227</c:v>
                </c:pt>
                <c:pt idx="21">
                  <c:v>56.283346824576341</c:v>
                </c:pt>
                <c:pt idx="22">
                  <c:v>59.257944449073428</c:v>
                </c:pt>
                <c:pt idx="23">
                  <c:v>62.232542073570528</c:v>
                </c:pt>
                <c:pt idx="24">
                  <c:v>65.207139698067635</c:v>
                </c:pt>
                <c:pt idx="25">
                  <c:v>68.181737322564729</c:v>
                </c:pt>
                <c:pt idx="26">
                  <c:v>71.15633494706185</c:v>
                </c:pt>
                <c:pt idx="27">
                  <c:v>74.130932571558944</c:v>
                </c:pt>
                <c:pt idx="28">
                  <c:v>77.105530196056051</c:v>
                </c:pt>
                <c:pt idx="29">
                  <c:v>80.080127820553159</c:v>
                </c:pt>
                <c:pt idx="30">
                  <c:v>83.054725445050252</c:v>
                </c:pt>
                <c:pt idx="31">
                  <c:v>86.02932306954736</c:v>
                </c:pt>
              </c:numCache>
            </c:numRef>
          </c:xVal>
          <c:yVal>
            <c:numRef>
              <c:f>'+2.5°'!$E$23:$E$117</c:f>
              <c:numCache>
                <c:formatCode>0.00_ </c:formatCode>
                <c:ptCount val="95"/>
                <c:pt idx="0">
                  <c:v>0.12018529053061225</c:v>
                </c:pt>
                <c:pt idx="1">
                  <c:v>0.12491493812244898</c:v>
                </c:pt>
                <c:pt idx="2">
                  <c:v>0.12905502546938774</c:v>
                </c:pt>
                <c:pt idx="3">
                  <c:v>0.18664386987755099</c:v>
                </c:pt>
                <c:pt idx="4">
                  <c:v>0.35395261273469386</c:v>
                </c:pt>
                <c:pt idx="5">
                  <c:v>2.1651178795918367</c:v>
                </c:pt>
                <c:pt idx="6">
                  <c:v>1.1963690759183674</c:v>
                </c:pt>
                <c:pt idx="7">
                  <c:v>2.2338623546938776</c:v>
                </c:pt>
                <c:pt idx="8">
                  <c:v>2.0359267118367343</c:v>
                </c:pt>
                <c:pt idx="9">
                  <c:v>9.6746299918367349</c:v>
                </c:pt>
                <c:pt idx="10">
                  <c:v>11.051288671428571</c:v>
                </c:pt>
                <c:pt idx="11">
                  <c:v>12.427947351020407</c:v>
                </c:pt>
                <c:pt idx="12">
                  <c:v>10.273785367346939</c:v>
                </c:pt>
                <c:pt idx="13">
                  <c:v>8.1196233836734688</c:v>
                </c:pt>
                <c:pt idx="14">
                  <c:v>4.3848043110204085</c:v>
                </c:pt>
                <c:pt idx="15">
                  <c:v>4.6359452563265302</c:v>
                </c:pt>
                <c:pt idx="16">
                  <c:v>5.3734908653061222</c:v>
                </c:pt>
                <c:pt idx="17">
                  <c:v>3.733770790204082</c:v>
                </c:pt>
                <c:pt idx="18">
                  <c:v>3.590021150612245</c:v>
                </c:pt>
                <c:pt idx="19">
                  <c:v>3.0704759155102037</c:v>
                </c:pt>
                <c:pt idx="20">
                  <c:v>5.4754773938775507</c:v>
                </c:pt>
                <c:pt idx="21">
                  <c:v>3.6479713412244896</c:v>
                </c:pt>
                <c:pt idx="22">
                  <c:v>4.368607806530612</c:v>
                </c:pt>
                <c:pt idx="23">
                  <c:v>3.2200649734693876</c:v>
                </c:pt>
                <c:pt idx="24">
                  <c:v>4.0914064338775509</c:v>
                </c:pt>
                <c:pt idx="25">
                  <c:v>5.7064335685714287</c:v>
                </c:pt>
                <c:pt idx="26">
                  <c:v>4.670785889387755</c:v>
                </c:pt>
                <c:pt idx="27">
                  <c:v>7.3419092979591838</c:v>
                </c:pt>
                <c:pt idx="28">
                  <c:v>6.8187166273469382</c:v>
                </c:pt>
                <c:pt idx="29">
                  <c:v>7.3991958734693872</c:v>
                </c:pt>
                <c:pt idx="30">
                  <c:v>6.2716892665306121</c:v>
                </c:pt>
                <c:pt idx="31">
                  <c:v>7.9355317469387758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FA-460D-BBE6-CEB5A9C37054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FA-460D-BBE6-CEB5A9C3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29568"/>
        <c:axId val="2152301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FA-460D-BBE6-CEB5A9C370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FA-460D-BBE6-CEB5A9C37054}"/>
                  </c:ext>
                </c:extLst>
              </c15:ser>
            </c15:filteredScatterSeries>
          </c:ext>
        </c:extLst>
      </c:scatterChart>
      <c:valAx>
        <c:axId val="21522956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5230144"/>
        <c:crossesAt val="-100"/>
        <c:crossBetween val="midCat"/>
        <c:majorUnit val="10"/>
        <c:minorUnit val="10"/>
      </c:valAx>
      <c:valAx>
        <c:axId val="21523014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522956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3.7130275121480278</c:v>
                </c:pt>
                <c:pt idx="2">
                  <c:v>7.7430956709508738</c:v>
                </c:pt>
                <c:pt idx="3">
                  <c:v>11.77316382975372</c:v>
                </c:pt>
                <c:pt idx="4">
                  <c:v>15.803231988556568</c:v>
                </c:pt>
                <c:pt idx="5">
                  <c:v>19.833300147359417</c:v>
                </c:pt>
                <c:pt idx="6">
                  <c:v>23.863368306162258</c:v>
                </c:pt>
                <c:pt idx="7">
                  <c:v>27.893436464965106</c:v>
                </c:pt>
                <c:pt idx="8">
                  <c:v>31.923504623767954</c:v>
                </c:pt>
                <c:pt idx="9">
                  <c:v>35.953572782570802</c:v>
                </c:pt>
                <c:pt idx="10">
                  <c:v>37.968606861972219</c:v>
                </c:pt>
                <c:pt idx="11">
                  <c:v>39.983640941373643</c:v>
                </c:pt>
                <c:pt idx="12">
                  <c:v>41.998675020775067</c:v>
                </c:pt>
                <c:pt idx="13">
                  <c:v>44.013709100176492</c:v>
                </c:pt>
                <c:pt idx="14">
                  <c:v>48.04377725897934</c:v>
                </c:pt>
                <c:pt idx="15">
                  <c:v>52.073845417782188</c:v>
                </c:pt>
                <c:pt idx="16">
                  <c:v>56.103913576585036</c:v>
                </c:pt>
                <c:pt idx="17">
                  <c:v>60.133981735387884</c:v>
                </c:pt>
                <c:pt idx="18">
                  <c:v>64.164049894190725</c:v>
                </c:pt>
                <c:pt idx="19">
                  <c:v>68.194118052993574</c:v>
                </c:pt>
                <c:pt idx="20">
                  <c:v>72.224186211796422</c:v>
                </c:pt>
                <c:pt idx="21">
                  <c:v>76.25425437059927</c:v>
                </c:pt>
                <c:pt idx="22">
                  <c:v>80.284322529402118</c:v>
                </c:pt>
                <c:pt idx="23">
                  <c:v>84.314390688204952</c:v>
                </c:pt>
                <c:pt idx="24">
                  <c:v>88.344458847007814</c:v>
                </c:pt>
                <c:pt idx="25">
                  <c:v>92.374527005810634</c:v>
                </c:pt>
                <c:pt idx="26">
                  <c:v>96.404595164613482</c:v>
                </c:pt>
                <c:pt idx="27">
                  <c:v>100.43466332341633</c:v>
                </c:pt>
                <c:pt idx="28">
                  <c:v>104.46473148221918</c:v>
                </c:pt>
                <c:pt idx="29">
                  <c:v>108.49479964102203</c:v>
                </c:pt>
                <c:pt idx="30">
                  <c:v>112.52486779982486</c:v>
                </c:pt>
                <c:pt idx="31">
                  <c:v>116.55493595862772</c:v>
                </c:pt>
              </c:numCache>
            </c:numRef>
          </c:xVal>
          <c:yVal>
            <c:numRef>
              <c:f>'+2.5°'!$G$23:$G$117</c:f>
              <c:numCache>
                <c:formatCode>0.00_ </c:formatCode>
                <c:ptCount val="95"/>
                <c:pt idx="0">
                  <c:v>2.2802527E-4</c:v>
                </c:pt>
                <c:pt idx="1">
                  <c:v>3.2921996000000002E-4</c:v>
                </c:pt>
                <c:pt idx="2">
                  <c:v>4.3366141E-4</c:v>
                </c:pt>
                <c:pt idx="3">
                  <c:v>5.2656014999999997E-4</c:v>
                </c:pt>
                <c:pt idx="4">
                  <c:v>3.4603865999999997E-4</c:v>
                </c:pt>
                <c:pt idx="5">
                  <c:v>8.2433506999999998E-4</c:v>
                </c:pt>
                <c:pt idx="6">
                  <c:v>1.1879365000000001E-3</c:v>
                </c:pt>
                <c:pt idx="7">
                  <c:v>1.9630768000000001E-3</c:v>
                </c:pt>
                <c:pt idx="8">
                  <c:v>2.4439395000000002E-3</c:v>
                </c:pt>
                <c:pt idx="9">
                  <c:v>1.7379043000000001E-3</c:v>
                </c:pt>
                <c:pt idx="10">
                  <c:v>1.8380326500000001E-3</c:v>
                </c:pt>
                <c:pt idx="11">
                  <c:v>1.9381610000000001E-3</c:v>
                </c:pt>
                <c:pt idx="12">
                  <c:v>2.5348229500000001E-3</c:v>
                </c:pt>
                <c:pt idx="13">
                  <c:v>3.1314848999999998E-3</c:v>
                </c:pt>
                <c:pt idx="14">
                  <c:v>3.977286E-3</c:v>
                </c:pt>
                <c:pt idx="15">
                  <c:v>5.2814413999999997E-3</c:v>
                </c:pt>
                <c:pt idx="16">
                  <c:v>5.5280082000000001E-3</c:v>
                </c:pt>
                <c:pt idx="17">
                  <c:v>7.0538147000000001E-3</c:v>
                </c:pt>
                <c:pt idx="18">
                  <c:v>8.1868865000000006E-3</c:v>
                </c:pt>
                <c:pt idx="19">
                  <c:v>9.1921409999999992E-3</c:v>
                </c:pt>
                <c:pt idx="20">
                  <c:v>1.0766713000000001E-2</c:v>
                </c:pt>
                <c:pt idx="21">
                  <c:v>1.8355125E-2</c:v>
                </c:pt>
                <c:pt idx="22">
                  <c:v>2.2975747000000001E-2</c:v>
                </c:pt>
                <c:pt idx="23">
                  <c:v>2.6534077999999999E-2</c:v>
                </c:pt>
                <c:pt idx="24">
                  <c:v>2.6892462999999998E-2</c:v>
                </c:pt>
                <c:pt idx="25">
                  <c:v>2.8584173000000001E-2</c:v>
                </c:pt>
                <c:pt idx="26">
                  <c:v>2.4708830000000001E-2</c:v>
                </c:pt>
                <c:pt idx="27">
                  <c:v>2.1206811999999998E-2</c:v>
                </c:pt>
                <c:pt idx="28">
                  <c:v>2.3207802999999999E-2</c:v>
                </c:pt>
                <c:pt idx="29">
                  <c:v>2.5047857E-2</c:v>
                </c:pt>
                <c:pt idx="30">
                  <c:v>2.5689447000000001E-2</c:v>
                </c:pt>
                <c:pt idx="31">
                  <c:v>2.9702383999999998E-2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7-45C1-957E-E6247B05F2CA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3.7130275121480278</c:v>
                </c:pt>
                <c:pt idx="2">
                  <c:v>7.7430956709508738</c:v>
                </c:pt>
                <c:pt idx="3">
                  <c:v>11.77316382975372</c:v>
                </c:pt>
                <c:pt idx="4">
                  <c:v>15.803231988556568</c:v>
                </c:pt>
                <c:pt idx="5">
                  <c:v>19.833300147359417</c:v>
                </c:pt>
                <c:pt idx="6">
                  <c:v>23.863368306162258</c:v>
                </c:pt>
                <c:pt idx="7">
                  <c:v>27.893436464965106</c:v>
                </c:pt>
                <c:pt idx="8">
                  <c:v>31.923504623767954</c:v>
                </c:pt>
                <c:pt idx="9">
                  <c:v>35.953572782570802</c:v>
                </c:pt>
                <c:pt idx="10">
                  <c:v>37.968606861972219</c:v>
                </c:pt>
                <c:pt idx="11">
                  <c:v>39.983640941373643</c:v>
                </c:pt>
                <c:pt idx="12">
                  <c:v>41.998675020775067</c:v>
                </c:pt>
                <c:pt idx="13">
                  <c:v>44.013709100176492</c:v>
                </c:pt>
                <c:pt idx="14">
                  <c:v>48.04377725897934</c:v>
                </c:pt>
                <c:pt idx="15">
                  <c:v>52.073845417782188</c:v>
                </c:pt>
                <c:pt idx="16">
                  <c:v>56.103913576585036</c:v>
                </c:pt>
                <c:pt idx="17">
                  <c:v>60.133981735387884</c:v>
                </c:pt>
                <c:pt idx="18">
                  <c:v>64.164049894190725</c:v>
                </c:pt>
                <c:pt idx="19">
                  <c:v>68.194118052993574</c:v>
                </c:pt>
                <c:pt idx="20">
                  <c:v>72.224186211796422</c:v>
                </c:pt>
                <c:pt idx="21">
                  <c:v>76.25425437059927</c:v>
                </c:pt>
                <c:pt idx="22">
                  <c:v>80.284322529402118</c:v>
                </c:pt>
                <c:pt idx="23">
                  <c:v>84.314390688204952</c:v>
                </c:pt>
                <c:pt idx="24">
                  <c:v>88.344458847007814</c:v>
                </c:pt>
                <c:pt idx="25">
                  <c:v>92.374527005810634</c:v>
                </c:pt>
                <c:pt idx="26">
                  <c:v>96.404595164613482</c:v>
                </c:pt>
                <c:pt idx="27">
                  <c:v>100.43466332341633</c:v>
                </c:pt>
                <c:pt idx="28">
                  <c:v>104.46473148221918</c:v>
                </c:pt>
                <c:pt idx="29">
                  <c:v>108.49479964102203</c:v>
                </c:pt>
                <c:pt idx="30">
                  <c:v>112.52486779982486</c:v>
                </c:pt>
                <c:pt idx="31">
                  <c:v>116.55493595862772</c:v>
                </c:pt>
              </c:numCache>
            </c:numRef>
          </c:xVal>
          <c:yVal>
            <c:numRef>
              <c:f>'+2.5°'!$H$23:$H$117</c:f>
              <c:numCache>
                <c:formatCode>0.00_ </c:formatCode>
                <c:ptCount val="95"/>
                <c:pt idx="0">
                  <c:v>1.1626199261044177E-3</c:v>
                </c:pt>
                <c:pt idx="1">
                  <c:v>1.1689561574297189E-3</c:v>
                </c:pt>
                <c:pt idx="2">
                  <c:v>1.1669643694779117E-3</c:v>
                </c:pt>
                <c:pt idx="3">
                  <c:v>1.1733433702811246E-3</c:v>
                </c:pt>
                <c:pt idx="4">
                  <c:v>1.2141918971887552E-3</c:v>
                </c:pt>
                <c:pt idx="5">
                  <c:v>1.3414493879518074E-3</c:v>
                </c:pt>
                <c:pt idx="6">
                  <c:v>1.3762086939759037E-3</c:v>
                </c:pt>
                <c:pt idx="7">
                  <c:v>1.5114036819277108E-3</c:v>
                </c:pt>
                <c:pt idx="8">
                  <c:v>1.595969465060241E-3</c:v>
                </c:pt>
                <c:pt idx="9">
                  <c:v>3.7475799389558233E-3</c:v>
                </c:pt>
                <c:pt idx="10">
                  <c:v>4.2345691694779123E-3</c:v>
                </c:pt>
                <c:pt idx="11">
                  <c:v>4.7215584000000008E-3</c:v>
                </c:pt>
                <c:pt idx="12">
                  <c:v>4.2805680353413655E-3</c:v>
                </c:pt>
                <c:pt idx="13">
                  <c:v>3.839577670682731E-3</c:v>
                </c:pt>
                <c:pt idx="14">
                  <c:v>3.4830543935742975E-3</c:v>
                </c:pt>
                <c:pt idx="15">
                  <c:v>5.2034232289156629E-3</c:v>
                </c:pt>
                <c:pt idx="16">
                  <c:v>6.6841895967871493E-3</c:v>
                </c:pt>
                <c:pt idx="17">
                  <c:v>7.6035054072289164E-3</c:v>
                </c:pt>
                <c:pt idx="18">
                  <c:v>1.1070292947791166E-2</c:v>
                </c:pt>
                <c:pt idx="19">
                  <c:v>1.1562743389558233E-2</c:v>
                </c:pt>
                <c:pt idx="20">
                  <c:v>3.1123343228915665E-2</c:v>
                </c:pt>
                <c:pt idx="21">
                  <c:v>0.20648070618473896</c:v>
                </c:pt>
                <c:pt idx="22">
                  <c:v>0.30312832385542171</c:v>
                </c:pt>
                <c:pt idx="23">
                  <c:v>0.36497685654618478</c:v>
                </c:pt>
                <c:pt idx="24">
                  <c:v>0.39088044144578316</c:v>
                </c:pt>
                <c:pt idx="25">
                  <c:v>0.35372336321285142</c:v>
                </c:pt>
                <c:pt idx="26">
                  <c:v>0.17788348787148595</c:v>
                </c:pt>
                <c:pt idx="27">
                  <c:v>3.8120941879518075E-2</c:v>
                </c:pt>
                <c:pt idx="28">
                  <c:v>3.717803694779117E-2</c:v>
                </c:pt>
                <c:pt idx="29">
                  <c:v>2.8105781975903615E-2</c:v>
                </c:pt>
                <c:pt idx="30">
                  <c:v>2.3984804947791163E-2</c:v>
                </c:pt>
                <c:pt idx="31">
                  <c:v>3.5828683309236949E-2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7-45C1-957E-E6247B05F2CA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3.7130275121480278</c:v>
                </c:pt>
                <c:pt idx="2">
                  <c:v>7.7430956709508738</c:v>
                </c:pt>
                <c:pt idx="3">
                  <c:v>11.77316382975372</c:v>
                </c:pt>
                <c:pt idx="4">
                  <c:v>15.803231988556568</c:v>
                </c:pt>
                <c:pt idx="5">
                  <c:v>19.833300147359417</c:v>
                </c:pt>
                <c:pt idx="6">
                  <c:v>23.863368306162258</c:v>
                </c:pt>
                <c:pt idx="7">
                  <c:v>27.893436464965106</c:v>
                </c:pt>
                <c:pt idx="8">
                  <c:v>31.923504623767954</c:v>
                </c:pt>
                <c:pt idx="9">
                  <c:v>35.953572782570802</c:v>
                </c:pt>
                <c:pt idx="10">
                  <c:v>37.968606861972219</c:v>
                </c:pt>
                <c:pt idx="11">
                  <c:v>39.983640941373643</c:v>
                </c:pt>
                <c:pt idx="12">
                  <c:v>41.998675020775067</c:v>
                </c:pt>
                <c:pt idx="13">
                  <c:v>44.013709100176492</c:v>
                </c:pt>
                <c:pt idx="14">
                  <c:v>48.04377725897934</c:v>
                </c:pt>
                <c:pt idx="15">
                  <c:v>52.073845417782188</c:v>
                </c:pt>
                <c:pt idx="16">
                  <c:v>56.103913576585036</c:v>
                </c:pt>
                <c:pt idx="17">
                  <c:v>60.133981735387884</c:v>
                </c:pt>
                <c:pt idx="18">
                  <c:v>64.164049894190725</c:v>
                </c:pt>
                <c:pt idx="19">
                  <c:v>68.194118052993574</c:v>
                </c:pt>
                <c:pt idx="20">
                  <c:v>72.224186211796422</c:v>
                </c:pt>
                <c:pt idx="21">
                  <c:v>76.25425437059927</c:v>
                </c:pt>
                <c:pt idx="22">
                  <c:v>80.284322529402118</c:v>
                </c:pt>
                <c:pt idx="23">
                  <c:v>84.314390688204952</c:v>
                </c:pt>
                <c:pt idx="24">
                  <c:v>88.344458847007814</c:v>
                </c:pt>
                <c:pt idx="25">
                  <c:v>92.374527005810634</c:v>
                </c:pt>
                <c:pt idx="26">
                  <c:v>96.404595164613482</c:v>
                </c:pt>
                <c:pt idx="27">
                  <c:v>100.43466332341633</c:v>
                </c:pt>
                <c:pt idx="28">
                  <c:v>104.46473148221918</c:v>
                </c:pt>
                <c:pt idx="29">
                  <c:v>108.49479964102203</c:v>
                </c:pt>
                <c:pt idx="30">
                  <c:v>112.52486779982486</c:v>
                </c:pt>
                <c:pt idx="31">
                  <c:v>116.55493595862772</c:v>
                </c:pt>
              </c:numCache>
            </c:numRef>
          </c:xVal>
          <c:yVal>
            <c:numRef>
              <c:f>'+2.5°'!$I$23:$I$117</c:f>
              <c:numCache>
                <c:formatCode>0.00_ </c:formatCode>
                <c:ptCount val="95"/>
                <c:pt idx="0">
                  <c:v>6.3517309172690765E-3</c:v>
                </c:pt>
                <c:pt idx="1">
                  <c:v>5.337674615261045E-3</c:v>
                </c:pt>
                <c:pt idx="2">
                  <c:v>4.9440766329317274E-3</c:v>
                </c:pt>
                <c:pt idx="3">
                  <c:v>4.3831128289156633E-3</c:v>
                </c:pt>
                <c:pt idx="4">
                  <c:v>4.894812459437751E-3</c:v>
                </c:pt>
                <c:pt idx="5">
                  <c:v>5.7137997622489969E-3</c:v>
                </c:pt>
                <c:pt idx="6">
                  <c:v>4.8322999389558237E-3</c:v>
                </c:pt>
                <c:pt idx="7">
                  <c:v>5.5522770698795184E-3</c:v>
                </c:pt>
                <c:pt idx="8">
                  <c:v>5.8575605076305222E-3</c:v>
                </c:pt>
                <c:pt idx="9">
                  <c:v>1.3141003116465867E-2</c:v>
                </c:pt>
                <c:pt idx="10">
                  <c:v>1.3619502104417673E-2</c:v>
                </c:pt>
                <c:pt idx="11">
                  <c:v>1.4098001092369479E-2</c:v>
                </c:pt>
                <c:pt idx="12">
                  <c:v>1.3806702104417673E-2</c:v>
                </c:pt>
                <c:pt idx="13">
                  <c:v>1.3515403116465865E-2</c:v>
                </c:pt>
                <c:pt idx="14">
                  <c:v>1.2666435662650603E-2</c:v>
                </c:pt>
                <c:pt idx="15">
                  <c:v>1.6947324594377512E-2</c:v>
                </c:pt>
                <c:pt idx="16">
                  <c:v>1.9900218730923694E-2</c:v>
                </c:pt>
                <c:pt idx="17">
                  <c:v>2.3340010795180725E-2</c:v>
                </c:pt>
                <c:pt idx="18">
                  <c:v>2.8770473959839362E-2</c:v>
                </c:pt>
                <c:pt idx="19">
                  <c:v>3.4324567646586347E-2</c:v>
                </c:pt>
                <c:pt idx="20">
                  <c:v>6.0025336674698795E-2</c:v>
                </c:pt>
                <c:pt idx="21">
                  <c:v>0.31105852016064256</c:v>
                </c:pt>
                <c:pt idx="22">
                  <c:v>0.45498975871485947</c:v>
                </c:pt>
                <c:pt idx="23">
                  <c:v>0.53896396979919681</c:v>
                </c:pt>
                <c:pt idx="24">
                  <c:v>0.6063216957429719</c:v>
                </c:pt>
                <c:pt idx="25">
                  <c:v>0.53959669076305228</c:v>
                </c:pt>
                <c:pt idx="26">
                  <c:v>0.31557641381526108</c:v>
                </c:pt>
                <c:pt idx="27">
                  <c:v>0.10750382265060242</c:v>
                </c:pt>
                <c:pt idx="28">
                  <c:v>0.12785186955823294</c:v>
                </c:pt>
                <c:pt idx="29">
                  <c:v>9.0128187630522105E-2</c:v>
                </c:pt>
                <c:pt idx="30">
                  <c:v>7.1500556337349405E-2</c:v>
                </c:pt>
                <c:pt idx="31">
                  <c:v>0.11299472192771086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7-45C1-957E-E6247B05F2CA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47-45C1-957E-E6247B05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3600"/>
        <c:axId val="2152341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47-45C1-957E-E6247B05F2CA}"/>
                  </c:ext>
                </c:extLst>
              </c15:ser>
            </c15:filteredScatterSeries>
          </c:ext>
        </c:extLst>
      </c:scatterChart>
      <c:valAx>
        <c:axId val="215233600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5234176"/>
        <c:crossesAt val="-100"/>
        <c:crossBetween val="midCat"/>
        <c:majorUnit val="10"/>
        <c:minorUnit val="10"/>
      </c:valAx>
      <c:valAx>
        <c:axId val="215234176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523360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2.7349410111635954</c:v>
                </c:pt>
                <c:pt idx="2">
                  <c:v>5.692277538993288</c:v>
                </c:pt>
                <c:pt idx="3">
                  <c:v>8.6496140668229806</c:v>
                </c:pt>
                <c:pt idx="4">
                  <c:v>11.606950594652673</c:v>
                </c:pt>
                <c:pt idx="5">
                  <c:v>14.564287122482368</c:v>
                </c:pt>
                <c:pt idx="6">
                  <c:v>17.521623650312058</c:v>
                </c:pt>
                <c:pt idx="7">
                  <c:v>20.478960178141751</c:v>
                </c:pt>
                <c:pt idx="8">
                  <c:v>23.436296705971447</c:v>
                </c:pt>
                <c:pt idx="9">
                  <c:v>24.914964969886292</c:v>
                </c:pt>
                <c:pt idx="10">
                  <c:v>26.393633233801129</c:v>
                </c:pt>
                <c:pt idx="11">
                  <c:v>27.872301497715977</c:v>
                </c:pt>
                <c:pt idx="12">
                  <c:v>29.350969761630825</c:v>
                </c:pt>
                <c:pt idx="13">
                  <c:v>30.829638025545673</c:v>
                </c:pt>
                <c:pt idx="14">
                  <c:v>32.308306289460525</c:v>
                </c:pt>
                <c:pt idx="15">
                  <c:v>33.786974553375366</c:v>
                </c:pt>
                <c:pt idx="16">
                  <c:v>35.265642817290221</c:v>
                </c:pt>
                <c:pt idx="17">
                  <c:v>36.744311081205055</c:v>
                </c:pt>
                <c:pt idx="18">
                  <c:v>38.22297934511991</c:v>
                </c:pt>
                <c:pt idx="19">
                  <c:v>41.180315872949599</c:v>
                </c:pt>
                <c:pt idx="20">
                  <c:v>44.137652400779295</c:v>
                </c:pt>
                <c:pt idx="21">
                  <c:v>47.094988928608977</c:v>
                </c:pt>
                <c:pt idx="22">
                  <c:v>50.052325456438687</c:v>
                </c:pt>
                <c:pt idx="23">
                  <c:v>53.009661984268355</c:v>
                </c:pt>
                <c:pt idx="24">
                  <c:v>55.966998512098051</c:v>
                </c:pt>
                <c:pt idx="25">
                  <c:v>58.924335039927747</c:v>
                </c:pt>
                <c:pt idx="26">
                  <c:v>61.881671567757444</c:v>
                </c:pt>
                <c:pt idx="27">
                  <c:v>64.839008095587147</c:v>
                </c:pt>
                <c:pt idx="28">
                  <c:v>67.796344623416843</c:v>
                </c:pt>
                <c:pt idx="29">
                  <c:v>70.753681151246525</c:v>
                </c:pt>
                <c:pt idx="30">
                  <c:v>73.711017679076221</c:v>
                </c:pt>
                <c:pt idx="31">
                  <c:v>76.668354206905903</c:v>
                </c:pt>
                <c:pt idx="32">
                  <c:v>79.625690734735613</c:v>
                </c:pt>
                <c:pt idx="33">
                  <c:v>82.583027262565295</c:v>
                </c:pt>
                <c:pt idx="34">
                  <c:v>85.540363790394991</c:v>
                </c:pt>
              </c:numCache>
            </c:numRef>
          </c:xVal>
          <c:yVal>
            <c:numRef>
              <c:f>'+5°'!$C$23:$C$117</c:f>
              <c:numCache>
                <c:formatCode>0.00_ </c:formatCode>
                <c:ptCount val="95"/>
                <c:pt idx="0">
                  <c:v>9.9673194000000007E-3</c:v>
                </c:pt>
                <c:pt idx="1">
                  <c:v>2.3860083000000001E-2</c:v>
                </c:pt>
                <c:pt idx="2">
                  <c:v>9.4340750000000001E-2</c:v>
                </c:pt>
                <c:pt idx="3">
                  <c:v>0.20594456999999999</c:v>
                </c:pt>
                <c:pt idx="4">
                  <c:v>0.38413394000000001</c:v>
                </c:pt>
                <c:pt idx="5">
                  <c:v>0.61705164999999995</c:v>
                </c:pt>
                <c:pt idx="6">
                  <c:v>0.91761482999999999</c:v>
                </c:pt>
                <c:pt idx="7">
                  <c:v>1.2676105</c:v>
                </c:pt>
                <c:pt idx="8">
                  <c:v>1.6391743999999999</c:v>
                </c:pt>
                <c:pt idx="9">
                  <c:v>1.9722724</c:v>
                </c:pt>
                <c:pt idx="10">
                  <c:v>2.0412359000000002</c:v>
                </c:pt>
                <c:pt idx="11">
                  <c:v>2.3389641999999999</c:v>
                </c:pt>
                <c:pt idx="12">
                  <c:v>2.6267258</c:v>
                </c:pt>
                <c:pt idx="13">
                  <c:v>2.7856811000000001</c:v>
                </c:pt>
                <c:pt idx="14">
                  <c:v>3.0680383</c:v>
                </c:pt>
                <c:pt idx="15">
                  <c:v>3.3844387999999999</c:v>
                </c:pt>
                <c:pt idx="16">
                  <c:v>4.0339647000000003</c:v>
                </c:pt>
                <c:pt idx="17">
                  <c:v>4.2861862000000004</c:v>
                </c:pt>
                <c:pt idx="18">
                  <c:v>4.6152674999999999</c:v>
                </c:pt>
                <c:pt idx="19">
                  <c:v>5.3533841000000004</c:v>
                </c:pt>
                <c:pt idx="20">
                  <c:v>6.3441634999999996</c:v>
                </c:pt>
                <c:pt idx="21">
                  <c:v>6.9970999000000003</c:v>
                </c:pt>
                <c:pt idx="22">
                  <c:v>8.2410645999999996</c:v>
                </c:pt>
                <c:pt idx="23">
                  <c:v>9.2363061999999996</c:v>
                </c:pt>
                <c:pt idx="24">
                  <c:v>10.275803</c:v>
                </c:pt>
                <c:pt idx="25">
                  <c:v>11.163104000000001</c:v>
                </c:pt>
                <c:pt idx="26">
                  <c:v>12.039652</c:v>
                </c:pt>
                <c:pt idx="27">
                  <c:v>13.335224</c:v>
                </c:pt>
                <c:pt idx="28">
                  <c:v>15.310824999999999</c:v>
                </c:pt>
                <c:pt idx="29">
                  <c:v>16.496196999999999</c:v>
                </c:pt>
                <c:pt idx="30">
                  <c:v>17.721702000000001</c:v>
                </c:pt>
                <c:pt idx="31">
                  <c:v>19.202155000000001</c:v>
                </c:pt>
                <c:pt idx="32">
                  <c:v>20.698374000000001</c:v>
                </c:pt>
                <c:pt idx="33">
                  <c:v>22.378461999999999</c:v>
                </c:pt>
                <c:pt idx="34">
                  <c:v>24.144662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A1-4E1A-984B-B0D7E994F31E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2.7349410111635954</c:v>
                </c:pt>
                <c:pt idx="2">
                  <c:v>5.692277538993288</c:v>
                </c:pt>
                <c:pt idx="3">
                  <c:v>8.6496140668229806</c:v>
                </c:pt>
                <c:pt idx="4">
                  <c:v>11.606950594652673</c:v>
                </c:pt>
                <c:pt idx="5">
                  <c:v>14.564287122482368</c:v>
                </c:pt>
                <c:pt idx="6">
                  <c:v>17.521623650312058</c:v>
                </c:pt>
                <c:pt idx="7">
                  <c:v>20.478960178141751</c:v>
                </c:pt>
                <c:pt idx="8">
                  <c:v>23.436296705971447</c:v>
                </c:pt>
                <c:pt idx="9">
                  <c:v>24.914964969886292</c:v>
                </c:pt>
                <c:pt idx="10">
                  <c:v>26.393633233801129</c:v>
                </c:pt>
                <c:pt idx="11">
                  <c:v>27.872301497715977</c:v>
                </c:pt>
                <c:pt idx="12">
                  <c:v>29.350969761630825</c:v>
                </c:pt>
                <c:pt idx="13">
                  <c:v>30.829638025545673</c:v>
                </c:pt>
                <c:pt idx="14">
                  <c:v>32.308306289460525</c:v>
                </c:pt>
                <c:pt idx="15">
                  <c:v>33.786974553375366</c:v>
                </c:pt>
                <c:pt idx="16">
                  <c:v>35.265642817290221</c:v>
                </c:pt>
                <c:pt idx="17">
                  <c:v>36.744311081205055</c:v>
                </c:pt>
                <c:pt idx="18">
                  <c:v>38.22297934511991</c:v>
                </c:pt>
                <c:pt idx="19">
                  <c:v>41.180315872949599</c:v>
                </c:pt>
                <c:pt idx="20">
                  <c:v>44.137652400779295</c:v>
                </c:pt>
                <c:pt idx="21">
                  <c:v>47.094988928608977</c:v>
                </c:pt>
                <c:pt idx="22">
                  <c:v>50.052325456438687</c:v>
                </c:pt>
                <c:pt idx="23">
                  <c:v>53.009661984268355</c:v>
                </c:pt>
                <c:pt idx="24">
                  <c:v>55.966998512098051</c:v>
                </c:pt>
                <c:pt idx="25">
                  <c:v>58.924335039927747</c:v>
                </c:pt>
                <c:pt idx="26">
                  <c:v>61.881671567757444</c:v>
                </c:pt>
                <c:pt idx="27">
                  <c:v>64.839008095587147</c:v>
                </c:pt>
                <c:pt idx="28">
                  <c:v>67.796344623416843</c:v>
                </c:pt>
                <c:pt idx="29">
                  <c:v>70.753681151246525</c:v>
                </c:pt>
                <c:pt idx="30">
                  <c:v>73.711017679076221</c:v>
                </c:pt>
                <c:pt idx="31">
                  <c:v>76.668354206905903</c:v>
                </c:pt>
                <c:pt idx="32">
                  <c:v>79.625690734735613</c:v>
                </c:pt>
                <c:pt idx="33">
                  <c:v>82.583027262565295</c:v>
                </c:pt>
                <c:pt idx="34">
                  <c:v>85.540363790394991</c:v>
                </c:pt>
              </c:numCache>
            </c:numRef>
          </c:xVal>
          <c:yVal>
            <c:numRef>
              <c:f>'+5°'!$D$23:$D$117</c:f>
              <c:numCache>
                <c:formatCode>0.00_ </c:formatCode>
                <c:ptCount val="95"/>
                <c:pt idx="0">
                  <c:v>3.0507905914285715E-2</c:v>
                </c:pt>
                <c:pt idx="1">
                  <c:v>3.0555191869387755E-2</c:v>
                </c:pt>
                <c:pt idx="2">
                  <c:v>3.2001036240816329E-2</c:v>
                </c:pt>
                <c:pt idx="3">
                  <c:v>5.7020672106122453E-2</c:v>
                </c:pt>
                <c:pt idx="4">
                  <c:v>0.10802452004081634</c:v>
                </c:pt>
                <c:pt idx="5">
                  <c:v>0.30332739436734696</c:v>
                </c:pt>
                <c:pt idx="6">
                  <c:v>0.57565040330612249</c:v>
                </c:pt>
                <c:pt idx="7">
                  <c:v>0.74637147795918368</c:v>
                </c:pt>
                <c:pt idx="8">
                  <c:v>0.95593459551020399</c:v>
                </c:pt>
                <c:pt idx="9">
                  <c:v>6.1231242346938766</c:v>
                </c:pt>
                <c:pt idx="10">
                  <c:v>10.333740138775509</c:v>
                </c:pt>
                <c:pt idx="11">
                  <c:v>13.938759224489795</c:v>
                </c:pt>
                <c:pt idx="12">
                  <c:v>15.284476110204082</c:v>
                </c:pt>
                <c:pt idx="13">
                  <c:v>18.475971587755101</c:v>
                </c:pt>
                <c:pt idx="14">
                  <c:v>21.237264310204083</c:v>
                </c:pt>
                <c:pt idx="15">
                  <c:v>21.592223502040817</c:v>
                </c:pt>
                <c:pt idx="16">
                  <c:v>8.8644752612244897</c:v>
                </c:pt>
                <c:pt idx="17">
                  <c:v>1.8001651542857142</c:v>
                </c:pt>
                <c:pt idx="18">
                  <c:v>2.0623642081632654</c:v>
                </c:pt>
                <c:pt idx="19">
                  <c:v>2.6706425195918366</c:v>
                </c:pt>
                <c:pt idx="20">
                  <c:v>2.114955723265306</c:v>
                </c:pt>
                <c:pt idx="21">
                  <c:v>2.1619177248979593</c:v>
                </c:pt>
                <c:pt idx="22">
                  <c:v>1.5440179808163266</c:v>
                </c:pt>
                <c:pt idx="23">
                  <c:v>2.412142117142857</c:v>
                </c:pt>
                <c:pt idx="24">
                  <c:v>2.3965121293877552</c:v>
                </c:pt>
                <c:pt idx="25">
                  <c:v>2.0212264281632653</c:v>
                </c:pt>
                <c:pt idx="26">
                  <c:v>1.9745513379591837</c:v>
                </c:pt>
                <c:pt idx="27">
                  <c:v>2.0883002853061226</c:v>
                </c:pt>
                <c:pt idx="28">
                  <c:v>2.6271884065306121</c:v>
                </c:pt>
                <c:pt idx="29">
                  <c:v>3.5050291742857143</c:v>
                </c:pt>
                <c:pt idx="30">
                  <c:v>3.4833135518367349</c:v>
                </c:pt>
                <c:pt idx="31">
                  <c:v>2.9890791359183675</c:v>
                </c:pt>
                <c:pt idx="32">
                  <c:v>3.3759302828571429</c:v>
                </c:pt>
                <c:pt idx="33">
                  <c:v>3.7572038628571431</c:v>
                </c:pt>
                <c:pt idx="34">
                  <c:v>4.1600596555102038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A1-4E1A-984B-B0D7E994F31E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2.7349410111635954</c:v>
                </c:pt>
                <c:pt idx="2">
                  <c:v>5.692277538993288</c:v>
                </c:pt>
                <c:pt idx="3">
                  <c:v>8.6496140668229806</c:v>
                </c:pt>
                <c:pt idx="4">
                  <c:v>11.606950594652673</c:v>
                </c:pt>
                <c:pt idx="5">
                  <c:v>14.564287122482368</c:v>
                </c:pt>
                <c:pt idx="6">
                  <c:v>17.521623650312058</c:v>
                </c:pt>
                <c:pt idx="7">
                  <c:v>20.478960178141751</c:v>
                </c:pt>
                <c:pt idx="8">
                  <c:v>23.436296705971447</c:v>
                </c:pt>
                <c:pt idx="9">
                  <c:v>24.914964969886292</c:v>
                </c:pt>
                <c:pt idx="10">
                  <c:v>26.393633233801129</c:v>
                </c:pt>
                <c:pt idx="11">
                  <c:v>27.872301497715977</c:v>
                </c:pt>
                <c:pt idx="12">
                  <c:v>29.350969761630825</c:v>
                </c:pt>
                <c:pt idx="13">
                  <c:v>30.829638025545673</c:v>
                </c:pt>
                <c:pt idx="14">
                  <c:v>32.308306289460525</c:v>
                </c:pt>
                <c:pt idx="15">
                  <c:v>33.786974553375366</c:v>
                </c:pt>
                <c:pt idx="16">
                  <c:v>35.265642817290221</c:v>
                </c:pt>
                <c:pt idx="17">
                  <c:v>36.744311081205055</c:v>
                </c:pt>
                <c:pt idx="18">
                  <c:v>38.22297934511991</c:v>
                </c:pt>
                <c:pt idx="19">
                  <c:v>41.180315872949599</c:v>
                </c:pt>
                <c:pt idx="20">
                  <c:v>44.137652400779295</c:v>
                </c:pt>
                <c:pt idx="21">
                  <c:v>47.094988928608977</c:v>
                </c:pt>
                <c:pt idx="22">
                  <c:v>50.052325456438687</c:v>
                </c:pt>
                <c:pt idx="23">
                  <c:v>53.009661984268355</c:v>
                </c:pt>
                <c:pt idx="24">
                  <c:v>55.966998512098051</c:v>
                </c:pt>
                <c:pt idx="25">
                  <c:v>58.924335039927747</c:v>
                </c:pt>
                <c:pt idx="26">
                  <c:v>61.881671567757444</c:v>
                </c:pt>
                <c:pt idx="27">
                  <c:v>64.839008095587147</c:v>
                </c:pt>
                <c:pt idx="28">
                  <c:v>67.796344623416843</c:v>
                </c:pt>
                <c:pt idx="29">
                  <c:v>70.753681151246525</c:v>
                </c:pt>
                <c:pt idx="30">
                  <c:v>73.711017679076221</c:v>
                </c:pt>
                <c:pt idx="31">
                  <c:v>76.668354206905903</c:v>
                </c:pt>
                <c:pt idx="32">
                  <c:v>79.625690734735613</c:v>
                </c:pt>
                <c:pt idx="33">
                  <c:v>82.583027262565295</c:v>
                </c:pt>
                <c:pt idx="34">
                  <c:v>85.540363790394991</c:v>
                </c:pt>
              </c:numCache>
            </c:numRef>
          </c:xVal>
          <c:yVal>
            <c:numRef>
              <c:f>'+5°'!$E$23:$E$117</c:f>
              <c:numCache>
                <c:formatCode>0.00_ </c:formatCode>
                <c:ptCount val="95"/>
                <c:pt idx="0">
                  <c:v>0.1167398912244898</c:v>
                </c:pt>
                <c:pt idx="1">
                  <c:v>0.12346681351020408</c:v>
                </c:pt>
                <c:pt idx="2">
                  <c:v>0.12260420155102042</c:v>
                </c:pt>
                <c:pt idx="3">
                  <c:v>0.19419205877551021</c:v>
                </c:pt>
                <c:pt idx="4">
                  <c:v>0.29113653726530614</c:v>
                </c:pt>
                <c:pt idx="5">
                  <c:v>0.6817337888979591</c:v>
                </c:pt>
                <c:pt idx="6">
                  <c:v>1.656198522857143</c:v>
                </c:pt>
                <c:pt idx="7">
                  <c:v>1.7877646918367347</c:v>
                </c:pt>
                <c:pt idx="8">
                  <c:v>2.401758802040816</c:v>
                </c:pt>
                <c:pt idx="9">
                  <c:v>9.5959189428571428</c:v>
                </c:pt>
                <c:pt idx="10">
                  <c:v>16.70860157142857</c:v>
                </c:pt>
                <c:pt idx="11">
                  <c:v>21.014663563265305</c:v>
                </c:pt>
                <c:pt idx="12">
                  <c:v>24.848250306122445</c:v>
                </c:pt>
                <c:pt idx="13">
                  <c:v>27.33536763265306</c:v>
                </c:pt>
                <c:pt idx="14">
                  <c:v>31.644341114285712</c:v>
                </c:pt>
                <c:pt idx="15">
                  <c:v>32.593132440816326</c:v>
                </c:pt>
                <c:pt idx="16">
                  <c:v>15.064796351020407</c:v>
                </c:pt>
                <c:pt idx="17">
                  <c:v>3.8820608926530613</c:v>
                </c:pt>
                <c:pt idx="18">
                  <c:v>4.7559083530612245</c:v>
                </c:pt>
                <c:pt idx="19">
                  <c:v>6.4773401016326533</c:v>
                </c:pt>
                <c:pt idx="20">
                  <c:v>5.157455765306123</c:v>
                </c:pt>
                <c:pt idx="21">
                  <c:v>5.156404706530612</c:v>
                </c:pt>
                <c:pt idx="22">
                  <c:v>4.6189405485714286</c:v>
                </c:pt>
                <c:pt idx="23">
                  <c:v>6.4582065359183671</c:v>
                </c:pt>
                <c:pt idx="24">
                  <c:v>5.853411126122448</c:v>
                </c:pt>
                <c:pt idx="25">
                  <c:v>5.4539815395918367</c:v>
                </c:pt>
                <c:pt idx="26">
                  <c:v>6.4782650567346938</c:v>
                </c:pt>
                <c:pt idx="27">
                  <c:v>6.5571185751020415</c:v>
                </c:pt>
                <c:pt idx="28">
                  <c:v>7.5645940653061219</c:v>
                </c:pt>
                <c:pt idx="29">
                  <c:v>7.5397327918367347</c:v>
                </c:pt>
                <c:pt idx="30">
                  <c:v>11.108338893877551</c:v>
                </c:pt>
                <c:pt idx="31">
                  <c:v>8.3563074122448988</c:v>
                </c:pt>
                <c:pt idx="32">
                  <c:v>9.6177233346938777</c:v>
                </c:pt>
                <c:pt idx="33">
                  <c:v>9.1973933428571435</c:v>
                </c:pt>
                <c:pt idx="34">
                  <c:v>11.439187881632652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A1-4E1A-984B-B0D7E994F31E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A1-4E1A-984B-B0D7E994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35904"/>
        <c:axId val="2163179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A1-4E1A-984B-B0D7E994F3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A1-4E1A-984B-B0D7E994F31E}"/>
                  </c:ext>
                </c:extLst>
              </c15:ser>
            </c15:filteredScatterSeries>
          </c:ext>
        </c:extLst>
      </c:scatterChart>
      <c:valAx>
        <c:axId val="215235904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17952"/>
        <c:crossesAt val="-100"/>
        <c:crossBetween val="midCat"/>
        <c:majorUnit val="10"/>
        <c:minorUnit val="10"/>
      </c:valAx>
      <c:valAx>
        <c:axId val="216317952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5235904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289334522839813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3.7053746679966126</c:v>
                </c:pt>
                <c:pt idx="2">
                  <c:v>7.7120570096749983</c:v>
                </c:pt>
                <c:pt idx="3">
                  <c:v>11.718739351353381</c:v>
                </c:pt>
                <c:pt idx="4">
                  <c:v>15.725421693031766</c:v>
                </c:pt>
                <c:pt idx="5">
                  <c:v>19.732104034710154</c:v>
                </c:pt>
                <c:pt idx="6">
                  <c:v>23.738786376388539</c:v>
                </c:pt>
                <c:pt idx="7">
                  <c:v>27.745468718066924</c:v>
                </c:pt>
                <c:pt idx="8">
                  <c:v>31.752151059745309</c:v>
                </c:pt>
                <c:pt idx="9">
                  <c:v>33.755492230584501</c:v>
                </c:pt>
                <c:pt idx="10">
                  <c:v>35.758833401423686</c:v>
                </c:pt>
                <c:pt idx="11">
                  <c:v>37.762174572262886</c:v>
                </c:pt>
                <c:pt idx="12">
                  <c:v>39.765515743102078</c:v>
                </c:pt>
                <c:pt idx="13">
                  <c:v>41.768856913941271</c:v>
                </c:pt>
                <c:pt idx="14">
                  <c:v>43.772198084780463</c:v>
                </c:pt>
                <c:pt idx="15">
                  <c:v>45.775539255619655</c:v>
                </c:pt>
                <c:pt idx="16">
                  <c:v>47.778880426458848</c:v>
                </c:pt>
                <c:pt idx="17">
                  <c:v>49.782221597298033</c:v>
                </c:pt>
                <c:pt idx="18">
                  <c:v>51.785562768137225</c:v>
                </c:pt>
                <c:pt idx="19">
                  <c:v>55.79224510981561</c:v>
                </c:pt>
                <c:pt idx="20">
                  <c:v>59.798927451493995</c:v>
                </c:pt>
                <c:pt idx="21">
                  <c:v>63.805609793172387</c:v>
                </c:pt>
                <c:pt idx="22">
                  <c:v>67.812292134850779</c:v>
                </c:pt>
                <c:pt idx="23">
                  <c:v>71.818974476529135</c:v>
                </c:pt>
                <c:pt idx="24">
                  <c:v>75.825656818207534</c:v>
                </c:pt>
                <c:pt idx="25">
                  <c:v>79.832339159885919</c:v>
                </c:pt>
                <c:pt idx="26">
                  <c:v>83.839021501564304</c:v>
                </c:pt>
                <c:pt idx="27">
                  <c:v>87.845703843242688</c:v>
                </c:pt>
                <c:pt idx="28">
                  <c:v>91.852386184921087</c:v>
                </c:pt>
                <c:pt idx="29">
                  <c:v>95.859068526599458</c:v>
                </c:pt>
                <c:pt idx="30">
                  <c:v>99.865750868277829</c:v>
                </c:pt>
                <c:pt idx="31">
                  <c:v>103.87243320995621</c:v>
                </c:pt>
                <c:pt idx="32">
                  <c:v>107.87911555163463</c:v>
                </c:pt>
                <c:pt idx="33">
                  <c:v>111.88579789331301</c:v>
                </c:pt>
                <c:pt idx="34">
                  <c:v>115.89248023499138</c:v>
                </c:pt>
              </c:numCache>
            </c:numRef>
          </c:xVal>
          <c:yVal>
            <c:numRef>
              <c:f>'+5°'!$G$23:$G$117</c:f>
              <c:numCache>
                <c:formatCode>0.00_ </c:formatCode>
                <c:ptCount val="95"/>
                <c:pt idx="0">
                  <c:v>-3.1516658000000001E-5</c:v>
                </c:pt>
                <c:pt idx="1">
                  <c:v>-3.3350918000000002E-5</c:v>
                </c:pt>
                <c:pt idx="2">
                  <c:v>4.3167595000000002E-4</c:v>
                </c:pt>
                <c:pt idx="3">
                  <c:v>9.528885E-4</c:v>
                </c:pt>
                <c:pt idx="4">
                  <c:v>1.5340785999999999E-3</c:v>
                </c:pt>
                <c:pt idx="5">
                  <c:v>1.5884021000000001E-3</c:v>
                </c:pt>
                <c:pt idx="6">
                  <c:v>1.6710871E-3</c:v>
                </c:pt>
                <c:pt idx="7">
                  <c:v>2.1679490000000002E-3</c:v>
                </c:pt>
                <c:pt idx="8">
                  <c:v>2.3819764999999998E-3</c:v>
                </c:pt>
                <c:pt idx="9">
                  <c:v>1.311015E-3</c:v>
                </c:pt>
                <c:pt idx="10">
                  <c:v>2.2338311E-3</c:v>
                </c:pt>
                <c:pt idx="11">
                  <c:v>2.9255026000000002E-3</c:v>
                </c:pt>
                <c:pt idx="12">
                  <c:v>3.2244830999999998E-3</c:v>
                </c:pt>
                <c:pt idx="13">
                  <c:v>4.107248E-3</c:v>
                </c:pt>
                <c:pt idx="14">
                  <c:v>4.3937467999999999E-3</c:v>
                </c:pt>
                <c:pt idx="15">
                  <c:v>4.7470309E-3</c:v>
                </c:pt>
                <c:pt idx="16">
                  <c:v>4.4297675E-3</c:v>
                </c:pt>
                <c:pt idx="17">
                  <c:v>5.1840226999999997E-3</c:v>
                </c:pt>
                <c:pt idx="18">
                  <c:v>5.4547214000000002E-3</c:v>
                </c:pt>
                <c:pt idx="19">
                  <c:v>6.8571389999999999E-3</c:v>
                </c:pt>
                <c:pt idx="20">
                  <c:v>8.1448617000000004E-3</c:v>
                </c:pt>
                <c:pt idx="21">
                  <c:v>8.6257283999999993E-3</c:v>
                </c:pt>
                <c:pt idx="22">
                  <c:v>1.0383985E-2</c:v>
                </c:pt>
                <c:pt idx="23">
                  <c:v>1.2421602E-2</c:v>
                </c:pt>
                <c:pt idx="24">
                  <c:v>2.4314283999999999E-2</c:v>
                </c:pt>
                <c:pt idx="25">
                  <c:v>3.0053373000000001E-2</c:v>
                </c:pt>
                <c:pt idx="26">
                  <c:v>3.5389556000000003E-2</c:v>
                </c:pt>
                <c:pt idx="27">
                  <c:v>3.7121623999999999E-2</c:v>
                </c:pt>
                <c:pt idx="28">
                  <c:v>3.8510891999999998E-2</c:v>
                </c:pt>
                <c:pt idx="29">
                  <c:v>2.2528116000000001E-2</c:v>
                </c:pt>
                <c:pt idx="30">
                  <c:v>2.3785938E-2</c:v>
                </c:pt>
                <c:pt idx="31">
                  <c:v>2.4808162000000002E-2</c:v>
                </c:pt>
                <c:pt idx="32">
                  <c:v>2.6490478000000001E-2</c:v>
                </c:pt>
                <c:pt idx="33">
                  <c:v>2.8038105000000001E-2</c:v>
                </c:pt>
                <c:pt idx="34">
                  <c:v>3.3082171E-2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F-4ED8-9CA0-0DACACA5FF91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3.7053746679966126</c:v>
                </c:pt>
                <c:pt idx="2">
                  <c:v>7.7120570096749983</c:v>
                </c:pt>
                <c:pt idx="3">
                  <c:v>11.718739351353381</c:v>
                </c:pt>
                <c:pt idx="4">
                  <c:v>15.725421693031766</c:v>
                </c:pt>
                <c:pt idx="5">
                  <c:v>19.732104034710154</c:v>
                </c:pt>
                <c:pt idx="6">
                  <c:v>23.738786376388539</c:v>
                </c:pt>
                <c:pt idx="7">
                  <c:v>27.745468718066924</c:v>
                </c:pt>
                <c:pt idx="8">
                  <c:v>31.752151059745309</c:v>
                </c:pt>
                <c:pt idx="9">
                  <c:v>33.755492230584501</c:v>
                </c:pt>
                <c:pt idx="10">
                  <c:v>35.758833401423686</c:v>
                </c:pt>
                <c:pt idx="11">
                  <c:v>37.762174572262886</c:v>
                </c:pt>
                <c:pt idx="12">
                  <c:v>39.765515743102078</c:v>
                </c:pt>
                <c:pt idx="13">
                  <c:v>41.768856913941271</c:v>
                </c:pt>
                <c:pt idx="14">
                  <c:v>43.772198084780463</c:v>
                </c:pt>
                <c:pt idx="15">
                  <c:v>45.775539255619655</c:v>
                </c:pt>
                <c:pt idx="16">
                  <c:v>47.778880426458848</c:v>
                </c:pt>
                <c:pt idx="17">
                  <c:v>49.782221597298033</c:v>
                </c:pt>
                <c:pt idx="18">
                  <c:v>51.785562768137225</c:v>
                </c:pt>
                <c:pt idx="19">
                  <c:v>55.79224510981561</c:v>
                </c:pt>
                <c:pt idx="20">
                  <c:v>59.798927451493995</c:v>
                </c:pt>
                <c:pt idx="21">
                  <c:v>63.805609793172387</c:v>
                </c:pt>
                <c:pt idx="22">
                  <c:v>67.812292134850779</c:v>
                </c:pt>
                <c:pt idx="23">
                  <c:v>71.818974476529135</c:v>
                </c:pt>
                <c:pt idx="24">
                  <c:v>75.825656818207534</c:v>
                </c:pt>
                <c:pt idx="25">
                  <c:v>79.832339159885919</c:v>
                </c:pt>
                <c:pt idx="26">
                  <c:v>83.839021501564304</c:v>
                </c:pt>
                <c:pt idx="27">
                  <c:v>87.845703843242688</c:v>
                </c:pt>
                <c:pt idx="28">
                  <c:v>91.852386184921087</c:v>
                </c:pt>
                <c:pt idx="29">
                  <c:v>95.859068526599458</c:v>
                </c:pt>
                <c:pt idx="30">
                  <c:v>99.865750868277829</c:v>
                </c:pt>
                <c:pt idx="31">
                  <c:v>103.87243320995621</c:v>
                </c:pt>
                <c:pt idx="32">
                  <c:v>107.87911555163463</c:v>
                </c:pt>
                <c:pt idx="33">
                  <c:v>111.88579789331301</c:v>
                </c:pt>
                <c:pt idx="34">
                  <c:v>115.89248023499138</c:v>
                </c:pt>
              </c:numCache>
            </c:numRef>
          </c:xVal>
          <c:yVal>
            <c:numRef>
              <c:f>'+5°'!$H$23:$H$117</c:f>
              <c:numCache>
                <c:formatCode>0.00_ </c:formatCode>
                <c:ptCount val="95"/>
                <c:pt idx="0">
                  <c:v>1.1671683598393574E-3</c:v>
                </c:pt>
                <c:pt idx="1">
                  <c:v>1.1568127164658635E-3</c:v>
                </c:pt>
                <c:pt idx="2">
                  <c:v>1.1690520546184741E-3</c:v>
                </c:pt>
                <c:pt idx="3">
                  <c:v>1.2139238361445783E-3</c:v>
                </c:pt>
                <c:pt idx="4">
                  <c:v>1.2014100048192773E-3</c:v>
                </c:pt>
                <c:pt idx="5">
                  <c:v>1.2279483823293175E-3</c:v>
                </c:pt>
                <c:pt idx="6">
                  <c:v>1.3817807550200803E-3</c:v>
                </c:pt>
                <c:pt idx="7">
                  <c:v>1.4988841702811245E-3</c:v>
                </c:pt>
                <c:pt idx="8">
                  <c:v>1.7333298248995985E-3</c:v>
                </c:pt>
                <c:pt idx="9">
                  <c:v>4.2232528000000005E-3</c:v>
                </c:pt>
                <c:pt idx="10">
                  <c:v>5.7274059694779117E-3</c:v>
                </c:pt>
                <c:pt idx="11">
                  <c:v>7.4786452626506034E-3</c:v>
                </c:pt>
                <c:pt idx="12">
                  <c:v>8.3029844305220896E-3</c:v>
                </c:pt>
                <c:pt idx="13">
                  <c:v>9.023332369477912E-3</c:v>
                </c:pt>
                <c:pt idx="14">
                  <c:v>1.040383254618474E-2</c:v>
                </c:pt>
                <c:pt idx="15">
                  <c:v>1.0116727389558234E-2</c:v>
                </c:pt>
                <c:pt idx="16">
                  <c:v>5.4871201927710845E-3</c:v>
                </c:pt>
                <c:pt idx="17">
                  <c:v>4.4756537831325306E-3</c:v>
                </c:pt>
                <c:pt idx="18">
                  <c:v>4.4196113991967871E-3</c:v>
                </c:pt>
                <c:pt idx="19">
                  <c:v>5.6672943036144589E-3</c:v>
                </c:pt>
                <c:pt idx="20">
                  <c:v>6.9279426248995985E-3</c:v>
                </c:pt>
                <c:pt idx="21">
                  <c:v>9.7902041445783131E-3</c:v>
                </c:pt>
                <c:pt idx="22">
                  <c:v>2.0761606040160644E-2</c:v>
                </c:pt>
                <c:pt idx="23">
                  <c:v>5.8110018377510043E-2</c:v>
                </c:pt>
                <c:pt idx="24">
                  <c:v>0.22674605429718878</c:v>
                </c:pt>
                <c:pt idx="25">
                  <c:v>0.33620548626506025</c:v>
                </c:pt>
                <c:pt idx="26">
                  <c:v>0.41004461751004018</c:v>
                </c:pt>
                <c:pt idx="27">
                  <c:v>0.45491547180722897</c:v>
                </c:pt>
                <c:pt idx="28">
                  <c:v>0.3814735286746988</c:v>
                </c:pt>
                <c:pt idx="29">
                  <c:v>5.5744721734939766E-2</c:v>
                </c:pt>
                <c:pt idx="30">
                  <c:v>6.1746332851405634E-2</c:v>
                </c:pt>
                <c:pt idx="31">
                  <c:v>3.6875802088353414E-2</c:v>
                </c:pt>
                <c:pt idx="32">
                  <c:v>3.7208745767068271E-2</c:v>
                </c:pt>
                <c:pt idx="33">
                  <c:v>3.2444033799196789E-2</c:v>
                </c:pt>
                <c:pt idx="34">
                  <c:v>3.8553697991967874E-2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BF-4ED8-9CA0-0DACACA5FF91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3.7053746679966126</c:v>
                </c:pt>
                <c:pt idx="2">
                  <c:v>7.7120570096749983</c:v>
                </c:pt>
                <c:pt idx="3">
                  <c:v>11.718739351353381</c:v>
                </c:pt>
                <c:pt idx="4">
                  <c:v>15.725421693031766</c:v>
                </c:pt>
                <c:pt idx="5">
                  <c:v>19.732104034710154</c:v>
                </c:pt>
                <c:pt idx="6">
                  <c:v>23.738786376388539</c:v>
                </c:pt>
                <c:pt idx="7">
                  <c:v>27.745468718066924</c:v>
                </c:pt>
                <c:pt idx="8">
                  <c:v>31.752151059745309</c:v>
                </c:pt>
                <c:pt idx="9">
                  <c:v>33.755492230584501</c:v>
                </c:pt>
                <c:pt idx="10">
                  <c:v>35.758833401423686</c:v>
                </c:pt>
                <c:pt idx="11">
                  <c:v>37.762174572262886</c:v>
                </c:pt>
                <c:pt idx="12">
                  <c:v>39.765515743102078</c:v>
                </c:pt>
                <c:pt idx="13">
                  <c:v>41.768856913941271</c:v>
                </c:pt>
                <c:pt idx="14">
                  <c:v>43.772198084780463</c:v>
                </c:pt>
                <c:pt idx="15">
                  <c:v>45.775539255619655</c:v>
                </c:pt>
                <c:pt idx="16">
                  <c:v>47.778880426458848</c:v>
                </c:pt>
                <c:pt idx="17">
                  <c:v>49.782221597298033</c:v>
                </c:pt>
                <c:pt idx="18">
                  <c:v>51.785562768137225</c:v>
                </c:pt>
                <c:pt idx="19">
                  <c:v>55.79224510981561</c:v>
                </c:pt>
                <c:pt idx="20">
                  <c:v>59.798927451493995</c:v>
                </c:pt>
                <c:pt idx="21">
                  <c:v>63.805609793172387</c:v>
                </c:pt>
                <c:pt idx="22">
                  <c:v>67.812292134850779</c:v>
                </c:pt>
                <c:pt idx="23">
                  <c:v>71.818974476529135</c:v>
                </c:pt>
                <c:pt idx="24">
                  <c:v>75.825656818207534</c:v>
                </c:pt>
                <c:pt idx="25">
                  <c:v>79.832339159885919</c:v>
                </c:pt>
                <c:pt idx="26">
                  <c:v>83.839021501564304</c:v>
                </c:pt>
                <c:pt idx="27">
                  <c:v>87.845703843242688</c:v>
                </c:pt>
                <c:pt idx="28">
                  <c:v>91.852386184921087</c:v>
                </c:pt>
                <c:pt idx="29">
                  <c:v>95.859068526599458</c:v>
                </c:pt>
                <c:pt idx="30">
                  <c:v>99.865750868277829</c:v>
                </c:pt>
                <c:pt idx="31">
                  <c:v>103.87243320995621</c:v>
                </c:pt>
                <c:pt idx="32">
                  <c:v>107.87911555163463</c:v>
                </c:pt>
                <c:pt idx="33">
                  <c:v>111.88579789331301</c:v>
                </c:pt>
                <c:pt idx="34">
                  <c:v>115.89248023499138</c:v>
                </c:pt>
              </c:numCache>
            </c:numRef>
          </c:xVal>
          <c:yVal>
            <c:numRef>
              <c:f>'+5°'!$I$23:$I$117</c:f>
              <c:numCache>
                <c:formatCode>0.00_ </c:formatCode>
                <c:ptCount val="95"/>
                <c:pt idx="0">
                  <c:v>4.5885219341365467E-3</c:v>
                </c:pt>
                <c:pt idx="1">
                  <c:v>4.5869896674698802E-3</c:v>
                </c:pt>
                <c:pt idx="2">
                  <c:v>5.7651611437751007E-3</c:v>
                </c:pt>
                <c:pt idx="3">
                  <c:v>4.6450516562248998E-3</c:v>
                </c:pt>
                <c:pt idx="4">
                  <c:v>5.896328366265061E-3</c:v>
                </c:pt>
                <c:pt idx="5">
                  <c:v>5.0664459566265065E-3</c:v>
                </c:pt>
                <c:pt idx="6">
                  <c:v>5.2210619630522091E-3</c:v>
                </c:pt>
                <c:pt idx="7">
                  <c:v>5.6361111775100406E-3</c:v>
                </c:pt>
                <c:pt idx="8">
                  <c:v>7.4182586859437754E-3</c:v>
                </c:pt>
                <c:pt idx="9">
                  <c:v>1.1238001092369479E-2</c:v>
                </c:pt>
                <c:pt idx="10">
                  <c:v>1.3564368321285143E-2</c:v>
                </c:pt>
                <c:pt idx="11">
                  <c:v>1.6537094297188758E-2</c:v>
                </c:pt>
                <c:pt idx="12">
                  <c:v>1.9446204851405625E-2</c:v>
                </c:pt>
                <c:pt idx="13">
                  <c:v>1.947457972690763E-2</c:v>
                </c:pt>
                <c:pt idx="14">
                  <c:v>2.3183832867469882E-2</c:v>
                </c:pt>
                <c:pt idx="15">
                  <c:v>2.2888719293172693E-2</c:v>
                </c:pt>
                <c:pt idx="16">
                  <c:v>1.6188439518072289E-2</c:v>
                </c:pt>
                <c:pt idx="17">
                  <c:v>1.4650459116465866E-2</c:v>
                </c:pt>
                <c:pt idx="18">
                  <c:v>1.8624056867469881E-2</c:v>
                </c:pt>
                <c:pt idx="19">
                  <c:v>1.6660623742971892E-2</c:v>
                </c:pt>
                <c:pt idx="20">
                  <c:v>2.2419517236947791E-2</c:v>
                </c:pt>
                <c:pt idx="21">
                  <c:v>3.6160915277108435E-2</c:v>
                </c:pt>
                <c:pt idx="22">
                  <c:v>4.8069474955823296E-2</c:v>
                </c:pt>
                <c:pt idx="23">
                  <c:v>0.13213539983935743</c:v>
                </c:pt>
                <c:pt idx="24">
                  <c:v>0.36139223132530124</c:v>
                </c:pt>
                <c:pt idx="25">
                  <c:v>0.50138501911646594</c:v>
                </c:pt>
                <c:pt idx="26">
                  <c:v>0.6157515553413655</c:v>
                </c:pt>
                <c:pt idx="27">
                  <c:v>0.67014008032128525</c:v>
                </c:pt>
                <c:pt idx="28">
                  <c:v>0.57811260208835347</c:v>
                </c:pt>
                <c:pt idx="29">
                  <c:v>0.13751167357429719</c:v>
                </c:pt>
                <c:pt idx="30">
                  <c:v>0.1486072539759036</c:v>
                </c:pt>
                <c:pt idx="31">
                  <c:v>0.10009792000000001</c:v>
                </c:pt>
                <c:pt idx="32">
                  <c:v>0.10858675919678716</c:v>
                </c:pt>
                <c:pt idx="33">
                  <c:v>0.10279603084337351</c:v>
                </c:pt>
                <c:pt idx="34">
                  <c:v>0.12273212080321287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BF-4ED8-9CA0-0DACACA5FF91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BF-4ED8-9CA0-0DACACA5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21408"/>
        <c:axId val="2163219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BF-4ED8-9CA0-0DACACA5FF91}"/>
                  </c:ext>
                </c:extLst>
              </c15:ser>
            </c15:filteredScatterSeries>
          </c:ext>
        </c:extLst>
      </c:scatterChart>
      <c:valAx>
        <c:axId val="21632140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21984"/>
        <c:crossesAt val="-100"/>
        <c:crossBetween val="midCat"/>
        <c:majorUnit val="10"/>
        <c:minorUnit val="10"/>
      </c:valAx>
      <c:valAx>
        <c:axId val="216321984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2140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7602963422675619"/>
          <c:y val="6.8922305764411024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2.7091022631446351</c:v>
                </c:pt>
                <c:pt idx="2">
                  <c:v>5.7147101275121965</c:v>
                </c:pt>
                <c:pt idx="3">
                  <c:v>8.7203179918797584</c:v>
                </c:pt>
                <c:pt idx="4">
                  <c:v>11.72592585624732</c:v>
                </c:pt>
                <c:pt idx="5">
                  <c:v>14.731533720614879</c:v>
                </c:pt>
                <c:pt idx="6">
                  <c:v>17.737141584982446</c:v>
                </c:pt>
                <c:pt idx="7">
                  <c:v>20.742749449350004</c:v>
                </c:pt>
                <c:pt idx="8">
                  <c:v>23.748357313717563</c:v>
                </c:pt>
                <c:pt idx="9">
                  <c:v>26.753965178085128</c:v>
                </c:pt>
                <c:pt idx="10">
                  <c:v>29.75957304245269</c:v>
                </c:pt>
                <c:pt idx="11">
                  <c:v>32.765180906820248</c:v>
                </c:pt>
                <c:pt idx="12">
                  <c:v>35.770788771187803</c:v>
                </c:pt>
                <c:pt idx="13">
                  <c:v>38.776396635555372</c:v>
                </c:pt>
                <c:pt idx="14">
                  <c:v>41.782004499922941</c:v>
                </c:pt>
                <c:pt idx="15">
                  <c:v>44.787612364290496</c:v>
                </c:pt>
                <c:pt idx="16">
                  <c:v>47.793220228658058</c:v>
                </c:pt>
                <c:pt idx="17">
                  <c:v>50.79882809302562</c:v>
                </c:pt>
                <c:pt idx="18">
                  <c:v>53.804435957393189</c:v>
                </c:pt>
                <c:pt idx="19">
                  <c:v>56.810043821760743</c:v>
                </c:pt>
                <c:pt idx="20">
                  <c:v>59.815651686128298</c:v>
                </c:pt>
                <c:pt idx="21">
                  <c:v>62.821259550495867</c:v>
                </c:pt>
                <c:pt idx="22">
                  <c:v>65.826867414863429</c:v>
                </c:pt>
                <c:pt idx="23">
                  <c:v>68.832475279230991</c:v>
                </c:pt>
                <c:pt idx="24">
                  <c:v>71.838083143598539</c:v>
                </c:pt>
                <c:pt idx="25">
                  <c:v>74.8436910079661</c:v>
                </c:pt>
                <c:pt idx="26">
                  <c:v>77.849298872333677</c:v>
                </c:pt>
                <c:pt idx="27">
                  <c:v>80.854906736701238</c:v>
                </c:pt>
                <c:pt idx="28">
                  <c:v>83.8605146010688</c:v>
                </c:pt>
                <c:pt idx="29">
                  <c:v>86.866122465436362</c:v>
                </c:pt>
              </c:numCache>
            </c:numRef>
          </c:xVal>
          <c:yVal>
            <c:numRef>
              <c:f>'-2.5°'!$C$23:$C$117</c:f>
              <c:numCache>
                <c:formatCode>0.00_ </c:formatCode>
                <c:ptCount val="95"/>
                <c:pt idx="0">
                  <c:v>-8.9480416999999993E-3</c:v>
                </c:pt>
                <c:pt idx="1">
                  <c:v>-1.3588846999999999E-2</c:v>
                </c:pt>
                <c:pt idx="2">
                  <c:v>-5.4429763999999999E-2</c:v>
                </c:pt>
                <c:pt idx="3">
                  <c:v>-0.14208639000000001</c:v>
                </c:pt>
                <c:pt idx="4">
                  <c:v>-0.2568511</c:v>
                </c:pt>
                <c:pt idx="5">
                  <c:v>-0.41117174000000001</c:v>
                </c:pt>
                <c:pt idx="6">
                  <c:v>-0.57425082999999999</c:v>
                </c:pt>
                <c:pt idx="7">
                  <c:v>-0.79912757999999995</c:v>
                </c:pt>
                <c:pt idx="8">
                  <c:v>-1.0370344</c:v>
                </c:pt>
                <c:pt idx="9">
                  <c:v>-1.2858560000000001</c:v>
                </c:pt>
                <c:pt idx="10">
                  <c:v>-1.5742147</c:v>
                </c:pt>
                <c:pt idx="11">
                  <c:v>-1.9339386999999999</c:v>
                </c:pt>
                <c:pt idx="12">
                  <c:v>-2.2785557999999999</c:v>
                </c:pt>
                <c:pt idx="13">
                  <c:v>-2.6238397</c:v>
                </c:pt>
                <c:pt idx="14">
                  <c:v>-3.0745243000000002</c:v>
                </c:pt>
                <c:pt idx="15">
                  <c:v>-3.5149129000000001</c:v>
                </c:pt>
                <c:pt idx="16">
                  <c:v>-4.0084420999999999</c:v>
                </c:pt>
                <c:pt idx="17">
                  <c:v>-4.4747079000000003</c:v>
                </c:pt>
                <c:pt idx="18">
                  <c:v>-4.9685575000000002</c:v>
                </c:pt>
                <c:pt idx="19">
                  <c:v>-5.6921853000000002</c:v>
                </c:pt>
                <c:pt idx="20">
                  <c:v>-6.4006802</c:v>
                </c:pt>
                <c:pt idx="21">
                  <c:v>-7.4357169000000001</c:v>
                </c:pt>
                <c:pt idx="22">
                  <c:v>-8.3725842999999998</c:v>
                </c:pt>
                <c:pt idx="23">
                  <c:v>-8.5988752999999996</c:v>
                </c:pt>
                <c:pt idx="24">
                  <c:v>-8.9690204999999992</c:v>
                </c:pt>
                <c:pt idx="25">
                  <c:v>-9.8985450999999998</c:v>
                </c:pt>
                <c:pt idx="26">
                  <c:v>-10.487406</c:v>
                </c:pt>
                <c:pt idx="27">
                  <c:v>-11.104134999999999</c:v>
                </c:pt>
                <c:pt idx="28">
                  <c:v>-12.138907</c:v>
                </c:pt>
                <c:pt idx="29">
                  <c:v>-13.211254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3F-4235-83B9-ECE1C8D3B1F9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2.7091022631446351</c:v>
                </c:pt>
                <c:pt idx="2">
                  <c:v>5.7147101275121965</c:v>
                </c:pt>
                <c:pt idx="3">
                  <c:v>8.7203179918797584</c:v>
                </c:pt>
                <c:pt idx="4">
                  <c:v>11.72592585624732</c:v>
                </c:pt>
                <c:pt idx="5">
                  <c:v>14.731533720614879</c:v>
                </c:pt>
                <c:pt idx="6">
                  <c:v>17.737141584982446</c:v>
                </c:pt>
                <c:pt idx="7">
                  <c:v>20.742749449350004</c:v>
                </c:pt>
                <c:pt idx="8">
                  <c:v>23.748357313717563</c:v>
                </c:pt>
                <c:pt idx="9">
                  <c:v>26.753965178085128</c:v>
                </c:pt>
                <c:pt idx="10">
                  <c:v>29.75957304245269</c:v>
                </c:pt>
                <c:pt idx="11">
                  <c:v>32.765180906820248</c:v>
                </c:pt>
                <c:pt idx="12">
                  <c:v>35.770788771187803</c:v>
                </c:pt>
                <c:pt idx="13">
                  <c:v>38.776396635555372</c:v>
                </c:pt>
                <c:pt idx="14">
                  <c:v>41.782004499922941</c:v>
                </c:pt>
                <c:pt idx="15">
                  <c:v>44.787612364290496</c:v>
                </c:pt>
                <c:pt idx="16">
                  <c:v>47.793220228658058</c:v>
                </c:pt>
                <c:pt idx="17">
                  <c:v>50.79882809302562</c:v>
                </c:pt>
                <c:pt idx="18">
                  <c:v>53.804435957393189</c:v>
                </c:pt>
                <c:pt idx="19">
                  <c:v>56.810043821760743</c:v>
                </c:pt>
                <c:pt idx="20">
                  <c:v>59.815651686128298</c:v>
                </c:pt>
                <c:pt idx="21">
                  <c:v>62.821259550495867</c:v>
                </c:pt>
                <c:pt idx="22">
                  <c:v>65.826867414863429</c:v>
                </c:pt>
                <c:pt idx="23">
                  <c:v>68.832475279230991</c:v>
                </c:pt>
                <c:pt idx="24">
                  <c:v>71.838083143598539</c:v>
                </c:pt>
                <c:pt idx="25">
                  <c:v>74.8436910079661</c:v>
                </c:pt>
                <c:pt idx="26">
                  <c:v>77.849298872333677</c:v>
                </c:pt>
                <c:pt idx="27">
                  <c:v>80.854906736701238</c:v>
                </c:pt>
                <c:pt idx="28">
                  <c:v>83.8605146010688</c:v>
                </c:pt>
                <c:pt idx="29">
                  <c:v>86.866122465436362</c:v>
                </c:pt>
              </c:numCache>
            </c:numRef>
          </c:xVal>
          <c:yVal>
            <c:numRef>
              <c:f>'-2.5°'!$D$23:$D$117</c:f>
              <c:numCache>
                <c:formatCode>0.00_ </c:formatCode>
                <c:ptCount val="95"/>
                <c:pt idx="0">
                  <c:v>2.7754504534693879E-2</c:v>
                </c:pt>
                <c:pt idx="1">
                  <c:v>2.9491529302040815E-2</c:v>
                </c:pt>
                <c:pt idx="2">
                  <c:v>3.1457808502040815E-2</c:v>
                </c:pt>
                <c:pt idx="3">
                  <c:v>9.2092109959183682E-2</c:v>
                </c:pt>
                <c:pt idx="4">
                  <c:v>0.16203549783673468</c:v>
                </c:pt>
                <c:pt idx="5">
                  <c:v>0.18450991955102042</c:v>
                </c:pt>
                <c:pt idx="6">
                  <c:v>0.38181459836734699</c:v>
                </c:pt>
                <c:pt idx="7">
                  <c:v>0.46865363551020406</c:v>
                </c:pt>
                <c:pt idx="8">
                  <c:v>1.2132264191836735</c:v>
                </c:pt>
                <c:pt idx="9">
                  <c:v>0.73355851183673459</c:v>
                </c:pt>
                <c:pt idx="10">
                  <c:v>0.57715052559183677</c:v>
                </c:pt>
                <c:pt idx="11">
                  <c:v>0.88075050408163258</c:v>
                </c:pt>
                <c:pt idx="12">
                  <c:v>1.2971680673469388</c:v>
                </c:pt>
                <c:pt idx="13">
                  <c:v>0.84701806367346943</c:v>
                </c:pt>
                <c:pt idx="14">
                  <c:v>1.0535007008163266</c:v>
                </c:pt>
                <c:pt idx="15">
                  <c:v>1.2261646122448979</c:v>
                </c:pt>
                <c:pt idx="16">
                  <c:v>1.4785720008163266</c:v>
                </c:pt>
                <c:pt idx="17">
                  <c:v>1.7741856057142857</c:v>
                </c:pt>
                <c:pt idx="18">
                  <c:v>1.6462429812244896</c:v>
                </c:pt>
                <c:pt idx="19">
                  <c:v>1.7856229751020409</c:v>
                </c:pt>
                <c:pt idx="20">
                  <c:v>1.305148983265306</c:v>
                </c:pt>
                <c:pt idx="21">
                  <c:v>1.5469029493877551</c:v>
                </c:pt>
                <c:pt idx="22">
                  <c:v>1.4087323379591836</c:v>
                </c:pt>
                <c:pt idx="23">
                  <c:v>1.4651255938775509</c:v>
                </c:pt>
                <c:pt idx="24">
                  <c:v>1.286125155510204</c:v>
                </c:pt>
                <c:pt idx="25">
                  <c:v>2.3747975297959183</c:v>
                </c:pt>
                <c:pt idx="26">
                  <c:v>2.0449106122448981</c:v>
                </c:pt>
                <c:pt idx="27">
                  <c:v>2.8208920510204081</c:v>
                </c:pt>
                <c:pt idx="28">
                  <c:v>2.3982792612244896</c:v>
                </c:pt>
                <c:pt idx="29">
                  <c:v>2.2557725391836736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3F-4235-83B9-ECE1C8D3B1F9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2.7091022631446351</c:v>
                </c:pt>
                <c:pt idx="2">
                  <c:v>5.7147101275121965</c:v>
                </c:pt>
                <c:pt idx="3">
                  <c:v>8.7203179918797584</c:v>
                </c:pt>
                <c:pt idx="4">
                  <c:v>11.72592585624732</c:v>
                </c:pt>
                <c:pt idx="5">
                  <c:v>14.731533720614879</c:v>
                </c:pt>
                <c:pt idx="6">
                  <c:v>17.737141584982446</c:v>
                </c:pt>
                <c:pt idx="7">
                  <c:v>20.742749449350004</c:v>
                </c:pt>
                <c:pt idx="8">
                  <c:v>23.748357313717563</c:v>
                </c:pt>
                <c:pt idx="9">
                  <c:v>26.753965178085128</c:v>
                </c:pt>
                <c:pt idx="10">
                  <c:v>29.75957304245269</c:v>
                </c:pt>
                <c:pt idx="11">
                  <c:v>32.765180906820248</c:v>
                </c:pt>
                <c:pt idx="12">
                  <c:v>35.770788771187803</c:v>
                </c:pt>
                <c:pt idx="13">
                  <c:v>38.776396635555372</c:v>
                </c:pt>
                <c:pt idx="14">
                  <c:v>41.782004499922941</c:v>
                </c:pt>
                <c:pt idx="15">
                  <c:v>44.787612364290496</c:v>
                </c:pt>
                <c:pt idx="16">
                  <c:v>47.793220228658058</c:v>
                </c:pt>
                <c:pt idx="17">
                  <c:v>50.79882809302562</c:v>
                </c:pt>
                <c:pt idx="18">
                  <c:v>53.804435957393189</c:v>
                </c:pt>
                <c:pt idx="19">
                  <c:v>56.810043821760743</c:v>
                </c:pt>
                <c:pt idx="20">
                  <c:v>59.815651686128298</c:v>
                </c:pt>
                <c:pt idx="21">
                  <c:v>62.821259550495867</c:v>
                </c:pt>
                <c:pt idx="22">
                  <c:v>65.826867414863429</c:v>
                </c:pt>
                <c:pt idx="23">
                  <c:v>68.832475279230991</c:v>
                </c:pt>
                <c:pt idx="24">
                  <c:v>71.838083143598539</c:v>
                </c:pt>
                <c:pt idx="25">
                  <c:v>74.8436910079661</c:v>
                </c:pt>
                <c:pt idx="26">
                  <c:v>77.849298872333677</c:v>
                </c:pt>
                <c:pt idx="27">
                  <c:v>80.854906736701238</c:v>
                </c:pt>
                <c:pt idx="28">
                  <c:v>83.8605146010688</c:v>
                </c:pt>
                <c:pt idx="29">
                  <c:v>86.866122465436362</c:v>
                </c:pt>
              </c:numCache>
            </c:numRef>
          </c:xVal>
          <c:yVal>
            <c:numRef>
              <c:f>'-2.5°'!$E$23:$E$117</c:f>
              <c:numCache>
                <c:formatCode>0.00_ </c:formatCode>
                <c:ptCount val="95"/>
                <c:pt idx="0">
                  <c:v>0.10399203726530612</c:v>
                </c:pt>
                <c:pt idx="1">
                  <c:v>0.11202018726530612</c:v>
                </c:pt>
                <c:pt idx="2">
                  <c:v>0.13671011024489796</c:v>
                </c:pt>
                <c:pt idx="3">
                  <c:v>0.23450740318367347</c:v>
                </c:pt>
                <c:pt idx="4">
                  <c:v>0.40223019130612242</c:v>
                </c:pt>
                <c:pt idx="5">
                  <c:v>0.5104355451836734</c:v>
                </c:pt>
                <c:pt idx="6">
                  <c:v>1.0136965073469388</c:v>
                </c:pt>
                <c:pt idx="7">
                  <c:v>1.5052183061224489</c:v>
                </c:pt>
                <c:pt idx="8">
                  <c:v>2.2503017146938777</c:v>
                </c:pt>
                <c:pt idx="9">
                  <c:v>1.9733519648979592</c:v>
                </c:pt>
                <c:pt idx="10">
                  <c:v>1.7964277804081634</c:v>
                </c:pt>
                <c:pt idx="11">
                  <c:v>2.8786662371428569</c:v>
                </c:pt>
                <c:pt idx="12">
                  <c:v>2.9966476212244899</c:v>
                </c:pt>
                <c:pt idx="13">
                  <c:v>2.0217304044897957</c:v>
                </c:pt>
                <c:pt idx="14">
                  <c:v>3.5711681400000002</c:v>
                </c:pt>
                <c:pt idx="15">
                  <c:v>3.4220414134693877</c:v>
                </c:pt>
                <c:pt idx="16">
                  <c:v>4.1876286510204084</c:v>
                </c:pt>
                <c:pt idx="17">
                  <c:v>4.8560177195918373</c:v>
                </c:pt>
                <c:pt idx="18">
                  <c:v>4.9155994404081627</c:v>
                </c:pt>
                <c:pt idx="19">
                  <c:v>4.6597519640816323</c:v>
                </c:pt>
                <c:pt idx="20">
                  <c:v>3.7811870134693875</c:v>
                </c:pt>
                <c:pt idx="21">
                  <c:v>4.2515089289795913</c:v>
                </c:pt>
                <c:pt idx="22">
                  <c:v>4.3290443497959181</c:v>
                </c:pt>
                <c:pt idx="23">
                  <c:v>4.2610494828571426</c:v>
                </c:pt>
                <c:pt idx="24">
                  <c:v>3.4560093302040813</c:v>
                </c:pt>
                <c:pt idx="25">
                  <c:v>6.7239213689795916</c:v>
                </c:pt>
                <c:pt idx="26">
                  <c:v>5.5241640057142858</c:v>
                </c:pt>
                <c:pt idx="27">
                  <c:v>8.0664538081632653</c:v>
                </c:pt>
                <c:pt idx="28">
                  <c:v>7.3953345877551024</c:v>
                </c:pt>
                <c:pt idx="29">
                  <c:v>6.7226125502040812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3F-4235-83B9-ECE1C8D3B1F9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3F-4235-83B9-ECE1C8D3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23712"/>
        <c:axId val="2163242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3F-4235-83B9-ECE1C8D3B1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3F-4235-83B9-ECE1C8D3B1F9}"/>
                  </c:ext>
                </c:extLst>
              </c15:ser>
            </c15:filteredScatterSeries>
          </c:ext>
        </c:extLst>
      </c:scatterChart>
      <c:valAx>
        <c:axId val="216323712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24288"/>
        <c:crossesAt val="-100"/>
        <c:crossBetween val="midCat"/>
        <c:majorUnit val="10"/>
        <c:minorUnit val="10"/>
      </c:valAx>
      <c:valAx>
        <c:axId val="216324288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23712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3.6703676086226089</c:v>
                </c:pt>
                <c:pt idx="2">
                  <c:v>7.742449308776246</c:v>
                </c:pt>
                <c:pt idx="3">
                  <c:v>11.814531008929885</c:v>
                </c:pt>
                <c:pt idx="4">
                  <c:v>15.886612709083522</c:v>
                </c:pt>
                <c:pt idx="5">
                  <c:v>19.958694409237157</c:v>
                </c:pt>
                <c:pt idx="6">
                  <c:v>24.030776109390803</c:v>
                </c:pt>
                <c:pt idx="7">
                  <c:v>28.102857809544435</c:v>
                </c:pt>
                <c:pt idx="8">
                  <c:v>32.174939509698071</c:v>
                </c:pt>
                <c:pt idx="9">
                  <c:v>36.24702120985171</c:v>
                </c:pt>
                <c:pt idx="10">
                  <c:v>40.319102910005348</c:v>
                </c:pt>
                <c:pt idx="11">
                  <c:v>44.39118461015898</c:v>
                </c:pt>
                <c:pt idx="12">
                  <c:v>48.463266310312619</c:v>
                </c:pt>
                <c:pt idx="13">
                  <c:v>52.535348010466265</c:v>
                </c:pt>
                <c:pt idx="14">
                  <c:v>56.607429710619904</c:v>
                </c:pt>
                <c:pt idx="15">
                  <c:v>60.679511410773536</c:v>
                </c:pt>
                <c:pt idx="16">
                  <c:v>64.751593110927175</c:v>
                </c:pt>
                <c:pt idx="17">
                  <c:v>68.823674811080821</c:v>
                </c:pt>
                <c:pt idx="18">
                  <c:v>72.895756511234453</c:v>
                </c:pt>
                <c:pt idx="19">
                  <c:v>76.967838211388099</c:v>
                </c:pt>
                <c:pt idx="20">
                  <c:v>81.039919911541716</c:v>
                </c:pt>
                <c:pt idx="21">
                  <c:v>85.112001611695376</c:v>
                </c:pt>
                <c:pt idx="22">
                  <c:v>89.184083311848994</c:v>
                </c:pt>
                <c:pt idx="23">
                  <c:v>93.25616501200264</c:v>
                </c:pt>
                <c:pt idx="24">
                  <c:v>97.328246712156272</c:v>
                </c:pt>
                <c:pt idx="25">
                  <c:v>101.4003284123099</c:v>
                </c:pt>
                <c:pt idx="26">
                  <c:v>105.47241011246356</c:v>
                </c:pt>
                <c:pt idx="27">
                  <c:v>109.5444918126172</c:v>
                </c:pt>
                <c:pt idx="28">
                  <c:v>113.61657351277084</c:v>
                </c:pt>
                <c:pt idx="29">
                  <c:v>117.68865521292447</c:v>
                </c:pt>
              </c:numCache>
            </c:numRef>
          </c:xVal>
          <c:yVal>
            <c:numRef>
              <c:f>'-2.5°'!$G$23:$G$117</c:f>
              <c:numCache>
                <c:formatCode>0.00_ </c:formatCode>
                <c:ptCount val="95"/>
                <c:pt idx="0">
                  <c:v>-1.7099209000000001E-4</c:v>
                </c:pt>
                <c:pt idx="1">
                  <c:v>-1.3830962E-4</c:v>
                </c:pt>
                <c:pt idx="2">
                  <c:v>1.1548681E-4</c:v>
                </c:pt>
                <c:pt idx="3">
                  <c:v>2.3745122E-4</c:v>
                </c:pt>
                <c:pt idx="4">
                  <c:v>2.8974555000000002E-4</c:v>
                </c:pt>
                <c:pt idx="5">
                  <c:v>3.3495351E-4</c:v>
                </c:pt>
                <c:pt idx="6">
                  <c:v>-3.0653242000000001E-5</c:v>
                </c:pt>
                <c:pt idx="7">
                  <c:v>-2.8799087000000001E-5</c:v>
                </c:pt>
                <c:pt idx="8">
                  <c:v>3.6543566000000002E-4</c:v>
                </c:pt>
                <c:pt idx="9">
                  <c:v>4.9619338999999998E-4</c:v>
                </c:pt>
                <c:pt idx="10">
                  <c:v>8.7871434E-4</c:v>
                </c:pt>
                <c:pt idx="11">
                  <c:v>1.0410763E-3</c:v>
                </c:pt>
                <c:pt idx="12">
                  <c:v>1.6515270000000001E-3</c:v>
                </c:pt>
                <c:pt idx="13">
                  <c:v>1.9992605999999999E-3</c:v>
                </c:pt>
                <c:pt idx="14">
                  <c:v>2.4199907000000001E-3</c:v>
                </c:pt>
                <c:pt idx="15">
                  <c:v>3.1072774E-3</c:v>
                </c:pt>
                <c:pt idx="16">
                  <c:v>3.9538066999999996E-3</c:v>
                </c:pt>
                <c:pt idx="17">
                  <c:v>4.3930146E-3</c:v>
                </c:pt>
                <c:pt idx="18">
                  <c:v>5.0754709999999998E-3</c:v>
                </c:pt>
                <c:pt idx="19">
                  <c:v>5.1605990000000001E-3</c:v>
                </c:pt>
                <c:pt idx="20">
                  <c:v>5.5145914999999998E-3</c:v>
                </c:pt>
                <c:pt idx="21">
                  <c:v>7.8689785000000002E-3</c:v>
                </c:pt>
                <c:pt idx="22">
                  <c:v>8.9331840000000003E-3</c:v>
                </c:pt>
                <c:pt idx="23">
                  <c:v>8.8487045000000004E-3</c:v>
                </c:pt>
                <c:pt idx="24">
                  <c:v>9.2391195999999998E-3</c:v>
                </c:pt>
                <c:pt idx="25">
                  <c:v>1.0339727999999999E-2</c:v>
                </c:pt>
                <c:pt idx="26">
                  <c:v>1.1377625000000001E-2</c:v>
                </c:pt>
                <c:pt idx="27">
                  <c:v>1.2190262E-2</c:v>
                </c:pt>
                <c:pt idx="28">
                  <c:v>1.3262370000000001E-2</c:v>
                </c:pt>
                <c:pt idx="29">
                  <c:v>1.4273222E-2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8-4C2D-9346-22F83E3B947C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3.6703676086226089</c:v>
                </c:pt>
                <c:pt idx="2">
                  <c:v>7.742449308776246</c:v>
                </c:pt>
                <c:pt idx="3">
                  <c:v>11.814531008929885</c:v>
                </c:pt>
                <c:pt idx="4">
                  <c:v>15.886612709083522</c:v>
                </c:pt>
                <c:pt idx="5">
                  <c:v>19.958694409237157</c:v>
                </c:pt>
                <c:pt idx="6">
                  <c:v>24.030776109390803</c:v>
                </c:pt>
                <c:pt idx="7">
                  <c:v>28.102857809544435</c:v>
                </c:pt>
                <c:pt idx="8">
                  <c:v>32.174939509698071</c:v>
                </c:pt>
                <c:pt idx="9">
                  <c:v>36.24702120985171</c:v>
                </c:pt>
                <c:pt idx="10">
                  <c:v>40.319102910005348</c:v>
                </c:pt>
                <c:pt idx="11">
                  <c:v>44.39118461015898</c:v>
                </c:pt>
                <c:pt idx="12">
                  <c:v>48.463266310312619</c:v>
                </c:pt>
                <c:pt idx="13">
                  <c:v>52.535348010466265</c:v>
                </c:pt>
                <c:pt idx="14">
                  <c:v>56.607429710619904</c:v>
                </c:pt>
                <c:pt idx="15">
                  <c:v>60.679511410773536</c:v>
                </c:pt>
                <c:pt idx="16">
                  <c:v>64.751593110927175</c:v>
                </c:pt>
                <c:pt idx="17">
                  <c:v>68.823674811080821</c:v>
                </c:pt>
                <c:pt idx="18">
                  <c:v>72.895756511234453</c:v>
                </c:pt>
                <c:pt idx="19">
                  <c:v>76.967838211388099</c:v>
                </c:pt>
                <c:pt idx="20">
                  <c:v>81.039919911541716</c:v>
                </c:pt>
                <c:pt idx="21">
                  <c:v>85.112001611695376</c:v>
                </c:pt>
                <c:pt idx="22">
                  <c:v>89.184083311848994</c:v>
                </c:pt>
                <c:pt idx="23">
                  <c:v>93.25616501200264</c:v>
                </c:pt>
                <c:pt idx="24">
                  <c:v>97.328246712156272</c:v>
                </c:pt>
                <c:pt idx="25">
                  <c:v>101.4003284123099</c:v>
                </c:pt>
                <c:pt idx="26">
                  <c:v>105.47241011246356</c:v>
                </c:pt>
                <c:pt idx="27">
                  <c:v>109.5444918126172</c:v>
                </c:pt>
                <c:pt idx="28">
                  <c:v>113.61657351277084</c:v>
                </c:pt>
                <c:pt idx="29">
                  <c:v>117.68865521292447</c:v>
                </c:pt>
              </c:numCache>
            </c:numRef>
          </c:xVal>
          <c:yVal>
            <c:numRef>
              <c:f>'-2.5°'!$H$23:$H$117</c:f>
              <c:numCache>
                <c:formatCode>0.00_ </c:formatCode>
                <c:ptCount val="95"/>
                <c:pt idx="0">
                  <c:v>1.1708040995983937E-3</c:v>
                </c:pt>
                <c:pt idx="1">
                  <c:v>1.1469060690763053E-3</c:v>
                </c:pt>
                <c:pt idx="2">
                  <c:v>1.1563544481927712E-3</c:v>
                </c:pt>
                <c:pt idx="3">
                  <c:v>1.1923549879518075E-3</c:v>
                </c:pt>
                <c:pt idx="4">
                  <c:v>1.1665375935742974E-3</c:v>
                </c:pt>
                <c:pt idx="5">
                  <c:v>1.1978461044176707E-3</c:v>
                </c:pt>
                <c:pt idx="6">
                  <c:v>1.2696586473895583E-3</c:v>
                </c:pt>
                <c:pt idx="7">
                  <c:v>1.3431138891566265E-3</c:v>
                </c:pt>
                <c:pt idx="8">
                  <c:v>1.6190920481927711E-3</c:v>
                </c:pt>
                <c:pt idx="9">
                  <c:v>1.9816760610441766E-3</c:v>
                </c:pt>
                <c:pt idx="10">
                  <c:v>2.0225920835341368E-3</c:v>
                </c:pt>
                <c:pt idx="11">
                  <c:v>3.0990155566265063E-3</c:v>
                </c:pt>
                <c:pt idx="12">
                  <c:v>3.2094075887550205E-3</c:v>
                </c:pt>
                <c:pt idx="13">
                  <c:v>4.8818437012048202E-3</c:v>
                </c:pt>
                <c:pt idx="14">
                  <c:v>8.2187057542168693E-3</c:v>
                </c:pt>
                <c:pt idx="15">
                  <c:v>6.6558036947791171E-3</c:v>
                </c:pt>
                <c:pt idx="16">
                  <c:v>6.1366924979919689E-3</c:v>
                </c:pt>
                <c:pt idx="17">
                  <c:v>8.084494464257028E-3</c:v>
                </c:pt>
                <c:pt idx="18">
                  <c:v>1.0036427694779117E-2</c:v>
                </c:pt>
                <c:pt idx="19">
                  <c:v>2.2401679357429722E-2</c:v>
                </c:pt>
                <c:pt idx="20">
                  <c:v>3.6612773140562251E-2</c:v>
                </c:pt>
                <c:pt idx="21">
                  <c:v>7.3201850152610451E-2</c:v>
                </c:pt>
                <c:pt idx="22">
                  <c:v>0.10151746570281125</c:v>
                </c:pt>
                <c:pt idx="23">
                  <c:v>6.3526284080321294E-2</c:v>
                </c:pt>
                <c:pt idx="24">
                  <c:v>2.4415149429718876E-2</c:v>
                </c:pt>
                <c:pt idx="25">
                  <c:v>2.1724624321285142E-2</c:v>
                </c:pt>
                <c:pt idx="26">
                  <c:v>1.3873936642570282E-2</c:v>
                </c:pt>
                <c:pt idx="27">
                  <c:v>1.6695895196787148E-2</c:v>
                </c:pt>
                <c:pt idx="28">
                  <c:v>1.8490281959839362E-2</c:v>
                </c:pt>
                <c:pt idx="29">
                  <c:v>2.2226260176706831E-2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58-4C2D-9346-22F83E3B947C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3.6703676086226089</c:v>
                </c:pt>
                <c:pt idx="2">
                  <c:v>7.742449308776246</c:v>
                </c:pt>
                <c:pt idx="3">
                  <c:v>11.814531008929885</c:v>
                </c:pt>
                <c:pt idx="4">
                  <c:v>15.886612709083522</c:v>
                </c:pt>
                <c:pt idx="5">
                  <c:v>19.958694409237157</c:v>
                </c:pt>
                <c:pt idx="6">
                  <c:v>24.030776109390803</c:v>
                </c:pt>
                <c:pt idx="7">
                  <c:v>28.102857809544435</c:v>
                </c:pt>
                <c:pt idx="8">
                  <c:v>32.174939509698071</c:v>
                </c:pt>
                <c:pt idx="9">
                  <c:v>36.24702120985171</c:v>
                </c:pt>
                <c:pt idx="10">
                  <c:v>40.319102910005348</c:v>
                </c:pt>
                <c:pt idx="11">
                  <c:v>44.39118461015898</c:v>
                </c:pt>
                <c:pt idx="12">
                  <c:v>48.463266310312619</c:v>
                </c:pt>
                <c:pt idx="13">
                  <c:v>52.535348010466265</c:v>
                </c:pt>
                <c:pt idx="14">
                  <c:v>56.607429710619904</c:v>
                </c:pt>
                <c:pt idx="15">
                  <c:v>60.679511410773536</c:v>
                </c:pt>
                <c:pt idx="16">
                  <c:v>64.751593110927175</c:v>
                </c:pt>
                <c:pt idx="17">
                  <c:v>68.823674811080821</c:v>
                </c:pt>
                <c:pt idx="18">
                  <c:v>72.895756511234453</c:v>
                </c:pt>
                <c:pt idx="19">
                  <c:v>76.967838211388099</c:v>
                </c:pt>
                <c:pt idx="20">
                  <c:v>81.039919911541716</c:v>
                </c:pt>
                <c:pt idx="21">
                  <c:v>85.112001611695376</c:v>
                </c:pt>
                <c:pt idx="22">
                  <c:v>89.184083311848994</c:v>
                </c:pt>
                <c:pt idx="23">
                  <c:v>93.25616501200264</c:v>
                </c:pt>
                <c:pt idx="24">
                  <c:v>97.328246712156272</c:v>
                </c:pt>
                <c:pt idx="25">
                  <c:v>101.4003284123099</c:v>
                </c:pt>
                <c:pt idx="26">
                  <c:v>105.47241011246356</c:v>
                </c:pt>
                <c:pt idx="27">
                  <c:v>109.5444918126172</c:v>
                </c:pt>
                <c:pt idx="28">
                  <c:v>113.61657351277084</c:v>
                </c:pt>
                <c:pt idx="29">
                  <c:v>117.68865521292447</c:v>
                </c:pt>
              </c:numCache>
            </c:numRef>
          </c:xVal>
          <c:yVal>
            <c:numRef>
              <c:f>'-2.5°'!$I$23:$I$117</c:f>
              <c:numCache>
                <c:formatCode>0.00_ </c:formatCode>
                <c:ptCount val="95"/>
                <c:pt idx="0">
                  <c:v>4.3649719710843376E-3</c:v>
                </c:pt>
                <c:pt idx="1">
                  <c:v>4.3616017028112455E-3</c:v>
                </c:pt>
                <c:pt idx="2">
                  <c:v>4.5133427148594382E-3</c:v>
                </c:pt>
                <c:pt idx="3">
                  <c:v>4.8374284337349407E-3</c:v>
                </c:pt>
                <c:pt idx="4">
                  <c:v>4.7937448417670692E-3</c:v>
                </c:pt>
                <c:pt idx="5">
                  <c:v>4.6966723277108435E-3</c:v>
                </c:pt>
                <c:pt idx="6">
                  <c:v>5.1809811983935744E-3</c:v>
                </c:pt>
                <c:pt idx="7">
                  <c:v>5.1825300883534143E-3</c:v>
                </c:pt>
                <c:pt idx="8">
                  <c:v>6.3015659951807237E-3</c:v>
                </c:pt>
                <c:pt idx="9">
                  <c:v>7.7562210120481938E-3</c:v>
                </c:pt>
                <c:pt idx="10">
                  <c:v>6.6469700433734952E-3</c:v>
                </c:pt>
                <c:pt idx="11">
                  <c:v>1.1580318136546185E-2</c:v>
                </c:pt>
                <c:pt idx="12">
                  <c:v>1.0510822232931727E-2</c:v>
                </c:pt>
                <c:pt idx="13">
                  <c:v>2.0230020690763056E-2</c:v>
                </c:pt>
                <c:pt idx="14">
                  <c:v>2.6109482345381529E-2</c:v>
                </c:pt>
                <c:pt idx="15">
                  <c:v>2.1321520321285141E-2</c:v>
                </c:pt>
                <c:pt idx="16">
                  <c:v>2.2652449670682733E-2</c:v>
                </c:pt>
                <c:pt idx="17">
                  <c:v>2.5412415036144581E-2</c:v>
                </c:pt>
                <c:pt idx="18">
                  <c:v>3.6979354345381528E-2</c:v>
                </c:pt>
                <c:pt idx="19">
                  <c:v>5.1075263742971888E-2</c:v>
                </c:pt>
                <c:pt idx="20">
                  <c:v>7.9113613622489976E-2</c:v>
                </c:pt>
                <c:pt idx="21">
                  <c:v>0.15032739726907632</c:v>
                </c:pt>
                <c:pt idx="22">
                  <c:v>0.17616923373493976</c:v>
                </c:pt>
                <c:pt idx="23">
                  <c:v>0.13139331598393575</c:v>
                </c:pt>
                <c:pt idx="24">
                  <c:v>5.8676465028112454E-2</c:v>
                </c:pt>
                <c:pt idx="25">
                  <c:v>6.8765243566265066E-2</c:v>
                </c:pt>
                <c:pt idx="26">
                  <c:v>4.4600322313253012E-2</c:v>
                </c:pt>
                <c:pt idx="27">
                  <c:v>4.685858416064257E-2</c:v>
                </c:pt>
                <c:pt idx="28">
                  <c:v>7.1062134104417668E-2</c:v>
                </c:pt>
                <c:pt idx="29">
                  <c:v>6.6293075855421685E-2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58-4C2D-9346-22F83E3B947C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58-4C2D-9346-22F83E3B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3408"/>
        <c:axId val="2163939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58-4C2D-9346-22F83E3B947C}"/>
                  </c:ext>
                </c:extLst>
              </c15:ser>
            </c15:filteredScatterSeries>
          </c:ext>
        </c:extLst>
      </c:scatterChart>
      <c:valAx>
        <c:axId val="21639340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93984"/>
        <c:crossesAt val="-100"/>
        <c:crossBetween val="midCat"/>
        <c:majorUnit val="10"/>
        <c:minorUnit val="10"/>
      </c:valAx>
      <c:valAx>
        <c:axId val="216393984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9340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2.5809904866651721</c:v>
                </c:pt>
                <c:pt idx="2">
                  <c:v>5.5958430651188955</c:v>
                </c:pt>
                <c:pt idx="3">
                  <c:v>8.6106956435726243</c:v>
                </c:pt>
                <c:pt idx="4">
                  <c:v>11.625548222026348</c:v>
                </c:pt>
                <c:pt idx="5">
                  <c:v>14.640400800480073</c:v>
                </c:pt>
                <c:pt idx="6">
                  <c:v>17.655253378933796</c:v>
                </c:pt>
                <c:pt idx="7">
                  <c:v>20.670105957387527</c:v>
                </c:pt>
                <c:pt idx="8">
                  <c:v>23.684958535841247</c:v>
                </c:pt>
                <c:pt idx="9">
                  <c:v>26.699811114294974</c:v>
                </c:pt>
                <c:pt idx="10">
                  <c:v>29.714663692748701</c:v>
                </c:pt>
                <c:pt idx="11">
                  <c:v>32.729516271202421</c:v>
                </c:pt>
                <c:pt idx="12">
                  <c:v>35.744368849656155</c:v>
                </c:pt>
                <c:pt idx="13">
                  <c:v>38.759221428109875</c:v>
                </c:pt>
                <c:pt idx="14">
                  <c:v>41.774074006563602</c:v>
                </c:pt>
                <c:pt idx="15">
                  <c:v>44.788926585017329</c:v>
                </c:pt>
                <c:pt idx="16">
                  <c:v>47.803779163471056</c:v>
                </c:pt>
                <c:pt idx="17">
                  <c:v>50.818631741924783</c:v>
                </c:pt>
                <c:pt idx="18">
                  <c:v>53.833484320378503</c:v>
                </c:pt>
                <c:pt idx="19">
                  <c:v>56.84833689883223</c:v>
                </c:pt>
                <c:pt idx="20">
                  <c:v>59.86318947728595</c:v>
                </c:pt>
                <c:pt idx="21">
                  <c:v>62.878042055739684</c:v>
                </c:pt>
                <c:pt idx="22">
                  <c:v>65.892894634193411</c:v>
                </c:pt>
                <c:pt idx="23">
                  <c:v>68.907747212647124</c:v>
                </c:pt>
                <c:pt idx="24">
                  <c:v>71.922599791100865</c:v>
                </c:pt>
                <c:pt idx="25">
                  <c:v>74.937452369554578</c:v>
                </c:pt>
                <c:pt idx="26">
                  <c:v>77.95230494800829</c:v>
                </c:pt>
                <c:pt idx="27">
                  <c:v>80.967157526462032</c:v>
                </c:pt>
                <c:pt idx="28">
                  <c:v>83.982010104915744</c:v>
                </c:pt>
                <c:pt idx="29">
                  <c:v>86.9968626833695</c:v>
                </c:pt>
              </c:numCache>
            </c:numRef>
          </c:xVal>
          <c:yVal>
            <c:numRef>
              <c:f>'-5°'!$C$23:$C$117</c:f>
              <c:numCache>
                <c:formatCode>0.00_ </c:formatCode>
                <c:ptCount val="95"/>
                <c:pt idx="0">
                  <c:v>-2.6302500000000002E-3</c:v>
                </c:pt>
                <c:pt idx="1">
                  <c:v>-3.6791806E-3</c:v>
                </c:pt>
                <c:pt idx="2">
                  <c:v>-7.9096208000000001E-2</c:v>
                </c:pt>
                <c:pt idx="3">
                  <c:v>-0.22231164</c:v>
                </c:pt>
                <c:pt idx="4">
                  <c:v>-0.38212193</c:v>
                </c:pt>
                <c:pt idx="5">
                  <c:v>-0.60305651000000005</c:v>
                </c:pt>
                <c:pt idx="6">
                  <c:v>-0.87963818000000005</c:v>
                </c:pt>
                <c:pt idx="7">
                  <c:v>-1.1746432</c:v>
                </c:pt>
                <c:pt idx="8">
                  <c:v>-1.4900187</c:v>
                </c:pt>
                <c:pt idx="9">
                  <c:v>-1.8923246</c:v>
                </c:pt>
                <c:pt idx="10">
                  <c:v>-2.3450142</c:v>
                </c:pt>
                <c:pt idx="11">
                  <c:v>-2.7691647000000001</c:v>
                </c:pt>
                <c:pt idx="12">
                  <c:v>-3.4108729000000002</c:v>
                </c:pt>
                <c:pt idx="13">
                  <c:v>-3.8700443</c:v>
                </c:pt>
                <c:pt idx="14">
                  <c:v>-4.5372497999999997</c:v>
                </c:pt>
                <c:pt idx="15">
                  <c:v>-5.2011846999999998</c:v>
                </c:pt>
                <c:pt idx="16">
                  <c:v>-5.8367021000000001</c:v>
                </c:pt>
                <c:pt idx="17">
                  <c:v>-6.7142096999999996</c:v>
                </c:pt>
                <c:pt idx="18">
                  <c:v>-7.5168317</c:v>
                </c:pt>
                <c:pt idx="19">
                  <c:v>-8.2713788000000008</c:v>
                </c:pt>
                <c:pt idx="20">
                  <c:v>-9.3272978999999996</c:v>
                </c:pt>
                <c:pt idx="21">
                  <c:v>-10.5632</c:v>
                </c:pt>
                <c:pt idx="22">
                  <c:v>-11.559677000000001</c:v>
                </c:pt>
                <c:pt idx="23">
                  <c:v>-12.701998</c:v>
                </c:pt>
                <c:pt idx="24">
                  <c:v>-13.631107</c:v>
                </c:pt>
                <c:pt idx="25">
                  <c:v>-14.391945</c:v>
                </c:pt>
                <c:pt idx="26">
                  <c:v>-16.182494999999999</c:v>
                </c:pt>
                <c:pt idx="27">
                  <c:v>-16.984815999999999</c:v>
                </c:pt>
                <c:pt idx="28">
                  <c:v>-18.358539</c:v>
                </c:pt>
                <c:pt idx="29">
                  <c:v>-19.786577000000001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C-4BE5-A6CA-3E17CC757AC7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2.5809904866651721</c:v>
                </c:pt>
                <c:pt idx="2">
                  <c:v>5.5958430651188955</c:v>
                </c:pt>
                <c:pt idx="3">
                  <c:v>8.6106956435726243</c:v>
                </c:pt>
                <c:pt idx="4">
                  <c:v>11.625548222026348</c:v>
                </c:pt>
                <c:pt idx="5">
                  <c:v>14.640400800480073</c:v>
                </c:pt>
                <c:pt idx="6">
                  <c:v>17.655253378933796</c:v>
                </c:pt>
                <c:pt idx="7">
                  <c:v>20.670105957387527</c:v>
                </c:pt>
                <c:pt idx="8">
                  <c:v>23.684958535841247</c:v>
                </c:pt>
                <c:pt idx="9">
                  <c:v>26.699811114294974</c:v>
                </c:pt>
                <c:pt idx="10">
                  <c:v>29.714663692748701</c:v>
                </c:pt>
                <c:pt idx="11">
                  <c:v>32.729516271202421</c:v>
                </c:pt>
                <c:pt idx="12">
                  <c:v>35.744368849656155</c:v>
                </c:pt>
                <c:pt idx="13">
                  <c:v>38.759221428109875</c:v>
                </c:pt>
                <c:pt idx="14">
                  <c:v>41.774074006563602</c:v>
                </c:pt>
                <c:pt idx="15">
                  <c:v>44.788926585017329</c:v>
                </c:pt>
                <c:pt idx="16">
                  <c:v>47.803779163471056</c:v>
                </c:pt>
                <c:pt idx="17">
                  <c:v>50.818631741924783</c:v>
                </c:pt>
                <c:pt idx="18">
                  <c:v>53.833484320378503</c:v>
                </c:pt>
                <c:pt idx="19">
                  <c:v>56.84833689883223</c:v>
                </c:pt>
                <c:pt idx="20">
                  <c:v>59.86318947728595</c:v>
                </c:pt>
                <c:pt idx="21">
                  <c:v>62.878042055739684</c:v>
                </c:pt>
                <c:pt idx="22">
                  <c:v>65.892894634193411</c:v>
                </c:pt>
                <c:pt idx="23">
                  <c:v>68.907747212647124</c:v>
                </c:pt>
                <c:pt idx="24">
                  <c:v>71.922599791100865</c:v>
                </c:pt>
                <c:pt idx="25">
                  <c:v>74.937452369554578</c:v>
                </c:pt>
                <c:pt idx="26">
                  <c:v>77.95230494800829</c:v>
                </c:pt>
                <c:pt idx="27">
                  <c:v>80.967157526462032</c:v>
                </c:pt>
                <c:pt idx="28">
                  <c:v>83.982010104915744</c:v>
                </c:pt>
                <c:pt idx="29">
                  <c:v>86.9968626833695</c:v>
                </c:pt>
              </c:numCache>
            </c:numRef>
          </c:xVal>
          <c:yVal>
            <c:numRef>
              <c:f>'-5°'!$D$23:$D$117</c:f>
              <c:numCache>
                <c:formatCode>0.00_ </c:formatCode>
                <c:ptCount val="95"/>
                <c:pt idx="0">
                  <c:v>2.892806214285714E-2</c:v>
                </c:pt>
                <c:pt idx="1">
                  <c:v>3.0812570489795917E-2</c:v>
                </c:pt>
                <c:pt idx="2">
                  <c:v>3.3838895726530614E-2</c:v>
                </c:pt>
                <c:pt idx="3">
                  <c:v>6.3143417518367342E-2</c:v>
                </c:pt>
                <c:pt idx="4">
                  <c:v>0.12196547840816327</c:v>
                </c:pt>
                <c:pt idx="5">
                  <c:v>0.18300485832653063</c:v>
                </c:pt>
                <c:pt idx="6">
                  <c:v>0.15771939869387755</c:v>
                </c:pt>
                <c:pt idx="7">
                  <c:v>0.42559175893877554</c:v>
                </c:pt>
                <c:pt idx="8">
                  <c:v>0.81120834653061225</c:v>
                </c:pt>
                <c:pt idx="9">
                  <c:v>0.91049665102040822</c:v>
                </c:pt>
                <c:pt idx="10">
                  <c:v>0.9346657424489796</c:v>
                </c:pt>
                <c:pt idx="11">
                  <c:v>0.87295852448979594</c:v>
                </c:pt>
                <c:pt idx="12">
                  <c:v>1.1137264563265306</c:v>
                </c:pt>
                <c:pt idx="13">
                  <c:v>1.4906922004081633</c:v>
                </c:pt>
                <c:pt idx="14">
                  <c:v>1.4116579285714286</c:v>
                </c:pt>
                <c:pt idx="15">
                  <c:v>1.3732620632653061</c:v>
                </c:pt>
                <c:pt idx="16">
                  <c:v>1.0859721044897959</c:v>
                </c:pt>
                <c:pt idx="17">
                  <c:v>1.6931694020408163</c:v>
                </c:pt>
                <c:pt idx="18">
                  <c:v>1.793106563265306</c:v>
                </c:pt>
                <c:pt idx="19">
                  <c:v>1.8588257191836735</c:v>
                </c:pt>
                <c:pt idx="20">
                  <c:v>2.2554461746938772</c:v>
                </c:pt>
                <c:pt idx="21">
                  <c:v>2.2720200404081634</c:v>
                </c:pt>
                <c:pt idx="22">
                  <c:v>2.4295191448979589</c:v>
                </c:pt>
                <c:pt idx="23">
                  <c:v>2.2804658448979591</c:v>
                </c:pt>
                <c:pt idx="24">
                  <c:v>2.7076856563265306</c:v>
                </c:pt>
                <c:pt idx="25">
                  <c:v>2.463961228979592</c:v>
                </c:pt>
                <c:pt idx="26">
                  <c:v>3.1163923379591831</c:v>
                </c:pt>
                <c:pt idx="27">
                  <c:v>2.9242240020408161</c:v>
                </c:pt>
                <c:pt idx="28">
                  <c:v>3.0833357869387754</c:v>
                </c:pt>
                <c:pt idx="29">
                  <c:v>3.9220690730612247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FC-4BE5-A6CA-3E17CC757AC7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2.5809904866651721</c:v>
                </c:pt>
                <c:pt idx="2">
                  <c:v>5.5958430651188955</c:v>
                </c:pt>
                <c:pt idx="3">
                  <c:v>8.6106956435726243</c:v>
                </c:pt>
                <c:pt idx="4">
                  <c:v>11.625548222026348</c:v>
                </c:pt>
                <c:pt idx="5">
                  <c:v>14.640400800480073</c:v>
                </c:pt>
                <c:pt idx="6">
                  <c:v>17.655253378933796</c:v>
                </c:pt>
                <c:pt idx="7">
                  <c:v>20.670105957387527</c:v>
                </c:pt>
                <c:pt idx="8">
                  <c:v>23.684958535841247</c:v>
                </c:pt>
                <c:pt idx="9">
                  <c:v>26.699811114294974</c:v>
                </c:pt>
                <c:pt idx="10">
                  <c:v>29.714663692748701</c:v>
                </c:pt>
                <c:pt idx="11">
                  <c:v>32.729516271202421</c:v>
                </c:pt>
                <c:pt idx="12">
                  <c:v>35.744368849656155</c:v>
                </c:pt>
                <c:pt idx="13">
                  <c:v>38.759221428109875</c:v>
                </c:pt>
                <c:pt idx="14">
                  <c:v>41.774074006563602</c:v>
                </c:pt>
                <c:pt idx="15">
                  <c:v>44.788926585017329</c:v>
                </c:pt>
                <c:pt idx="16">
                  <c:v>47.803779163471056</c:v>
                </c:pt>
                <c:pt idx="17">
                  <c:v>50.818631741924783</c:v>
                </c:pt>
                <c:pt idx="18">
                  <c:v>53.833484320378503</c:v>
                </c:pt>
                <c:pt idx="19">
                  <c:v>56.84833689883223</c:v>
                </c:pt>
                <c:pt idx="20">
                  <c:v>59.86318947728595</c:v>
                </c:pt>
                <c:pt idx="21">
                  <c:v>62.878042055739684</c:v>
                </c:pt>
                <c:pt idx="22">
                  <c:v>65.892894634193411</c:v>
                </c:pt>
                <c:pt idx="23">
                  <c:v>68.907747212647124</c:v>
                </c:pt>
                <c:pt idx="24">
                  <c:v>71.922599791100865</c:v>
                </c:pt>
                <c:pt idx="25">
                  <c:v>74.937452369554578</c:v>
                </c:pt>
                <c:pt idx="26">
                  <c:v>77.95230494800829</c:v>
                </c:pt>
                <c:pt idx="27">
                  <c:v>80.967157526462032</c:v>
                </c:pt>
                <c:pt idx="28">
                  <c:v>83.982010104915744</c:v>
                </c:pt>
                <c:pt idx="29">
                  <c:v>86.9968626833695</c:v>
                </c:pt>
              </c:numCache>
            </c:numRef>
          </c:xVal>
          <c:yVal>
            <c:numRef>
              <c:f>'-5°'!$E$23:$E$117</c:f>
              <c:numCache>
                <c:formatCode>0.00_ </c:formatCode>
                <c:ptCount val="95"/>
                <c:pt idx="0">
                  <c:v>0.12258516910204083</c:v>
                </c:pt>
                <c:pt idx="1">
                  <c:v>0.12335153020408164</c:v>
                </c:pt>
                <c:pt idx="2">
                  <c:v>0.12833213579591835</c:v>
                </c:pt>
                <c:pt idx="3">
                  <c:v>0.23296708261224489</c:v>
                </c:pt>
                <c:pt idx="4">
                  <c:v>0.32280213408163266</c:v>
                </c:pt>
                <c:pt idx="5">
                  <c:v>0.52802108967346939</c:v>
                </c:pt>
                <c:pt idx="6">
                  <c:v>0.51120361591836738</c:v>
                </c:pt>
                <c:pt idx="7">
                  <c:v>1.1563421187755101</c:v>
                </c:pt>
                <c:pt idx="8">
                  <c:v>1.8148208706122448</c:v>
                </c:pt>
                <c:pt idx="9">
                  <c:v>2.1453124428571431</c:v>
                </c:pt>
                <c:pt idx="10">
                  <c:v>2.1536024077551019</c:v>
                </c:pt>
                <c:pt idx="11">
                  <c:v>2.0094623289795921</c:v>
                </c:pt>
                <c:pt idx="12">
                  <c:v>2.9025567461224488</c:v>
                </c:pt>
                <c:pt idx="13">
                  <c:v>3.6763690702040814</c:v>
                </c:pt>
                <c:pt idx="14">
                  <c:v>4.3994519906122447</c:v>
                </c:pt>
                <c:pt idx="15">
                  <c:v>3.70284412</c:v>
                </c:pt>
                <c:pt idx="16">
                  <c:v>2.9795419428571428</c:v>
                </c:pt>
                <c:pt idx="17">
                  <c:v>4.925395927755102</c:v>
                </c:pt>
                <c:pt idx="18">
                  <c:v>6.8236156016326523</c:v>
                </c:pt>
                <c:pt idx="19">
                  <c:v>6.7829801906122453</c:v>
                </c:pt>
                <c:pt idx="20">
                  <c:v>5.6408758048979593</c:v>
                </c:pt>
                <c:pt idx="21">
                  <c:v>6.2526131269387752</c:v>
                </c:pt>
                <c:pt idx="22">
                  <c:v>8.6182063306122441</c:v>
                </c:pt>
                <c:pt idx="23">
                  <c:v>6.8120470142857146</c:v>
                </c:pt>
                <c:pt idx="24">
                  <c:v>7.2055457097959179</c:v>
                </c:pt>
                <c:pt idx="25">
                  <c:v>9.055280493877552</c:v>
                </c:pt>
                <c:pt idx="26">
                  <c:v>7.8247460897959176</c:v>
                </c:pt>
                <c:pt idx="27">
                  <c:v>10.243892367346939</c:v>
                </c:pt>
                <c:pt idx="28">
                  <c:v>9.3175030734693873</c:v>
                </c:pt>
                <c:pt idx="29">
                  <c:v>10.005858167346938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FC-4BE5-A6CA-3E17CC757AC7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FC-4BE5-A6CA-3E17CC75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5712"/>
        <c:axId val="2163962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BE5-A6CA-3E17CC757A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FC-4BE5-A6CA-3E17CC757AC7}"/>
                  </c:ext>
                </c:extLst>
              </c15:ser>
            </c15:filteredScatterSeries>
          </c:ext>
        </c:extLst>
      </c:scatterChart>
      <c:valAx>
        <c:axId val="216395712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96288"/>
        <c:crossesAt val="-100"/>
        <c:crossBetween val="midCat"/>
        <c:majorUnit val="10"/>
        <c:minorUnit val="10"/>
      </c:valAx>
      <c:valAx>
        <c:axId val="216396288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6395712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960927297880865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9106BB-7F94-48F2-AC85-6AF75F8C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E1830940-2605-449D-B8C1-BE731413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C781EC-1C07-4103-8990-48675BA6C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3C93F9C-149B-407E-B986-70AE285F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</cdr:x>
      <cdr:y>0.1152</cdr:y>
    </cdr:from>
    <cdr:to>
      <cdr:x>0.58608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4921" y="29186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0.32841</cdr:x>
      <cdr:y>0.1817</cdr:y>
    </cdr:from>
    <cdr:to>
      <cdr:x>0.422</cdr:x>
      <cdr:y>0.1817</cdr:y>
    </cdr:to>
    <cdr:cxnSp macro="">
      <cdr:nvCxnSpPr>
        <cdr:cNvPr id="4" name="직선 화살표 연결선 3">
          <a:extLst xmlns:a="http://schemas.openxmlformats.org/drawingml/2006/main">
            <a:ext uri="{FF2B5EF4-FFF2-40B4-BE49-F238E27FC236}">
              <a16:creationId xmlns:a16="http://schemas.microsoft.com/office/drawing/2014/main" xmlns="" id="{50A92F89-2C26-4C41-A110-B4FB099B7D6D}"/>
            </a:ext>
          </a:extLst>
        </cdr:cNvPr>
        <cdr:cNvCxnSpPr/>
      </cdr:nvCxnSpPr>
      <cdr:spPr>
        <a:xfrm xmlns:a="http://schemas.openxmlformats.org/drawingml/2006/main" flipV="1">
          <a:off x="1270000" y="4603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0.38505</cdr:x>
      <cdr:y>0.13659</cdr:y>
    </cdr:from>
    <cdr:to>
      <cdr:x>0.54515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9051" y="346061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0.31034</cdr:x>
      <cdr:y>0.19173</cdr:y>
    </cdr:from>
    <cdr:to>
      <cdr:x>0.40394</cdr:x>
      <cdr:y>0.19173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E96C4DB5-5907-437B-8CFA-EBDE67021295}"/>
            </a:ext>
          </a:extLst>
        </cdr:cNvPr>
        <cdr:cNvCxnSpPr/>
      </cdr:nvCxnSpPr>
      <cdr:spPr>
        <a:xfrm xmlns:a="http://schemas.openxmlformats.org/drawingml/2006/main" flipV="1">
          <a:off x="1200150" y="4857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D0EBE482-9CAB-40AF-9E9E-98D352B80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0.78744</cdr:x>
      <cdr:y>0.0339</cdr:y>
    </cdr:from>
    <cdr:to>
      <cdr:x>0.87691</cdr:x>
      <cdr:y>0.0971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52857" y="190500"/>
          <a:ext cx="824079" cy="35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1D2A6F94-31D6-4B58-A5B2-17DD23498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0.78434</cdr:x>
      <cdr:y>0.03832</cdr:y>
    </cdr:from>
    <cdr:to>
      <cdr:x>0.87381</cdr:x>
      <cdr:y>0.10218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24282" y="215375"/>
          <a:ext cx="824079" cy="35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0.58176</cdr:x>
      <cdr:y>0.09264</cdr:y>
    </cdr:from>
    <cdr:to>
      <cdr:x>0.76834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9771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0.76488</cdr:x>
      <cdr:y>0.15852</cdr:y>
    </cdr:from>
    <cdr:to>
      <cdr:x>0.82577</cdr:x>
      <cdr:y>0.15852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957924" y="401636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28575</xdr:rowOff>
    </xdr:from>
    <xdr:to>
      <xdr:col>17</xdr:col>
      <xdr:colOff>400050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D4A0D8-0CF2-49A7-AC3E-102D66BF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38100</xdr:rowOff>
    </xdr:from>
    <xdr:to>
      <xdr:col>18</xdr:col>
      <xdr:colOff>0</xdr:colOff>
      <xdr:row>27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12C5939A-130A-4F95-9C3B-6993A7FA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82</xdr:row>
      <xdr:rowOff>57150</xdr:rowOff>
    </xdr:from>
    <xdr:to>
      <xdr:col>8</xdr:col>
      <xdr:colOff>19050</xdr:colOff>
      <xdr:row>107</xdr:row>
      <xdr:rowOff>0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C2AD3A90-1CBC-4C61-B013-0C50317C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82</xdr:row>
      <xdr:rowOff>57150</xdr:rowOff>
    </xdr:from>
    <xdr:to>
      <xdr:col>18</xdr:col>
      <xdr:colOff>19050</xdr:colOff>
      <xdr:row>107</xdr:row>
      <xdr:rowOff>0</xdr:rowOff>
    </xdr:to>
    <xdr:graphicFrame macro="">
      <xdr:nvGraphicFramePr>
        <xdr:cNvPr id="5" name="Chart 16">
          <a:extLst>
            <a:ext uri="{FF2B5EF4-FFF2-40B4-BE49-F238E27FC236}">
              <a16:creationId xmlns:a16="http://schemas.microsoft.com/office/drawing/2014/main" xmlns="" id="{DEAB3C59-44B2-48E6-B1B7-B1500BCE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</xdr:colOff>
      <xdr:row>30</xdr:row>
      <xdr:rowOff>57150</xdr:rowOff>
    </xdr:from>
    <xdr:to>
      <xdr:col>28</xdr:col>
      <xdr:colOff>19050</xdr:colOff>
      <xdr:row>55</xdr:row>
      <xdr:rowOff>0</xdr:rowOff>
    </xdr:to>
    <xdr:graphicFrame macro="">
      <xdr:nvGraphicFramePr>
        <xdr:cNvPr id="6" name="Chart 20">
          <a:extLst>
            <a:ext uri="{FF2B5EF4-FFF2-40B4-BE49-F238E27FC236}">
              <a16:creationId xmlns:a16="http://schemas.microsoft.com/office/drawing/2014/main" xmlns="" id="{D440D56D-3F2F-4796-A275-58905828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400050</xdr:colOff>
      <xdr:row>49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xmlns="" id="{ED74B020-9C95-436A-951A-03ED91D5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0.44331</cdr:x>
      <cdr:y>0.13528</cdr:y>
    </cdr:from>
    <cdr:to>
      <cdr:x>0.65384</cdr:x>
      <cdr:y>0.23726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574" y="517019"/>
          <a:ext cx="1235500" cy="3897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0.19286</cdr:x>
      <cdr:y>0.287</cdr:y>
    </cdr:from>
    <cdr:to>
      <cdr:x>0.40339</cdr:x>
      <cdr:y>0.34579</cdr:y>
    </cdr:to>
    <cdr:sp macro="" textlink="">
      <cdr:nvSpPr>
        <cdr:cNvPr id="1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1799" y="1096855"/>
          <a:ext cx="1235500" cy="224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67.0m/s</a:t>
          </a:r>
        </a:p>
      </cdr:txBody>
    </cdr:sp>
  </cdr:relSizeAnchor>
  <cdr:relSizeAnchor xmlns:cdr="http://schemas.openxmlformats.org/drawingml/2006/chartDrawing">
    <cdr:from>
      <cdr:x>0.09824</cdr:x>
      <cdr:y>0.59006</cdr:y>
    </cdr:from>
    <cdr:to>
      <cdr:x>0.24621</cdr:x>
      <cdr:y>0.64884</cdr:y>
    </cdr:to>
    <cdr:sp macro="" textlink="">
      <cdr:nvSpPr>
        <cdr:cNvPr id="14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175" y="2298700"/>
          <a:ext cx="961214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  <cdr:relSizeAnchor xmlns:cdr="http://schemas.openxmlformats.org/drawingml/2006/chartDrawing">
    <cdr:from>
      <cdr:x>0.86657</cdr:x>
      <cdr:y>0.59739</cdr:y>
    </cdr:from>
    <cdr:to>
      <cdr:x>1</cdr:x>
      <cdr:y>0.65618</cdr:y>
    </cdr:to>
    <cdr:sp macro="" textlink="">
      <cdr:nvSpPr>
        <cdr:cNvPr id="1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9274" y="2327275"/>
          <a:ext cx="866775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0.43055</cdr:x>
      <cdr:y>0.21151</cdr:y>
    </cdr:from>
    <cdr:to>
      <cdr:x>0.64108</cdr:x>
      <cdr:y>0.31349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6692" y="808347"/>
          <a:ext cx="1235499" cy="3897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0.52804</cdr:x>
      <cdr:y>0.06314</cdr:y>
    </cdr:from>
    <cdr:to>
      <cdr:x>0.56375</cdr:x>
      <cdr:y>0.17966</cdr:y>
    </cdr:to>
    <cdr:sp macro="" textlink="">
      <cdr:nvSpPr>
        <cdr:cNvPr id="5" name="AutoShape 2">
          <a:extLst xmlns:a="http://schemas.openxmlformats.org/drawingml/2006/main">
            <a:ext uri="{FF2B5EF4-FFF2-40B4-BE49-F238E27FC236}">
              <a16:creationId xmlns:a16="http://schemas.microsoft.com/office/drawing/2014/main" xmlns="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8814" y="241303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0.35618</cdr:x>
      <cdr:y>0.06607</cdr:y>
    </cdr:from>
    <cdr:to>
      <cdr:x>0.39189</cdr:x>
      <cdr:y>0.18259</cdr:y>
    </cdr:to>
    <cdr:sp macro="" textlink="">
      <cdr:nvSpPr>
        <cdr:cNvPr id="6" name="AutoShape 2">
          <a:extLst xmlns:a="http://schemas.openxmlformats.org/drawingml/2006/main">
            <a:ext uri="{FF2B5EF4-FFF2-40B4-BE49-F238E27FC236}">
              <a16:creationId xmlns:a16="http://schemas.microsoft.com/office/drawing/2014/main" xmlns="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250" y="25250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0.18624</cdr:x>
      <cdr:y>0.069</cdr:y>
    </cdr:from>
    <cdr:to>
      <cdr:x>0.22195</cdr:x>
      <cdr:y>0.18552</cdr:y>
    </cdr:to>
    <cdr:sp macro="" textlink="">
      <cdr:nvSpPr>
        <cdr:cNvPr id="7" name="AutoShape 2">
          <a:extLst xmlns:a="http://schemas.openxmlformats.org/drawingml/2006/main">
            <a:ext uri="{FF2B5EF4-FFF2-40B4-BE49-F238E27FC236}">
              <a16:creationId xmlns:a16="http://schemas.microsoft.com/office/drawing/2014/main" xmlns="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2953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0.69798</cdr:x>
      <cdr:y>0.069</cdr:y>
    </cdr:from>
    <cdr:to>
      <cdr:x>0.73369</cdr:x>
      <cdr:y>0.18552</cdr:y>
    </cdr:to>
    <cdr:sp macro="" textlink="">
      <cdr:nvSpPr>
        <cdr:cNvPr id="8" name="AutoShape 2">
          <a:extLst xmlns:a="http://schemas.openxmlformats.org/drawingml/2006/main">
            <a:ext uri="{FF2B5EF4-FFF2-40B4-BE49-F238E27FC236}">
              <a16:creationId xmlns:a16="http://schemas.microsoft.com/office/drawing/2014/main" xmlns="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6110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0.86984</cdr:x>
      <cdr:y>0.069</cdr:y>
    </cdr:from>
    <cdr:to>
      <cdr:x>0.90555</cdr:x>
      <cdr:y>0.18552</cdr:y>
    </cdr:to>
    <cdr:sp macro="" textlink="">
      <cdr:nvSpPr>
        <cdr:cNvPr id="9" name="AutoShape 2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653" y="26371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0.59195</cdr:x>
      <cdr:y>0.11027</cdr:y>
    </cdr:from>
    <cdr:to>
      <cdr:x>0.75205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9151" y="279386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0.7266</cdr:x>
      <cdr:y>0.18483</cdr:y>
    </cdr:from>
    <cdr:to>
      <cdr:x>0.79937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809862" y="468295"/>
          <a:ext cx="281413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CF42AA-466D-4723-8943-8C7BBDCF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DEF07479-BD12-4C24-923B-B6515EA0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06D14C0-53F4-45BC-991A-ADCCEEDD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41E5CDEE-6625-46F1-97F9-6D04DDB7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0.41181</cdr:x>
      <cdr:y>0.09264</cdr:y>
    </cdr:from>
    <cdr:to>
      <cdr:x>0.59839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2529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0.31773</cdr:x>
      <cdr:y>0.16604</cdr:y>
    </cdr:from>
    <cdr:to>
      <cdr:x>0.40394</cdr:x>
      <cdr:y>0.16917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09A83182-7478-4738-8F31-10637117A2FE}"/>
            </a:ext>
          </a:extLst>
        </cdr:cNvPr>
        <cdr:cNvCxnSpPr/>
      </cdr:nvCxnSpPr>
      <cdr:spPr>
        <a:xfrm xmlns:a="http://schemas.openxmlformats.org/drawingml/2006/main" flipH="1" flipV="1">
          <a:off x="1228710" y="420687"/>
          <a:ext cx="333390" cy="7938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0.3949</cdr:x>
      <cdr:y>0.12155</cdr:y>
    </cdr:from>
    <cdr:to>
      <cdr:x>0.555</cdr:x>
      <cdr:y>0.23308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7144" y="307965"/>
          <a:ext cx="619131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0.32892</cdr:x>
      <cdr:y>0.18859</cdr:y>
    </cdr:from>
    <cdr:to>
      <cdr:x>0.40148</cdr:x>
      <cdr:y>0.18859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:a16="http://schemas.microsoft.com/office/drawing/2014/main" xmlns="" id="{E96C4DB5-5907-437B-8CFA-EBDE67021295}"/>
            </a:ext>
          </a:extLst>
        </cdr:cNvPr>
        <cdr:cNvCxnSpPr/>
      </cdr:nvCxnSpPr>
      <cdr:spPr>
        <a:xfrm xmlns:a="http://schemas.openxmlformats.org/drawingml/2006/main">
          <a:off x="1272001" y="477820"/>
          <a:ext cx="280574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C1" workbookViewId="0">
      <selection activeCell="M5" sqref="M5"/>
    </sheetView>
  </sheetViews>
  <sheetFormatPr defaultColWidth="9" defaultRowHeight="14.25"/>
  <cols>
    <col min="1" max="1" width="12.875" style="1" bestFit="1" customWidth="1"/>
    <col min="2" max="17" width="9" style="1"/>
    <col min="18" max="18" width="12.625" style="1" bestFit="1" customWidth="1"/>
    <col min="19" max="16384" width="9" style="1"/>
  </cols>
  <sheetData>
    <row r="1" spans="1:22" ht="24">
      <c r="A1" s="74" t="s">
        <v>66</v>
      </c>
      <c r="B1" s="82" t="s">
        <v>3</v>
      </c>
      <c r="C1" s="82"/>
      <c r="D1" s="2" t="s">
        <v>4</v>
      </c>
      <c r="E1" s="2" t="s">
        <v>5</v>
      </c>
      <c r="F1" s="2" t="s">
        <v>30</v>
      </c>
      <c r="G1" s="2" t="s">
        <v>6</v>
      </c>
      <c r="H1" s="2" t="s">
        <v>7</v>
      </c>
      <c r="I1" s="2" t="s">
        <v>30</v>
      </c>
      <c r="J1" s="2" t="s">
        <v>8</v>
      </c>
      <c r="K1" s="3"/>
      <c r="L1" s="3"/>
      <c r="N1" s="1" t="s">
        <v>39</v>
      </c>
    </row>
    <row r="2" spans="1:22">
      <c r="B2" s="82" t="s">
        <v>9</v>
      </c>
      <c r="C2" s="82"/>
      <c r="D2" s="2" t="s">
        <v>10</v>
      </c>
      <c r="E2" s="4">
        <v>28</v>
      </c>
      <c r="F2" s="77" t="s">
        <v>11</v>
      </c>
      <c r="G2" s="5">
        <f>E2/$L$2*100</f>
        <v>40</v>
      </c>
      <c r="H2" s="6">
        <v>40</v>
      </c>
      <c r="I2" s="2" t="s">
        <v>12</v>
      </c>
      <c r="J2" s="7">
        <f>-(G2-H2)/G2</f>
        <v>0</v>
      </c>
      <c r="K2" s="3" t="s">
        <v>51</v>
      </c>
      <c r="L2" s="3">
        <v>70</v>
      </c>
      <c r="N2" s="8">
        <v>0</v>
      </c>
      <c r="O2" s="44">
        <f>K5</f>
        <v>0</v>
      </c>
      <c r="P2" s="45">
        <f>K6</f>
        <v>0</v>
      </c>
      <c r="R2" s="1" t="s">
        <v>34</v>
      </c>
      <c r="S2" s="1" t="s">
        <v>35</v>
      </c>
      <c r="T2" s="41"/>
      <c r="U2" s="41" t="s">
        <v>59</v>
      </c>
    </row>
    <row r="3" spans="1:22">
      <c r="B3" s="82" t="s">
        <v>13</v>
      </c>
      <c r="C3" s="82"/>
      <c r="D3" s="2" t="s">
        <v>14</v>
      </c>
      <c r="E3" s="9">
        <v>20.419</v>
      </c>
      <c r="F3" s="77" t="s">
        <v>15</v>
      </c>
      <c r="G3" s="10">
        <f>E3*$L$2^-2*1000</f>
        <v>4.1671428571428573</v>
      </c>
      <c r="H3" s="11">
        <v>4.1705882352941179</v>
      </c>
      <c r="I3" s="12" t="s">
        <v>16</v>
      </c>
      <c r="J3" s="7">
        <f>-(G3-H3)/G3</f>
        <v>8.26796265300812E-4</v>
      </c>
      <c r="K3" s="3"/>
      <c r="L3" s="3"/>
      <c r="N3" s="49">
        <f>M9</f>
        <v>51.562634862828318</v>
      </c>
      <c r="O3" s="44">
        <f>O2</f>
        <v>0</v>
      </c>
      <c r="P3" s="45">
        <f>P2</f>
        <v>0</v>
      </c>
      <c r="R3" s="43">
        <f>1.3*M9</f>
        <v>67.031425321676821</v>
      </c>
      <c r="S3" s="51">
        <v>1</v>
      </c>
      <c r="T3" s="43">
        <v>25</v>
      </c>
      <c r="U3" s="43">
        <v>1</v>
      </c>
      <c r="V3" s="76">
        <f>R3*0.3</f>
        <v>20.109427596503046</v>
      </c>
    </row>
    <row r="4" spans="1:22">
      <c r="B4" s="82" t="s">
        <v>17</v>
      </c>
      <c r="C4" s="82"/>
      <c r="D4" s="2" t="s">
        <v>18</v>
      </c>
      <c r="E4" s="9">
        <v>1111.431</v>
      </c>
      <c r="F4" s="77" t="s">
        <v>19</v>
      </c>
      <c r="G4" s="10">
        <f>E4*$L$2^-4*10000000</f>
        <v>462.90337359433573</v>
      </c>
      <c r="H4" s="11">
        <v>460.57673121614999</v>
      </c>
      <c r="I4" s="12" t="s">
        <v>20</v>
      </c>
      <c r="J4" s="7">
        <f>-(G4-H4)/G4</f>
        <v>-5.0261944736326031E-3</v>
      </c>
      <c r="K4" s="36" t="s">
        <v>49</v>
      </c>
      <c r="L4" s="38" t="s">
        <v>52</v>
      </c>
      <c r="M4" s="38" t="s">
        <v>53</v>
      </c>
      <c r="N4" s="38" t="s">
        <v>56</v>
      </c>
      <c r="P4" s="47" t="s">
        <v>64</v>
      </c>
      <c r="R4" s="43">
        <f>R3</f>
        <v>67.031425321676821</v>
      </c>
      <c r="S4" s="13">
        <v>200</v>
      </c>
      <c r="T4" s="43">
        <v>80</v>
      </c>
      <c r="U4" s="43">
        <f>U3</f>
        <v>1</v>
      </c>
      <c r="V4" s="76">
        <f>R4*0.3</f>
        <v>20.109427596503046</v>
      </c>
    </row>
    <row r="5" spans="1:22">
      <c r="B5" s="82" t="s">
        <v>21</v>
      </c>
      <c r="C5" s="2" t="s">
        <v>22</v>
      </c>
      <c r="D5" s="2" t="s">
        <v>31</v>
      </c>
      <c r="E5" s="14">
        <v>0.54300000000000004</v>
      </c>
      <c r="F5" s="77" t="s">
        <v>23</v>
      </c>
      <c r="G5" s="77" t="s">
        <v>24</v>
      </c>
      <c r="H5" s="48">
        <v>1.6081000000000001</v>
      </c>
      <c r="I5" s="12" t="s">
        <v>23</v>
      </c>
      <c r="J5" s="2" t="s">
        <v>24</v>
      </c>
      <c r="K5" s="73"/>
      <c r="L5" s="39">
        <v>50</v>
      </c>
      <c r="M5" s="40">
        <f>L5/(2*PI()*E5)^2</f>
        <v>4.2954691911087446</v>
      </c>
      <c r="N5" s="41"/>
      <c r="R5" s="1" t="s">
        <v>36</v>
      </c>
      <c r="S5" s="1" t="s">
        <v>37</v>
      </c>
      <c r="T5" s="41" t="s">
        <v>63</v>
      </c>
      <c r="U5" s="41" t="s">
        <v>60</v>
      </c>
    </row>
    <row r="6" spans="1:22">
      <c r="B6" s="82"/>
      <c r="C6" s="2" t="s">
        <v>25</v>
      </c>
      <c r="D6" s="2" t="s">
        <v>32</v>
      </c>
      <c r="E6" s="14">
        <v>2.4670000000000001</v>
      </c>
      <c r="F6" s="77" t="s">
        <v>23</v>
      </c>
      <c r="G6" s="77" t="s">
        <v>24</v>
      </c>
      <c r="H6" s="48">
        <v>5.3925999999999998</v>
      </c>
      <c r="I6" s="12" t="s">
        <v>23</v>
      </c>
      <c r="J6" s="2" t="s">
        <v>24</v>
      </c>
      <c r="K6" s="73"/>
      <c r="L6" s="39">
        <v>50</v>
      </c>
      <c r="M6" s="40">
        <f>L6/(2*PI()*E6)^2*E2/M8/2</f>
        <v>0.28562737760201368</v>
      </c>
      <c r="N6" s="40">
        <f>DEGREES(ASIN(M6/(E2*100)*2))</f>
        <v>1.1689459545368553E-2</v>
      </c>
      <c r="R6" s="43">
        <f>M9*1.3</f>
        <v>67.031425321676821</v>
      </c>
      <c r="S6" s="50">
        <f>M5</f>
        <v>4.2954691911087446</v>
      </c>
      <c r="T6" s="43">
        <f>T3</f>
        <v>25</v>
      </c>
      <c r="U6" s="43">
        <f>M10/500*100</f>
        <v>0</v>
      </c>
    </row>
    <row r="7" spans="1:22">
      <c r="B7" s="82" t="s">
        <v>26</v>
      </c>
      <c r="C7" s="82"/>
      <c r="D7" s="2" t="s">
        <v>33</v>
      </c>
      <c r="E7" s="6">
        <f>E6/E5</f>
        <v>4.5432780847145482</v>
      </c>
      <c r="F7" s="77" t="s">
        <v>24</v>
      </c>
      <c r="G7" s="5">
        <f>E7</f>
        <v>4.5432780847145482</v>
      </c>
      <c r="H7" s="11">
        <f>H6/H5</f>
        <v>3.3533984204962377</v>
      </c>
      <c r="I7" s="2" t="s">
        <v>24</v>
      </c>
      <c r="J7" s="7">
        <f>-(G7-H7)/G7</f>
        <v>-0.26189892893009431</v>
      </c>
      <c r="K7" s="3"/>
      <c r="L7" s="3"/>
      <c r="R7" s="43">
        <f>R6</f>
        <v>67.031425321676821</v>
      </c>
      <c r="S7" s="13">
        <v>200</v>
      </c>
      <c r="T7" s="43">
        <f>R6</f>
        <v>67.031425321676821</v>
      </c>
      <c r="U7" s="43">
        <f>U6</f>
        <v>0</v>
      </c>
    </row>
    <row r="8" spans="1:22">
      <c r="B8" s="82" t="s">
        <v>27</v>
      </c>
      <c r="C8" s="2" t="s">
        <v>22</v>
      </c>
      <c r="D8" s="2" t="s">
        <v>28</v>
      </c>
      <c r="E8" s="16">
        <f>(0.4/100)*2*PI()</f>
        <v>2.5132741228718346E-2</v>
      </c>
      <c r="F8" s="77" t="s">
        <v>24</v>
      </c>
      <c r="G8" s="17">
        <f>E8</f>
        <v>2.5132741228718346E-2</v>
      </c>
      <c r="H8" s="16">
        <v>2.4500000000000001E-2</v>
      </c>
      <c r="I8" s="2" t="s">
        <v>24</v>
      </c>
      <c r="J8" s="7">
        <f>-(G8-H8)/G8</f>
        <v>-2.5175973562141053E-2</v>
      </c>
      <c r="K8" s="42" t="s">
        <v>54</v>
      </c>
      <c r="L8" s="39"/>
      <c r="M8" s="40">
        <v>10.199999999999999</v>
      </c>
      <c r="N8" s="40" t="s">
        <v>55</v>
      </c>
    </row>
    <row r="9" spans="1:22">
      <c r="B9" s="82"/>
      <c r="C9" s="2" t="s">
        <v>25</v>
      </c>
      <c r="D9" s="2" t="s">
        <v>29</v>
      </c>
      <c r="E9" s="16">
        <f>(0.4/100)*2*PI()</f>
        <v>2.5132741228718346E-2</v>
      </c>
      <c r="F9" s="77" t="s">
        <v>24</v>
      </c>
      <c r="G9" s="17">
        <f>E9</f>
        <v>2.5132741228718346E-2</v>
      </c>
      <c r="H9" s="16">
        <v>2.4899999999999999E-2</v>
      </c>
      <c r="I9" s="2" t="s">
        <v>24</v>
      </c>
      <c r="J9" s="7">
        <f>-(G9-H9)/G9</f>
        <v>-9.2604792529516148E-3</v>
      </c>
      <c r="K9" s="42" t="s">
        <v>57</v>
      </c>
      <c r="L9" s="39"/>
      <c r="M9" s="75">
        <v>51.562634862828318</v>
      </c>
      <c r="N9" s="40" t="s">
        <v>58</v>
      </c>
    </row>
    <row r="10" spans="1:22">
      <c r="K10" s="42" t="s">
        <v>61</v>
      </c>
      <c r="L10" s="39"/>
      <c r="M10" s="46"/>
      <c r="N10" s="40" t="s">
        <v>62</v>
      </c>
    </row>
    <row r="11" spans="1:22">
      <c r="G11" s="80"/>
      <c r="H11" s="81"/>
      <c r="I11" s="81"/>
      <c r="L11" s="3"/>
    </row>
    <row r="12" spans="1:22">
      <c r="L12" s="3"/>
    </row>
    <row r="13" spans="1:22">
      <c r="L13" s="3"/>
    </row>
    <row r="14" spans="1:22" ht="14.25" customHeight="1">
      <c r="L14" s="3"/>
    </row>
    <row r="15" spans="1:22">
      <c r="L15" s="3"/>
    </row>
    <row r="16" spans="1:22">
      <c r="L16" s="15"/>
    </row>
    <row r="17" spans="12:12" ht="14.25" customHeight="1">
      <c r="L17" s="3"/>
    </row>
    <row r="18" spans="12:12" ht="14.25" customHeight="1">
      <c r="L18" s="3"/>
    </row>
    <row r="19" spans="12:12">
      <c r="L19" s="3"/>
    </row>
    <row r="24" spans="12:12" ht="14.25" customHeight="1"/>
    <row r="27" spans="12:12" ht="14.25" customHeight="1"/>
    <row r="28" spans="12:12" ht="14.25" customHeight="1"/>
    <row r="34" ht="14.25" customHeight="1"/>
    <row r="37" ht="14.25" customHeight="1"/>
    <row r="38" ht="14.25" customHeight="1"/>
    <row r="44" ht="14.25" customHeight="1"/>
    <row r="47" ht="14.25" customHeight="1"/>
    <row r="48" ht="14.25" customHeight="1"/>
    <row r="54" ht="14.25" customHeight="1"/>
    <row r="57" ht="14.25" customHeight="1"/>
    <row r="58" ht="14.25" customHeight="1"/>
  </sheetData>
  <mergeCells count="8">
    <mergeCell ref="G11:I11"/>
    <mergeCell ref="B8:B9"/>
    <mergeCell ref="B7:C7"/>
    <mergeCell ref="B1:C1"/>
    <mergeCell ref="B2:C2"/>
    <mergeCell ref="B3:C3"/>
    <mergeCell ref="B4:C4"/>
    <mergeCell ref="B5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6" zoomScaleNormal="100" zoomScaleSheetLayoutView="100" workbookViewId="0">
      <selection activeCell="J43" sqref="J43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65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-1.3020972E-3</v>
      </c>
      <c r="D23" s="61">
        <v>3.1612789624489795E-2</v>
      </c>
      <c r="E23" s="64">
        <v>0.11463429595918367</v>
      </c>
      <c r="F23" s="60">
        <v>0</v>
      </c>
      <c r="G23" s="61">
        <v>1.5069983999999999E-4</v>
      </c>
      <c r="H23" s="61">
        <v>1.1474408546184741E-3</v>
      </c>
      <c r="I23" s="62">
        <v>4.8497827148594385E-3</v>
      </c>
      <c r="J23" s="68"/>
      <c r="K23" s="68"/>
      <c r="L23" s="68"/>
      <c r="M23" s="68"/>
    </row>
    <row r="24" spans="1:13" s="22" customFormat="1" ht="15" customHeight="1">
      <c r="A24" s="54">
        <v>0.11416000000000001</v>
      </c>
      <c r="B24" s="23">
        <v>2.7177381071181652</v>
      </c>
      <c r="C24" s="24">
        <v>-7.2931250000000001E-3</v>
      </c>
      <c r="D24" s="24">
        <v>3.1098893775510204E-2</v>
      </c>
      <c r="E24" s="65">
        <v>0.11901141583673469</v>
      </c>
      <c r="F24" s="23">
        <v>3.6820676918659672</v>
      </c>
      <c r="G24" s="24">
        <v>3.3366435999999998E-4</v>
      </c>
      <c r="H24" s="24">
        <v>1.1775909140562251E-3</v>
      </c>
      <c r="I24" s="63">
        <v>4.4500325269076308E-3</v>
      </c>
      <c r="J24" s="68"/>
      <c r="K24" s="68"/>
      <c r="L24" s="68"/>
      <c r="M24" s="68"/>
    </row>
    <row r="25" spans="1:13" s="22" customFormat="1" ht="15" customHeight="1">
      <c r="A25" s="54">
        <v>0.23966000000000001</v>
      </c>
      <c r="B25" s="23">
        <v>5.7054407388922499</v>
      </c>
      <c r="C25" s="24">
        <v>-1.7880139000000001E-3</v>
      </c>
      <c r="D25" s="24">
        <v>3.123977188979592E-2</v>
      </c>
      <c r="E25" s="65">
        <v>0.13186645791836735</v>
      </c>
      <c r="F25" s="23">
        <v>7.7298908815048843</v>
      </c>
      <c r="G25" s="24">
        <v>3.8274773999999998E-4</v>
      </c>
      <c r="H25" s="24">
        <v>1.1523407164658636E-3</v>
      </c>
      <c r="I25" s="63">
        <v>4.4090311325301213E-3</v>
      </c>
      <c r="J25" s="68"/>
      <c r="K25" s="68"/>
      <c r="L25" s="68"/>
      <c r="M25" s="68"/>
    </row>
    <row r="26" spans="1:13" s="22" customFormat="1" ht="15" customHeight="1">
      <c r="A26" s="54">
        <v>0.36516000000000004</v>
      </c>
      <c r="B26" s="23">
        <v>8.6931433706663377</v>
      </c>
      <c r="C26" s="24">
        <v>-2.7635514E-2</v>
      </c>
      <c r="D26" s="24">
        <v>5.9309400444897964E-2</v>
      </c>
      <c r="E26" s="65">
        <v>0.21774810077551018</v>
      </c>
      <c r="F26" s="23">
        <v>11.777714071143802</v>
      </c>
      <c r="G26" s="24">
        <v>8.0021911999999997E-4</v>
      </c>
      <c r="H26" s="24">
        <v>1.1710693204819277E-3</v>
      </c>
      <c r="I26" s="63">
        <v>4.0603000867469883E-3</v>
      </c>
      <c r="J26" s="68"/>
      <c r="K26" s="68"/>
      <c r="L26" s="68"/>
      <c r="M26" s="68"/>
    </row>
    <row r="27" spans="1:13" s="22" customFormat="1" ht="15" customHeight="1">
      <c r="A27" s="54">
        <v>0.4906600000000001</v>
      </c>
      <c r="B27" s="23">
        <v>11.680846002440425</v>
      </c>
      <c r="C27" s="24">
        <v>-4.5074652999999999E-2</v>
      </c>
      <c r="D27" s="24">
        <v>0.12007524571428571</v>
      </c>
      <c r="E27" s="65">
        <v>0.3481179214285714</v>
      </c>
      <c r="F27" s="23">
        <v>15.825537260782722</v>
      </c>
      <c r="G27" s="24">
        <v>8.2609771000000001E-4</v>
      </c>
      <c r="H27" s="24">
        <v>1.1633637140562251E-3</v>
      </c>
      <c r="I27" s="63">
        <v>5.4139705188755022E-3</v>
      </c>
      <c r="J27" s="68"/>
      <c r="K27" s="68"/>
      <c r="L27" s="68"/>
      <c r="M27" s="68"/>
    </row>
    <row r="28" spans="1:13" s="22" customFormat="1" ht="15" customHeight="1">
      <c r="A28" s="54">
        <v>0.61616000000000004</v>
      </c>
      <c r="B28" s="23">
        <v>14.66854863421451</v>
      </c>
      <c r="C28" s="24">
        <v>-3.0536041999999999E-2</v>
      </c>
      <c r="D28" s="24">
        <v>0.75618338122448969</v>
      </c>
      <c r="E28" s="65">
        <v>1.3272041942857142</v>
      </c>
      <c r="F28" s="23">
        <v>19.873360450421639</v>
      </c>
      <c r="G28" s="24">
        <v>7.6806186000000004E-4</v>
      </c>
      <c r="H28" s="24">
        <v>1.2270140530120483E-3</v>
      </c>
      <c r="I28" s="63">
        <v>4.8768776803212854E-3</v>
      </c>
      <c r="J28" s="68"/>
      <c r="K28" s="68"/>
      <c r="L28" s="68"/>
      <c r="M28" s="68"/>
    </row>
    <row r="29" spans="1:13" s="22" customFormat="1" ht="15" customHeight="1">
      <c r="A29" s="54">
        <v>0.7416600000000001</v>
      </c>
      <c r="B29" s="23">
        <v>17.656251265988598</v>
      </c>
      <c r="C29" s="24">
        <v>-3.6410985999999999E-2</v>
      </c>
      <c r="D29" s="24">
        <v>0.4764477192653061</v>
      </c>
      <c r="E29" s="65">
        <v>1.1488224383673469</v>
      </c>
      <c r="F29" s="23">
        <v>23.921183640060555</v>
      </c>
      <c r="G29" s="24">
        <v>1.0894434E-3</v>
      </c>
      <c r="H29" s="24">
        <v>1.2292452497991969E-3</v>
      </c>
      <c r="I29" s="63">
        <v>4.844238804819277E-3</v>
      </c>
      <c r="J29" s="68"/>
      <c r="K29" s="68"/>
      <c r="L29" s="68"/>
      <c r="M29" s="68"/>
    </row>
    <row r="30" spans="1:13" s="22" customFormat="1" ht="15" customHeight="1">
      <c r="A30" s="54">
        <v>0.86716000000000004</v>
      </c>
      <c r="B30" s="23">
        <v>20.643953897762682</v>
      </c>
      <c r="C30" s="24">
        <v>-7.5125361000000002E-2</v>
      </c>
      <c r="D30" s="24">
        <v>0.39063408179591835</v>
      </c>
      <c r="E30" s="65">
        <v>0.92497336734693869</v>
      </c>
      <c r="F30" s="23">
        <v>27.96900682969947</v>
      </c>
      <c r="G30" s="24">
        <v>1.4543022000000001E-3</v>
      </c>
      <c r="H30" s="24">
        <v>1.4261291116465864E-3</v>
      </c>
      <c r="I30" s="63">
        <v>5.1490203694779116E-3</v>
      </c>
      <c r="J30" s="68"/>
      <c r="K30" s="68"/>
      <c r="L30" s="68"/>
      <c r="M30" s="68"/>
    </row>
    <row r="31" spans="1:13" s="22" customFormat="1" ht="15" customHeight="1">
      <c r="A31" s="54">
        <v>0.99265999999999999</v>
      </c>
      <c r="B31" s="23">
        <v>23.631656529536766</v>
      </c>
      <c r="C31" s="24">
        <v>-5.4902458000000001E-2</v>
      </c>
      <c r="D31" s="24">
        <v>0.8457569538775509</v>
      </c>
      <c r="E31" s="65">
        <v>1.9312988738775509</v>
      </c>
      <c r="F31" s="23">
        <v>32.016830019338386</v>
      </c>
      <c r="G31" s="24">
        <v>1.7986617E-3</v>
      </c>
      <c r="H31" s="24">
        <v>1.5390208192771085E-3</v>
      </c>
      <c r="I31" s="63">
        <v>5.5954055775100401E-3</v>
      </c>
      <c r="J31" s="68"/>
      <c r="K31" s="68"/>
      <c r="L31" s="68"/>
      <c r="M31" s="68"/>
    </row>
    <row r="32" spans="1:13" s="22" customFormat="1" ht="15" customHeight="1">
      <c r="A32" s="54">
        <v>1.11816</v>
      </c>
      <c r="B32" s="23">
        <v>26.61935916131085</v>
      </c>
      <c r="C32" s="24">
        <v>-0.13411999999999999</v>
      </c>
      <c r="D32" s="24">
        <v>1.0717866102040816</v>
      </c>
      <c r="E32" s="65">
        <v>2.5821441159183673</v>
      </c>
      <c r="F32" s="23">
        <v>36.064653208977305</v>
      </c>
      <c r="G32" s="24">
        <v>2.4902417E-3</v>
      </c>
      <c r="H32" s="24">
        <v>2.3327027084337352E-3</v>
      </c>
      <c r="I32" s="63">
        <v>9.149314377510041E-3</v>
      </c>
      <c r="J32" s="68"/>
      <c r="K32" s="68"/>
      <c r="L32" s="68"/>
      <c r="M32" s="68"/>
    </row>
    <row r="33" spans="1:13" s="22" customFormat="1" ht="15" customHeight="1">
      <c r="A33" s="54">
        <v>1.24366</v>
      </c>
      <c r="B33" s="23">
        <v>29.607061793084938</v>
      </c>
      <c r="C33" s="24">
        <v>-0.11170736000000001</v>
      </c>
      <c r="D33" s="24">
        <v>1.4087121730612244</v>
      </c>
      <c r="E33" s="65">
        <v>3.4036250897959182</v>
      </c>
      <c r="F33" s="23">
        <v>40.112476398616224</v>
      </c>
      <c r="G33" s="24">
        <v>2.9152809E-3</v>
      </c>
      <c r="H33" s="24">
        <v>2.6457809670682735E-3</v>
      </c>
      <c r="I33" s="63">
        <v>9.5043670361445783E-3</v>
      </c>
      <c r="J33" s="68"/>
      <c r="K33" s="68"/>
      <c r="L33" s="68"/>
      <c r="M33" s="68"/>
    </row>
    <row r="34" spans="1:13" s="22" customFormat="1" ht="15" customHeight="1">
      <c r="A34" s="54">
        <v>1.3691599999999999</v>
      </c>
      <c r="B34" s="23">
        <v>32.594764424859022</v>
      </c>
      <c r="C34" s="24">
        <v>-0.12002093</v>
      </c>
      <c r="D34" s="24">
        <v>0.89185829428571428</v>
      </c>
      <c r="E34" s="65">
        <v>2.0852254306122449</v>
      </c>
      <c r="F34" s="23">
        <v>44.160299588255128</v>
      </c>
      <c r="G34" s="24">
        <v>3.4191773999999999E-3</v>
      </c>
      <c r="H34" s="24">
        <v>3.3346054618473898E-3</v>
      </c>
      <c r="I34" s="63">
        <v>1.0535514088353414E-2</v>
      </c>
      <c r="J34" s="68"/>
      <c r="K34" s="68"/>
      <c r="L34" s="68"/>
      <c r="M34" s="68"/>
    </row>
    <row r="35" spans="1:13" s="22" customFormat="1" ht="15" customHeight="1">
      <c r="A35" s="54">
        <v>1.4946599999999999</v>
      </c>
      <c r="B35" s="23">
        <v>35.582467056633106</v>
      </c>
      <c r="C35" s="24">
        <v>-0.12943495999999999</v>
      </c>
      <c r="D35" s="24">
        <v>1.0646532775510202</v>
      </c>
      <c r="E35" s="65">
        <v>2.6000045167346939</v>
      </c>
      <c r="F35" s="23">
        <v>48.208122777894054</v>
      </c>
      <c r="G35" s="24">
        <v>4.0117590000000002E-3</v>
      </c>
      <c r="H35" s="24">
        <v>4.3359846232931725E-3</v>
      </c>
      <c r="I35" s="63">
        <v>1.434494637751004E-2</v>
      </c>
      <c r="J35" s="68"/>
      <c r="K35" s="68"/>
      <c r="L35" s="68"/>
      <c r="M35" s="68"/>
    </row>
    <row r="36" spans="1:13" s="22" customFormat="1" ht="15" customHeight="1">
      <c r="A36" s="54">
        <v>1.62016</v>
      </c>
      <c r="B36" s="23">
        <v>38.570169688407198</v>
      </c>
      <c r="C36" s="24">
        <v>-0.13385954</v>
      </c>
      <c r="D36" s="24">
        <v>1.0467311399999999</v>
      </c>
      <c r="E36" s="65">
        <v>2.8826604942857141</v>
      </c>
      <c r="F36" s="23">
        <v>52.25594596753298</v>
      </c>
      <c r="G36" s="24">
        <v>3.7484927999999998E-3</v>
      </c>
      <c r="H36" s="24">
        <v>1.0395592738955824E-2</v>
      </c>
      <c r="I36" s="63">
        <v>2.3577682955823295E-2</v>
      </c>
      <c r="J36" s="68"/>
      <c r="K36" s="68"/>
      <c r="L36" s="68"/>
      <c r="M36" s="68"/>
    </row>
    <row r="37" spans="1:13" s="22" customFormat="1" ht="15" customHeight="1">
      <c r="A37" s="54">
        <v>1.74566</v>
      </c>
      <c r="B37" s="23">
        <v>41.557872320181282</v>
      </c>
      <c r="C37" s="24">
        <v>-0.14274418999999999</v>
      </c>
      <c r="D37" s="24">
        <v>1.5390832065306124</v>
      </c>
      <c r="E37" s="65">
        <v>3.7839549379591841</v>
      </c>
      <c r="F37" s="23">
        <v>56.303769157171892</v>
      </c>
      <c r="G37" s="24">
        <v>5.1021494000000004E-3</v>
      </c>
      <c r="H37" s="24">
        <v>5.5349059791164664E-3</v>
      </c>
      <c r="I37" s="63">
        <v>1.6859155983935743E-2</v>
      </c>
      <c r="J37" s="68"/>
      <c r="K37" s="68"/>
      <c r="L37" s="68"/>
      <c r="M37" s="68"/>
    </row>
    <row r="38" spans="1:13" s="22" customFormat="1" ht="15" customHeight="1">
      <c r="A38" s="54">
        <v>1.8711599999999999</v>
      </c>
      <c r="B38" s="23">
        <v>44.545574951955366</v>
      </c>
      <c r="C38" s="24">
        <v>-0.13772557999999999</v>
      </c>
      <c r="D38" s="24">
        <v>1.106933004489796</v>
      </c>
      <c r="E38" s="65">
        <v>2.896713017142857</v>
      </c>
      <c r="F38" s="23">
        <v>60.351592346810804</v>
      </c>
      <c r="G38" s="24">
        <v>5.6042514000000003E-3</v>
      </c>
      <c r="H38" s="24">
        <v>8.0484658570281128E-3</v>
      </c>
      <c r="I38" s="63">
        <v>2.9171038522088352E-2</v>
      </c>
      <c r="J38" s="68"/>
      <c r="K38" s="68"/>
      <c r="L38" s="68"/>
      <c r="M38" s="68"/>
    </row>
    <row r="39" spans="1:13" s="22" customFormat="1" ht="15" customHeight="1">
      <c r="A39" s="54">
        <v>1.9966600000000001</v>
      </c>
      <c r="B39" s="23">
        <v>47.533277583729458</v>
      </c>
      <c r="C39" s="24">
        <v>-9.1378582999999999E-2</v>
      </c>
      <c r="D39" s="24">
        <v>0.99782928979591845</v>
      </c>
      <c r="E39" s="65">
        <v>2.8705595828571426</v>
      </c>
      <c r="F39" s="23">
        <v>64.399415536449737</v>
      </c>
      <c r="G39" s="24">
        <v>6.3047162000000002E-3</v>
      </c>
      <c r="H39" s="24">
        <v>9.4619676144578318E-3</v>
      </c>
      <c r="I39" s="63">
        <v>3.330027373493976E-2</v>
      </c>
      <c r="J39" s="68"/>
      <c r="K39" s="68"/>
      <c r="L39" s="68"/>
      <c r="M39" s="68"/>
    </row>
    <row r="40" spans="1:13" s="22" customFormat="1" ht="15" customHeight="1">
      <c r="A40" s="54">
        <v>2.12216</v>
      </c>
      <c r="B40" s="23">
        <v>50.520980215503542</v>
      </c>
      <c r="C40" s="24">
        <v>-5.0682235999999999E-2</v>
      </c>
      <c r="D40" s="24">
        <v>0.95141137510204088</v>
      </c>
      <c r="E40" s="65">
        <v>2.7231977232653062</v>
      </c>
      <c r="F40" s="23">
        <v>68.447238726088642</v>
      </c>
      <c r="G40" s="24">
        <v>7.1764595000000002E-3</v>
      </c>
      <c r="H40" s="24">
        <v>1.3888605236947791E-2</v>
      </c>
      <c r="I40" s="63">
        <v>3.5893860819277111E-2</v>
      </c>
      <c r="J40" s="68"/>
      <c r="K40" s="68"/>
      <c r="L40" s="68"/>
      <c r="M40" s="68"/>
    </row>
    <row r="41" spans="1:13" s="22" customFormat="1" ht="15" customHeight="1">
      <c r="A41" s="54">
        <v>2.2476600000000002</v>
      </c>
      <c r="B41" s="23">
        <v>53.508682847277626</v>
      </c>
      <c r="C41" s="24">
        <v>-9.2395528000000005E-2</v>
      </c>
      <c r="D41" s="24">
        <v>1.3743603926530612</v>
      </c>
      <c r="E41" s="65">
        <v>3.8713717432653065</v>
      </c>
      <c r="F41" s="23">
        <v>72.495061915727575</v>
      </c>
      <c r="G41" s="24">
        <v>8.4060707000000005E-3</v>
      </c>
      <c r="H41" s="24">
        <v>1.4353851951807231E-2</v>
      </c>
      <c r="I41" s="63">
        <v>3.9418149333333333E-2</v>
      </c>
      <c r="J41" s="68"/>
      <c r="K41" s="68"/>
      <c r="L41" s="68"/>
      <c r="M41" s="68"/>
    </row>
    <row r="42" spans="1:13" s="22" customFormat="1" ht="15" customHeight="1">
      <c r="A42" s="54">
        <v>2.3731600000000004</v>
      </c>
      <c r="B42" s="23">
        <v>56.496385479051725</v>
      </c>
      <c r="C42" s="24">
        <v>-0.30406570999999999</v>
      </c>
      <c r="D42" s="24">
        <v>1.416742478367347</v>
      </c>
      <c r="E42" s="65">
        <v>3.7668429032653061</v>
      </c>
      <c r="F42" s="23">
        <v>76.542885105366494</v>
      </c>
      <c r="G42" s="24">
        <v>1.0818816E-2</v>
      </c>
      <c r="H42" s="24">
        <v>7.8394402248995992E-2</v>
      </c>
      <c r="I42" s="63">
        <v>0.14518707405622491</v>
      </c>
      <c r="J42" s="68"/>
      <c r="K42" s="68"/>
      <c r="L42" s="68"/>
      <c r="M42" s="68"/>
    </row>
    <row r="43" spans="1:13" s="22" customFormat="1" ht="15" customHeight="1">
      <c r="A43" s="54">
        <v>2.4986600000000001</v>
      </c>
      <c r="B43" s="23">
        <v>59.484088110825809</v>
      </c>
      <c r="C43" s="24">
        <v>-1.4139435</v>
      </c>
      <c r="D43" s="24">
        <v>1.6494784975510202</v>
      </c>
      <c r="E43" s="65">
        <v>4.8121359791836733</v>
      </c>
      <c r="F43" s="23">
        <v>80.590708295005413</v>
      </c>
      <c r="G43" s="24">
        <v>1.4468573E-2</v>
      </c>
      <c r="H43" s="24">
        <v>0.18199504642570283</v>
      </c>
      <c r="I43" s="63">
        <v>0.28220648096385542</v>
      </c>
      <c r="J43" s="68"/>
      <c r="K43" s="68"/>
      <c r="L43" s="68"/>
      <c r="M43" s="68"/>
    </row>
    <row r="44" spans="1:13" s="22" customFormat="1" ht="15" customHeight="1">
      <c r="A44" s="54">
        <v>2.6241600000000003</v>
      </c>
      <c r="B44" s="23">
        <v>62.471790742599886</v>
      </c>
      <c r="C44" s="24">
        <v>-1.8561021</v>
      </c>
      <c r="D44" s="24">
        <v>1.6074998559183673</v>
      </c>
      <c r="E44" s="65">
        <v>4.1598881808163268</v>
      </c>
      <c r="F44" s="23">
        <v>84.638531484644318</v>
      </c>
      <c r="G44" s="24">
        <v>1.7359698E-2</v>
      </c>
      <c r="H44" s="24">
        <v>0.20948635630522092</v>
      </c>
      <c r="I44" s="63">
        <v>0.3230590509236948</v>
      </c>
      <c r="J44" s="68"/>
      <c r="K44" s="68"/>
      <c r="L44" s="68"/>
      <c r="M44" s="68"/>
    </row>
    <row r="45" spans="1:13" s="22" customFormat="1" ht="15" customHeight="1">
      <c r="A45" s="54">
        <v>2.7496600000000004</v>
      </c>
      <c r="B45" s="23">
        <v>65.459493374373977</v>
      </c>
      <c r="C45" s="24">
        <v>-2.0456585999999999</v>
      </c>
      <c r="D45" s="24">
        <v>1.90858961877551</v>
      </c>
      <c r="E45" s="65">
        <v>6.9510023763265298</v>
      </c>
      <c r="F45" s="23">
        <v>88.686354674283237</v>
      </c>
      <c r="G45" s="24">
        <v>1.8299946000000001E-2</v>
      </c>
      <c r="H45" s="24">
        <v>0.23948210313253013</v>
      </c>
      <c r="I45" s="63">
        <v>0.36775219469879522</v>
      </c>
      <c r="J45" s="68"/>
      <c r="K45" s="68"/>
      <c r="L45" s="68"/>
      <c r="M45" s="68"/>
    </row>
    <row r="46" spans="1:13" s="22" customFormat="1" ht="15" customHeight="1">
      <c r="A46" s="54">
        <v>2.8751600000000002</v>
      </c>
      <c r="B46" s="23">
        <v>68.447196006148062</v>
      </c>
      <c r="C46" s="24">
        <v>-1.5870181999999999</v>
      </c>
      <c r="D46" s="24">
        <v>1.7754529987755103</v>
      </c>
      <c r="E46" s="65">
        <v>5.6715106685714289</v>
      </c>
      <c r="F46" s="23">
        <v>92.734177863922156</v>
      </c>
      <c r="G46" s="24">
        <v>1.9669903999999998E-2</v>
      </c>
      <c r="H46" s="24">
        <v>0.20242920867469882</v>
      </c>
      <c r="I46" s="63">
        <v>0.30990578248995987</v>
      </c>
      <c r="J46" s="68"/>
      <c r="K46" s="68"/>
      <c r="L46" s="68"/>
      <c r="M46" s="68"/>
    </row>
    <row r="47" spans="1:13" s="22" customFormat="1" ht="15" customHeight="1">
      <c r="A47" s="54">
        <v>3.0006600000000003</v>
      </c>
      <c r="B47" s="23">
        <v>71.43489863792216</v>
      </c>
      <c r="C47" s="24">
        <v>-0.33883693999999998</v>
      </c>
      <c r="D47" s="24">
        <v>1.4736519118367348</v>
      </c>
      <c r="E47" s="65">
        <v>4.0435270755102044</v>
      </c>
      <c r="F47" s="23">
        <v>96.782001053561075</v>
      </c>
      <c r="G47" s="24">
        <v>1.6674209999999998E-2</v>
      </c>
      <c r="H47" s="24">
        <v>7.4544854361445784E-2</v>
      </c>
      <c r="I47" s="63">
        <v>0.13950608449799198</v>
      </c>
      <c r="J47" s="68"/>
      <c r="K47" s="68"/>
      <c r="L47" s="68"/>
      <c r="M47" s="68"/>
    </row>
    <row r="48" spans="1:13" s="22" customFormat="1" ht="15" customHeight="1">
      <c r="A48" s="54">
        <v>3.12616</v>
      </c>
      <c r="B48" s="23">
        <v>74.42260126969623</v>
      </c>
      <c r="C48" s="24">
        <v>1.0048306E-2</v>
      </c>
      <c r="D48" s="24">
        <v>1.6736283008163264</v>
      </c>
      <c r="E48" s="65">
        <v>4.4842412951020405</v>
      </c>
      <c r="F48" s="23">
        <v>100.82982424319999</v>
      </c>
      <c r="G48" s="24">
        <v>1.682637E-2</v>
      </c>
      <c r="H48" s="24">
        <v>2.7331368738955825E-2</v>
      </c>
      <c r="I48" s="63">
        <v>8.0138184867469875E-2</v>
      </c>
      <c r="J48" s="68"/>
      <c r="K48" s="68"/>
      <c r="L48" s="68"/>
      <c r="M48" s="68"/>
    </row>
    <row r="49" spans="1:13" s="22" customFormat="1" ht="15" customHeight="1">
      <c r="A49" s="54">
        <v>3.2516600000000002</v>
      </c>
      <c r="B49" s="23">
        <v>77.410303901470314</v>
      </c>
      <c r="C49" s="24">
        <v>0.12454906</v>
      </c>
      <c r="D49" s="24">
        <v>1.567382448979592</v>
      </c>
      <c r="E49" s="65">
        <v>4.1253658755102043</v>
      </c>
      <c r="F49" s="23">
        <v>104.87764743283891</v>
      </c>
      <c r="G49" s="24">
        <v>1.7973805999999998E-2</v>
      </c>
      <c r="H49" s="24">
        <v>2.105118881927711E-2</v>
      </c>
      <c r="I49" s="63">
        <v>6.3660582746987951E-2</v>
      </c>
      <c r="J49" s="68"/>
      <c r="K49" s="68"/>
      <c r="L49" s="68"/>
      <c r="M49" s="68"/>
    </row>
    <row r="50" spans="1:13" s="22" customFormat="1" ht="15" customHeight="1">
      <c r="A50" s="54">
        <v>3.3771600000000004</v>
      </c>
      <c r="B50" s="23">
        <v>80.398006533244398</v>
      </c>
      <c r="C50" s="24">
        <v>0.10841551000000001</v>
      </c>
      <c r="D50" s="24">
        <v>2.5864350016326529</v>
      </c>
      <c r="E50" s="65">
        <v>7.9544560653061227</v>
      </c>
      <c r="F50" s="23">
        <v>108.92547062247783</v>
      </c>
      <c r="G50" s="24">
        <v>1.9064244000000001E-2</v>
      </c>
      <c r="H50" s="24">
        <v>2.3028422618473897E-2</v>
      </c>
      <c r="I50" s="63">
        <v>6.9857139148594385E-2</v>
      </c>
      <c r="J50" s="68"/>
      <c r="K50" s="68"/>
      <c r="L50" s="68"/>
      <c r="M50" s="68"/>
    </row>
    <row r="51" spans="1:13" s="22" customFormat="1" ht="15" customHeight="1">
      <c r="A51" s="54">
        <v>3.5026600000000001</v>
      </c>
      <c r="B51" s="23">
        <v>83.385709165018483</v>
      </c>
      <c r="C51" s="24">
        <v>1.8089846999999999E-2</v>
      </c>
      <c r="D51" s="24">
        <v>2.0698913408163264</v>
      </c>
      <c r="E51" s="65">
        <v>6.3552376991836743</v>
      </c>
      <c r="F51" s="23">
        <v>112.97329381211674</v>
      </c>
      <c r="G51" s="24">
        <v>2.1164906000000001E-2</v>
      </c>
      <c r="H51" s="24">
        <v>2.2253452208835341E-2</v>
      </c>
      <c r="I51" s="63">
        <v>8.1455751261044179E-2</v>
      </c>
      <c r="J51" s="68"/>
      <c r="K51" s="68"/>
      <c r="L51" s="68"/>
      <c r="M51" s="68"/>
    </row>
    <row r="52" spans="1:13" s="22" customFormat="1" ht="15" customHeight="1">
      <c r="A52" s="54">
        <v>3.6281600000000003</v>
      </c>
      <c r="B52" s="23">
        <v>86.373411796792567</v>
      </c>
      <c r="C52" s="24">
        <v>0.15978200000000001</v>
      </c>
      <c r="D52" s="24">
        <v>2.0245488142857142</v>
      </c>
      <c r="E52" s="65">
        <v>7.4627788653061229</v>
      </c>
      <c r="F52" s="23">
        <v>117.02111700175566</v>
      </c>
      <c r="G52" s="24">
        <v>2.2602166999999999E-2</v>
      </c>
      <c r="H52" s="24">
        <v>2.6507477397590361E-2</v>
      </c>
      <c r="I52" s="63">
        <v>9.1287248835341381E-2</v>
      </c>
      <c r="J52" s="68"/>
      <c r="K52" s="68"/>
      <c r="L52" s="68"/>
      <c r="M52" s="68"/>
    </row>
    <row r="53" spans="1:13" s="22" customFormat="1" ht="15" customHeight="1">
      <c r="A53" s="54"/>
      <c r="B53" s="23"/>
      <c r="C53" s="24"/>
      <c r="D53" s="24"/>
      <c r="E53" s="65"/>
      <c r="F53" s="23"/>
      <c r="G53" s="24"/>
      <c r="H53" s="24"/>
      <c r="I53" s="63"/>
      <c r="J53" s="68"/>
      <c r="K53" s="68"/>
      <c r="L53" s="68"/>
      <c r="M53" s="68"/>
    </row>
    <row r="54" spans="1:13" s="22" customFormat="1" ht="15" customHeight="1">
      <c r="A54" s="54"/>
      <c r="B54" s="23"/>
      <c r="C54" s="24"/>
      <c r="D54" s="24"/>
      <c r="E54" s="65"/>
      <c r="F54" s="23"/>
      <c r="G54" s="24"/>
      <c r="H54" s="24"/>
      <c r="I54" s="63"/>
      <c r="J54" s="68"/>
      <c r="K54" s="68"/>
      <c r="L54" s="68"/>
      <c r="M54" s="68"/>
    </row>
    <row r="55" spans="1:13" s="22" customFormat="1" ht="15" customHeight="1">
      <c r="A55" s="54"/>
      <c r="B55" s="23"/>
      <c r="C55" s="24"/>
      <c r="D55" s="24"/>
      <c r="E55" s="65"/>
      <c r="F55" s="23"/>
      <c r="G55" s="24"/>
      <c r="H55" s="24"/>
      <c r="I55" s="63"/>
      <c r="J55" s="68"/>
      <c r="K55" s="68"/>
      <c r="L55" s="68"/>
      <c r="M55" s="68"/>
    </row>
    <row r="56" spans="1:13" s="22" customFormat="1" ht="15" customHeight="1">
      <c r="A56" s="54"/>
      <c r="B56" s="23"/>
      <c r="C56" s="24"/>
      <c r="D56" s="24"/>
      <c r="E56" s="65"/>
      <c r="F56" s="23"/>
      <c r="G56" s="24"/>
      <c r="H56" s="24"/>
      <c r="I56" s="63"/>
      <c r="J56" s="68"/>
      <c r="K56" s="68"/>
      <c r="L56" s="68"/>
      <c r="M56" s="68"/>
    </row>
    <row r="57" spans="1:13" s="22" customFormat="1" ht="15" customHeight="1">
      <c r="A57" s="54"/>
      <c r="B57" s="23"/>
      <c r="C57" s="24"/>
      <c r="D57" s="24"/>
      <c r="E57" s="65"/>
      <c r="F57" s="23"/>
      <c r="G57" s="24"/>
      <c r="H57" s="24"/>
      <c r="I57" s="63"/>
      <c r="J57" s="68"/>
      <c r="K57" s="68"/>
      <c r="L57" s="68"/>
      <c r="M57" s="68"/>
    </row>
    <row r="58" spans="1:13" s="22" customFormat="1" ht="15" customHeight="1">
      <c r="A58" s="54"/>
      <c r="B58" s="23"/>
      <c r="C58" s="24"/>
      <c r="D58" s="24"/>
      <c r="E58" s="65"/>
      <c r="F58" s="23"/>
      <c r="G58" s="24"/>
      <c r="H58" s="24"/>
      <c r="I58" s="63"/>
      <c r="J58" s="68"/>
      <c r="K58" s="68"/>
      <c r="L58" s="68"/>
      <c r="M58" s="68"/>
    </row>
    <row r="59" spans="1:13" s="22" customFormat="1" ht="15" customHeight="1">
      <c r="A59" s="54"/>
      <c r="B59" s="23"/>
      <c r="C59" s="24"/>
      <c r="D59" s="24"/>
      <c r="E59" s="65"/>
      <c r="F59" s="23"/>
      <c r="G59" s="24"/>
      <c r="H59" s="24"/>
      <c r="I59" s="63"/>
      <c r="J59" s="68"/>
      <c r="K59" s="68"/>
      <c r="L59" s="68"/>
      <c r="M59" s="68"/>
    </row>
    <row r="60" spans="1:13" s="22" customFormat="1" ht="15" customHeight="1">
      <c r="A60" s="54"/>
      <c r="B60" s="23"/>
      <c r="C60" s="24"/>
      <c r="D60" s="24"/>
      <c r="E60" s="65"/>
      <c r="F60" s="23"/>
      <c r="G60" s="24"/>
      <c r="H60" s="24"/>
      <c r="I60" s="63"/>
      <c r="J60" s="68"/>
      <c r="K60" s="68"/>
      <c r="L60" s="68"/>
      <c r="M60" s="68"/>
    </row>
    <row r="61" spans="1:13" s="22" customFormat="1" ht="15" customHeight="1">
      <c r="A61" s="54"/>
      <c r="B61" s="23"/>
      <c r="C61" s="24"/>
      <c r="D61" s="24"/>
      <c r="E61" s="65"/>
      <c r="F61" s="23"/>
      <c r="G61" s="24"/>
      <c r="H61" s="24"/>
      <c r="I61" s="63"/>
      <c r="J61" s="68"/>
      <c r="K61" s="68"/>
      <c r="L61" s="68"/>
      <c r="M61" s="68"/>
    </row>
    <row r="62" spans="1:13" s="22" customFormat="1" ht="15" customHeight="1">
      <c r="A62" s="54"/>
      <c r="B62" s="23"/>
      <c r="C62" s="24"/>
      <c r="D62" s="24"/>
      <c r="E62" s="65"/>
      <c r="F62" s="23"/>
      <c r="G62" s="24"/>
      <c r="H62" s="24"/>
      <c r="I62" s="63"/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zoomScaleNormal="100" zoomScaleSheetLayoutView="100" workbookViewId="0">
      <selection activeCell="L26" sqref="L26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-2.4075138999999999E-3</v>
      </c>
      <c r="D23" s="61">
        <v>3.0148857485714282E-2</v>
      </c>
      <c r="E23" s="64">
        <v>0.12018529053061225</v>
      </c>
      <c r="F23" s="60">
        <v>0</v>
      </c>
      <c r="G23" s="61">
        <v>2.2802527E-4</v>
      </c>
      <c r="H23" s="61">
        <v>1.1626199261044177E-3</v>
      </c>
      <c r="I23" s="62">
        <v>6.3517309172690765E-3</v>
      </c>
      <c r="J23" s="68"/>
      <c r="K23" s="68"/>
      <c r="L23" s="68"/>
      <c r="M23" s="68"/>
    </row>
    <row r="24" spans="1:13" s="22" customFormat="1" ht="15" customHeight="1">
      <c r="A24" s="54">
        <v>0.11489000000000002</v>
      </c>
      <c r="B24" s="23">
        <v>2.7405895836284859</v>
      </c>
      <c r="C24" s="24">
        <v>1.4218944000000001E-2</v>
      </c>
      <c r="D24" s="24">
        <v>3.0954162412244895E-2</v>
      </c>
      <c r="E24" s="65">
        <v>0.12491493812244898</v>
      </c>
      <c r="F24" s="23">
        <v>3.7130275121480278</v>
      </c>
      <c r="G24" s="24">
        <v>3.2921996000000002E-4</v>
      </c>
      <c r="H24" s="24">
        <v>1.1689561574297189E-3</v>
      </c>
      <c r="I24" s="63">
        <v>5.337674615261045E-3</v>
      </c>
      <c r="J24" s="68"/>
      <c r="K24" s="68"/>
      <c r="L24" s="68"/>
      <c r="M24" s="68"/>
    </row>
    <row r="25" spans="1:13" s="22" customFormat="1" ht="15" customHeight="1">
      <c r="A25" s="54">
        <v>0.23959</v>
      </c>
      <c r="B25" s="23">
        <v>5.7151872081255881</v>
      </c>
      <c r="C25" s="24">
        <v>3.1652346999999997E-2</v>
      </c>
      <c r="D25" s="24">
        <v>3.1689066273469388E-2</v>
      </c>
      <c r="E25" s="65">
        <v>0.12905502546938774</v>
      </c>
      <c r="F25" s="23">
        <v>7.7430956709508738</v>
      </c>
      <c r="G25" s="24">
        <v>4.3366141E-4</v>
      </c>
      <c r="H25" s="24">
        <v>1.1669643694779117E-3</v>
      </c>
      <c r="I25" s="63">
        <v>4.9440766329317274E-3</v>
      </c>
      <c r="J25" s="68"/>
      <c r="K25" s="68"/>
      <c r="L25" s="68"/>
      <c r="M25" s="68"/>
    </row>
    <row r="26" spans="1:13" s="22" customFormat="1" ht="15" customHeight="1">
      <c r="A26" s="54">
        <v>0.36429</v>
      </c>
      <c r="B26" s="23">
        <v>8.6897848326226921</v>
      </c>
      <c r="C26" s="24">
        <v>9.0729624999999994E-2</v>
      </c>
      <c r="D26" s="24">
        <v>4.6652816759183674E-2</v>
      </c>
      <c r="E26" s="65">
        <v>0.18664386987755099</v>
      </c>
      <c r="F26" s="23">
        <v>11.77316382975372</v>
      </c>
      <c r="G26" s="24">
        <v>5.2656014999999997E-4</v>
      </c>
      <c r="H26" s="24">
        <v>1.1733433702811246E-3</v>
      </c>
      <c r="I26" s="63">
        <v>4.3831128289156633E-3</v>
      </c>
      <c r="J26" s="68"/>
      <c r="K26" s="68"/>
      <c r="L26" s="68"/>
      <c r="M26" s="68"/>
    </row>
    <row r="27" spans="1:13" s="22" customFormat="1" ht="15" customHeight="1">
      <c r="A27" s="54">
        <v>0.48899000000000004</v>
      </c>
      <c r="B27" s="23">
        <v>11.664382457119794</v>
      </c>
      <c r="C27" s="24">
        <v>0.18373163000000001</v>
      </c>
      <c r="D27" s="24">
        <v>9.6864710244897942E-2</v>
      </c>
      <c r="E27" s="65">
        <v>0.35395261273469386</v>
      </c>
      <c r="F27" s="23">
        <v>15.803231988556568</v>
      </c>
      <c r="G27" s="24">
        <v>3.4603865999999997E-4</v>
      </c>
      <c r="H27" s="24">
        <v>1.2141918971887552E-3</v>
      </c>
      <c r="I27" s="63">
        <v>4.894812459437751E-3</v>
      </c>
      <c r="J27" s="68"/>
      <c r="K27" s="68"/>
      <c r="L27" s="68"/>
      <c r="M27" s="68"/>
    </row>
    <row r="28" spans="1:13" s="22" customFormat="1" ht="15" customHeight="1">
      <c r="A28" s="54">
        <v>0.61368999999999996</v>
      </c>
      <c r="B28" s="23">
        <v>14.638980081616896</v>
      </c>
      <c r="C28" s="24">
        <v>0.32836241999999999</v>
      </c>
      <c r="D28" s="24">
        <v>1.1823234938775509</v>
      </c>
      <c r="E28" s="65">
        <v>2.1651178795918367</v>
      </c>
      <c r="F28" s="23">
        <v>19.833300147359417</v>
      </c>
      <c r="G28" s="24">
        <v>8.2433506999999998E-4</v>
      </c>
      <c r="H28" s="24">
        <v>1.3414493879518074E-3</v>
      </c>
      <c r="I28" s="63">
        <v>5.7137997622489969E-3</v>
      </c>
      <c r="J28" s="68"/>
      <c r="K28" s="68"/>
      <c r="L28" s="68"/>
      <c r="M28" s="68"/>
    </row>
    <row r="29" spans="1:13" s="22" customFormat="1" ht="15" customHeight="1">
      <c r="A29" s="54">
        <v>0.73838999999999999</v>
      </c>
      <c r="B29" s="23">
        <v>17.613577706114</v>
      </c>
      <c r="C29" s="24">
        <v>0.48778031999999999</v>
      </c>
      <c r="D29" s="24">
        <v>0.50593954738775504</v>
      </c>
      <c r="E29" s="65">
        <v>1.1963690759183674</v>
      </c>
      <c r="F29" s="23">
        <v>23.863368306162258</v>
      </c>
      <c r="G29" s="24">
        <v>1.1879365000000001E-3</v>
      </c>
      <c r="H29" s="24">
        <v>1.3762086939759037E-3</v>
      </c>
      <c r="I29" s="63">
        <v>4.8322999389558237E-3</v>
      </c>
      <c r="J29" s="68"/>
      <c r="K29" s="68"/>
      <c r="L29" s="68"/>
      <c r="M29" s="68"/>
    </row>
    <row r="30" spans="1:13" s="22" customFormat="1" ht="15" customHeight="1">
      <c r="A30" s="54">
        <v>0.86309000000000002</v>
      </c>
      <c r="B30" s="23">
        <v>20.588175330611104</v>
      </c>
      <c r="C30" s="24">
        <v>0.71081296000000005</v>
      </c>
      <c r="D30" s="24">
        <v>0.84616668122448979</v>
      </c>
      <c r="E30" s="65">
        <v>2.2338623546938776</v>
      </c>
      <c r="F30" s="23">
        <v>27.893436464965106</v>
      </c>
      <c r="G30" s="24">
        <v>1.9630768000000001E-3</v>
      </c>
      <c r="H30" s="24">
        <v>1.5114036819277108E-3</v>
      </c>
      <c r="I30" s="63">
        <v>5.5522770698795184E-3</v>
      </c>
      <c r="J30" s="68"/>
      <c r="K30" s="68"/>
      <c r="L30" s="68"/>
      <c r="M30" s="68"/>
    </row>
    <row r="31" spans="1:13" s="22" customFormat="1" ht="15" customHeight="1">
      <c r="A31" s="54">
        <v>0.98779000000000006</v>
      </c>
      <c r="B31" s="23">
        <v>23.562772955108205</v>
      </c>
      <c r="C31" s="24">
        <v>0.92359546000000003</v>
      </c>
      <c r="D31" s="24">
        <v>0.80419023142857149</v>
      </c>
      <c r="E31" s="65">
        <v>2.0359267118367343</v>
      </c>
      <c r="F31" s="23">
        <v>31.923504623767954</v>
      </c>
      <c r="G31" s="24">
        <v>2.4439395000000002E-3</v>
      </c>
      <c r="H31" s="24">
        <v>1.595969465060241E-3</v>
      </c>
      <c r="I31" s="63">
        <v>5.8575605076305222E-3</v>
      </c>
      <c r="J31" s="68"/>
      <c r="K31" s="68"/>
      <c r="L31" s="68"/>
      <c r="M31" s="68"/>
    </row>
    <row r="32" spans="1:13" s="22" customFormat="1" ht="15" customHeight="1">
      <c r="A32" s="54">
        <v>1.1124900000000002</v>
      </c>
      <c r="B32" s="23">
        <v>26.537370579605312</v>
      </c>
      <c r="C32" s="24">
        <v>1.11978</v>
      </c>
      <c r="D32" s="24">
        <v>5.6799452946938773</v>
      </c>
      <c r="E32" s="65">
        <v>9.6746299918367349</v>
      </c>
      <c r="F32" s="23">
        <v>35.953572782570802</v>
      </c>
      <c r="G32" s="24">
        <v>1.7379043000000001E-3</v>
      </c>
      <c r="H32" s="24">
        <v>3.7475799389558233E-3</v>
      </c>
      <c r="I32" s="63">
        <v>1.3141003116465867E-2</v>
      </c>
      <c r="J32" s="68"/>
      <c r="K32" s="68"/>
      <c r="L32" s="68"/>
      <c r="M32" s="68"/>
    </row>
    <row r="33" spans="1:13" s="22" customFormat="1" ht="15" customHeight="1">
      <c r="A33" s="54">
        <v>1.1748400000000001</v>
      </c>
      <c r="B33" s="23">
        <v>28.024669391853863</v>
      </c>
      <c r="C33" s="24">
        <v>1.1597952</v>
      </c>
      <c r="D33" s="24">
        <v>6.5931836412244902</v>
      </c>
      <c r="E33" s="65">
        <v>11.051288671428571</v>
      </c>
      <c r="F33" s="23">
        <v>37.968606861972219</v>
      </c>
      <c r="G33" s="24">
        <v>1.8380326500000001E-3</v>
      </c>
      <c r="H33" s="24">
        <v>4.2345691694779123E-3</v>
      </c>
      <c r="I33" s="63">
        <v>1.3619502104417673E-2</v>
      </c>
      <c r="J33" s="68"/>
      <c r="K33" s="68"/>
      <c r="L33" s="68"/>
      <c r="M33" s="68"/>
    </row>
    <row r="34" spans="1:13" s="22" customFormat="1" ht="15" customHeight="1">
      <c r="A34" s="54">
        <v>1.23719</v>
      </c>
      <c r="B34" s="23">
        <v>29.511968204102409</v>
      </c>
      <c r="C34" s="24">
        <v>1.1998104000000001</v>
      </c>
      <c r="D34" s="24">
        <v>7.5064219877551022</v>
      </c>
      <c r="E34" s="65">
        <v>12.427947351020407</v>
      </c>
      <c r="F34" s="23">
        <v>39.983640941373643</v>
      </c>
      <c r="G34" s="24">
        <v>1.9381610000000001E-3</v>
      </c>
      <c r="H34" s="24">
        <v>4.7215584000000008E-3</v>
      </c>
      <c r="I34" s="63">
        <v>1.4098001092369479E-2</v>
      </c>
      <c r="J34" s="68"/>
      <c r="K34" s="68"/>
      <c r="L34" s="68"/>
      <c r="M34" s="68"/>
    </row>
    <row r="35" spans="1:13" s="22" customFormat="1" ht="15" customHeight="1">
      <c r="A35" s="54">
        <v>1.2995399999999999</v>
      </c>
      <c r="B35" s="23">
        <v>30.999267016350959</v>
      </c>
      <c r="C35" s="24">
        <v>1.4648254999999999</v>
      </c>
      <c r="D35" s="24">
        <v>6.0647533940816327</v>
      </c>
      <c r="E35" s="65">
        <v>10.273785367346939</v>
      </c>
      <c r="F35" s="23">
        <v>41.998675020775067</v>
      </c>
      <c r="G35" s="24">
        <v>2.5348229500000001E-3</v>
      </c>
      <c r="H35" s="24">
        <v>4.2805680353413655E-3</v>
      </c>
      <c r="I35" s="63">
        <v>1.3806702104417673E-2</v>
      </c>
      <c r="J35" s="68"/>
      <c r="K35" s="68"/>
      <c r="L35" s="68"/>
      <c r="M35" s="68"/>
    </row>
    <row r="36" spans="1:13" s="22" customFormat="1" ht="15" customHeight="1">
      <c r="A36" s="54">
        <v>1.36189</v>
      </c>
      <c r="B36" s="23">
        <v>32.48656582859951</v>
      </c>
      <c r="C36" s="24">
        <v>1.7298406</v>
      </c>
      <c r="D36" s="24">
        <v>4.6230848004081633</v>
      </c>
      <c r="E36" s="65">
        <v>8.1196233836734688</v>
      </c>
      <c r="F36" s="23">
        <v>44.013709100176492</v>
      </c>
      <c r="G36" s="24">
        <v>3.1314848999999998E-3</v>
      </c>
      <c r="H36" s="24">
        <v>3.839577670682731E-3</v>
      </c>
      <c r="I36" s="63">
        <v>1.3515403116465865E-2</v>
      </c>
      <c r="J36" s="68"/>
      <c r="K36" s="68"/>
      <c r="L36" s="68"/>
      <c r="M36" s="68"/>
    </row>
    <row r="37" spans="1:13" s="22" customFormat="1" ht="15" customHeight="1">
      <c r="A37" s="54">
        <v>1.4865900000000001</v>
      </c>
      <c r="B37" s="23">
        <v>35.461163453096617</v>
      </c>
      <c r="C37" s="24">
        <v>2.1692440999999998</v>
      </c>
      <c r="D37" s="24">
        <v>2.092030572244898</v>
      </c>
      <c r="E37" s="65">
        <v>4.3848043110204085</v>
      </c>
      <c r="F37" s="23">
        <v>48.04377725897934</v>
      </c>
      <c r="G37" s="24">
        <v>3.977286E-3</v>
      </c>
      <c r="H37" s="24">
        <v>3.4830543935742975E-3</v>
      </c>
      <c r="I37" s="63">
        <v>1.2666435662650603E-2</v>
      </c>
      <c r="J37" s="68"/>
      <c r="K37" s="68"/>
      <c r="L37" s="68"/>
      <c r="M37" s="68"/>
    </row>
    <row r="38" spans="1:13" s="22" customFormat="1" ht="15" customHeight="1">
      <c r="A38" s="54">
        <v>1.6112900000000001</v>
      </c>
      <c r="B38" s="23">
        <v>38.435761077593718</v>
      </c>
      <c r="C38" s="24">
        <v>2.6405802</v>
      </c>
      <c r="D38" s="24">
        <v>1.5087716387755101</v>
      </c>
      <c r="E38" s="65">
        <v>4.6359452563265302</v>
      </c>
      <c r="F38" s="23">
        <v>52.073845417782188</v>
      </c>
      <c r="G38" s="24">
        <v>5.2814413999999997E-3</v>
      </c>
      <c r="H38" s="24">
        <v>5.2034232289156629E-3</v>
      </c>
      <c r="I38" s="63">
        <v>1.6947324594377512E-2</v>
      </c>
      <c r="J38" s="68"/>
      <c r="K38" s="68"/>
      <c r="L38" s="68"/>
      <c r="M38" s="68"/>
    </row>
    <row r="39" spans="1:13" s="22" customFormat="1" ht="15" customHeight="1">
      <c r="A39" s="54">
        <v>1.7359900000000001</v>
      </c>
      <c r="B39" s="23">
        <v>41.410358702090825</v>
      </c>
      <c r="C39" s="24">
        <v>3.1439699000000001</v>
      </c>
      <c r="D39" s="24">
        <v>1.8086607865306124</v>
      </c>
      <c r="E39" s="65">
        <v>5.3734908653061222</v>
      </c>
      <c r="F39" s="23">
        <v>56.103913576585036</v>
      </c>
      <c r="G39" s="24">
        <v>5.5280082000000001E-3</v>
      </c>
      <c r="H39" s="24">
        <v>6.6841895967871493E-3</v>
      </c>
      <c r="I39" s="63">
        <v>1.9900218730923694E-2</v>
      </c>
      <c r="J39" s="68"/>
      <c r="K39" s="68"/>
      <c r="L39" s="68"/>
      <c r="M39" s="68"/>
    </row>
    <row r="40" spans="1:13" s="22" customFormat="1" ht="15" customHeight="1">
      <c r="A40" s="54">
        <v>1.8606900000000002</v>
      </c>
      <c r="B40" s="23">
        <v>44.384956326587933</v>
      </c>
      <c r="C40" s="24">
        <v>3.5463602999999999</v>
      </c>
      <c r="D40" s="24">
        <v>1.4201421632653062</v>
      </c>
      <c r="E40" s="65">
        <v>3.733770790204082</v>
      </c>
      <c r="F40" s="23">
        <v>60.133981735387884</v>
      </c>
      <c r="G40" s="24">
        <v>7.0538147000000001E-3</v>
      </c>
      <c r="H40" s="24">
        <v>7.6035054072289164E-3</v>
      </c>
      <c r="I40" s="63">
        <v>2.3340010795180725E-2</v>
      </c>
      <c r="J40" s="68"/>
      <c r="K40" s="68"/>
      <c r="L40" s="68"/>
      <c r="M40" s="68"/>
    </row>
    <row r="41" spans="1:13" s="22" customFormat="1" ht="15" customHeight="1">
      <c r="A41" s="54">
        <v>1.98539</v>
      </c>
      <c r="B41" s="23">
        <v>47.359553951085019</v>
      </c>
      <c r="C41" s="24">
        <v>3.9243079999999999</v>
      </c>
      <c r="D41" s="24">
        <v>1.6620884995918368</v>
      </c>
      <c r="E41" s="65">
        <v>3.590021150612245</v>
      </c>
      <c r="F41" s="23">
        <v>64.164049894190725</v>
      </c>
      <c r="G41" s="24">
        <v>8.1868865000000006E-3</v>
      </c>
      <c r="H41" s="24">
        <v>1.1070292947791166E-2</v>
      </c>
      <c r="I41" s="63">
        <v>2.8770473959839362E-2</v>
      </c>
      <c r="J41" s="68"/>
      <c r="K41" s="68"/>
      <c r="L41" s="68"/>
      <c r="M41" s="68"/>
    </row>
    <row r="42" spans="1:13" s="22" customFormat="1" ht="15" customHeight="1">
      <c r="A42" s="54">
        <v>2.11009</v>
      </c>
      <c r="B42" s="23">
        <v>50.334151575582126</v>
      </c>
      <c r="C42" s="24">
        <v>4.5487985999999996</v>
      </c>
      <c r="D42" s="24">
        <v>1.1011133126530612</v>
      </c>
      <c r="E42" s="65">
        <v>3.0704759155102037</v>
      </c>
      <c r="F42" s="23">
        <v>68.194118052993574</v>
      </c>
      <c r="G42" s="24">
        <v>9.1921409999999992E-3</v>
      </c>
      <c r="H42" s="24">
        <v>1.1562743389558233E-2</v>
      </c>
      <c r="I42" s="63">
        <v>3.4324567646586347E-2</v>
      </c>
      <c r="J42" s="68"/>
      <c r="K42" s="68"/>
      <c r="L42" s="68"/>
      <c r="M42" s="68"/>
    </row>
    <row r="43" spans="1:13" s="22" customFormat="1" ht="15" customHeight="1">
      <c r="A43" s="54">
        <v>2.2347899999999998</v>
      </c>
      <c r="B43" s="23">
        <v>53.308749200079227</v>
      </c>
      <c r="C43" s="24">
        <v>5.0559604</v>
      </c>
      <c r="D43" s="24">
        <v>1.8072301016326531</v>
      </c>
      <c r="E43" s="65">
        <v>5.4754773938775507</v>
      </c>
      <c r="F43" s="23">
        <v>72.224186211796422</v>
      </c>
      <c r="G43" s="24">
        <v>1.0766713000000001E-2</v>
      </c>
      <c r="H43" s="24">
        <v>3.1123343228915665E-2</v>
      </c>
      <c r="I43" s="63">
        <v>6.0025336674698795E-2</v>
      </c>
      <c r="J43" s="68"/>
      <c r="K43" s="68"/>
      <c r="L43" s="68"/>
      <c r="M43" s="68"/>
    </row>
    <row r="44" spans="1:13" s="22" customFormat="1" ht="15" customHeight="1">
      <c r="A44" s="54">
        <v>2.3594900000000001</v>
      </c>
      <c r="B44" s="23">
        <v>56.283346824576341</v>
      </c>
      <c r="C44" s="24">
        <v>4.9710253</v>
      </c>
      <c r="D44" s="24">
        <v>1.3259439612244897</v>
      </c>
      <c r="E44" s="65">
        <v>3.6479713412244896</v>
      </c>
      <c r="F44" s="23">
        <v>76.25425437059927</v>
      </c>
      <c r="G44" s="24">
        <v>1.8355125E-2</v>
      </c>
      <c r="H44" s="24">
        <v>0.20648070618473896</v>
      </c>
      <c r="I44" s="63">
        <v>0.31105852016064256</v>
      </c>
      <c r="J44" s="68"/>
      <c r="K44" s="68"/>
      <c r="L44" s="68"/>
      <c r="M44" s="68"/>
    </row>
    <row r="45" spans="1:13" s="22" customFormat="1" ht="15" customHeight="1">
      <c r="A45" s="54">
        <v>2.4841899999999999</v>
      </c>
      <c r="B45" s="23">
        <v>59.257944449073428</v>
      </c>
      <c r="C45" s="24">
        <v>4.6455713000000003</v>
      </c>
      <c r="D45" s="24">
        <v>1.6318271248979592</v>
      </c>
      <c r="E45" s="65">
        <v>4.368607806530612</v>
      </c>
      <c r="F45" s="23">
        <v>80.284322529402118</v>
      </c>
      <c r="G45" s="24">
        <v>2.2975747000000001E-2</v>
      </c>
      <c r="H45" s="24">
        <v>0.30312832385542171</v>
      </c>
      <c r="I45" s="63">
        <v>0.45498975871485947</v>
      </c>
      <c r="J45" s="68"/>
      <c r="K45" s="68"/>
      <c r="L45" s="68"/>
      <c r="M45" s="68"/>
    </row>
    <row r="46" spans="1:13" s="22" customFormat="1" ht="15" customHeight="1">
      <c r="A46" s="54">
        <v>2.6088899999999997</v>
      </c>
      <c r="B46" s="23">
        <v>62.232542073570528</v>
      </c>
      <c r="C46" s="24">
        <v>4.6153404</v>
      </c>
      <c r="D46" s="24">
        <v>1.0519196559183672</v>
      </c>
      <c r="E46" s="65">
        <v>3.2200649734693876</v>
      </c>
      <c r="F46" s="23">
        <v>84.314390688204952</v>
      </c>
      <c r="G46" s="24">
        <v>2.6534077999999999E-2</v>
      </c>
      <c r="H46" s="24">
        <v>0.36497685654618478</v>
      </c>
      <c r="I46" s="63">
        <v>0.53896396979919681</v>
      </c>
      <c r="J46" s="68"/>
      <c r="K46" s="68"/>
      <c r="L46" s="68"/>
      <c r="M46" s="68"/>
    </row>
    <row r="47" spans="1:13" s="22" customFormat="1" ht="15" customHeight="1">
      <c r="A47" s="54">
        <v>2.73359</v>
      </c>
      <c r="B47" s="23">
        <v>65.207139698067635</v>
      </c>
      <c r="C47" s="24">
        <v>5.0942616000000003</v>
      </c>
      <c r="D47" s="24">
        <v>1.5520094175510204</v>
      </c>
      <c r="E47" s="65">
        <v>4.0914064338775509</v>
      </c>
      <c r="F47" s="23">
        <v>88.344458847007814</v>
      </c>
      <c r="G47" s="24">
        <v>2.6892462999999998E-2</v>
      </c>
      <c r="H47" s="24">
        <v>0.39088044144578316</v>
      </c>
      <c r="I47" s="63">
        <v>0.6063216957429719</v>
      </c>
      <c r="J47" s="68"/>
      <c r="K47" s="68"/>
      <c r="L47" s="68"/>
      <c r="M47" s="68"/>
    </row>
    <row r="48" spans="1:13" s="22" customFormat="1" ht="15" customHeight="1">
      <c r="A48" s="54">
        <v>2.8582899999999998</v>
      </c>
      <c r="B48" s="23">
        <v>68.181737322564729</v>
      </c>
      <c r="C48" s="24">
        <v>6.2984102000000002</v>
      </c>
      <c r="D48" s="24">
        <v>2.1418440073469389</v>
      </c>
      <c r="E48" s="65">
        <v>5.7064335685714287</v>
      </c>
      <c r="F48" s="23">
        <v>92.374527005810634</v>
      </c>
      <c r="G48" s="24">
        <v>2.8584173000000001E-2</v>
      </c>
      <c r="H48" s="24">
        <v>0.35372336321285142</v>
      </c>
      <c r="I48" s="63">
        <v>0.53959669076305228</v>
      </c>
      <c r="J48" s="68"/>
      <c r="K48" s="68"/>
      <c r="L48" s="68"/>
      <c r="M48" s="68"/>
    </row>
    <row r="49" spans="1:13" s="22" customFormat="1" ht="15" customHeight="1">
      <c r="A49" s="54">
        <v>2.98299</v>
      </c>
      <c r="B49" s="23">
        <v>71.15633494706185</v>
      </c>
      <c r="C49" s="24">
        <v>8.5447167999999998</v>
      </c>
      <c r="D49" s="24">
        <v>1.7688534514285714</v>
      </c>
      <c r="E49" s="65">
        <v>4.670785889387755</v>
      </c>
      <c r="F49" s="23">
        <v>96.404595164613482</v>
      </c>
      <c r="G49" s="24">
        <v>2.4708830000000001E-2</v>
      </c>
      <c r="H49" s="24">
        <v>0.17788348787148595</v>
      </c>
      <c r="I49" s="63">
        <v>0.31557641381526108</v>
      </c>
      <c r="J49" s="68"/>
      <c r="K49" s="68"/>
      <c r="L49" s="68"/>
      <c r="M49" s="68"/>
    </row>
    <row r="50" spans="1:13" s="22" customFormat="1" ht="15" customHeight="1">
      <c r="A50" s="54">
        <v>3.1076899999999998</v>
      </c>
      <c r="B50" s="23">
        <v>74.130932571558944</v>
      </c>
      <c r="C50" s="24">
        <v>10.072474</v>
      </c>
      <c r="D50" s="24">
        <v>2.0678674718367347</v>
      </c>
      <c r="E50" s="65">
        <v>7.3419092979591838</v>
      </c>
      <c r="F50" s="23">
        <v>100.43466332341633</v>
      </c>
      <c r="G50" s="24">
        <v>2.1206811999999998E-2</v>
      </c>
      <c r="H50" s="24">
        <v>3.8120941879518075E-2</v>
      </c>
      <c r="I50" s="63">
        <v>0.10750382265060242</v>
      </c>
      <c r="J50" s="68"/>
      <c r="K50" s="68"/>
      <c r="L50" s="68"/>
      <c r="M50" s="68"/>
    </row>
    <row r="51" spans="1:13" s="22" customFormat="1" ht="15" customHeight="1">
      <c r="A51" s="54">
        <v>3.2323900000000001</v>
      </c>
      <c r="B51" s="23">
        <v>77.105530196056051</v>
      </c>
      <c r="C51" s="24">
        <v>11.128772</v>
      </c>
      <c r="D51" s="24">
        <v>2.2720388171428572</v>
      </c>
      <c r="E51" s="65">
        <v>6.8187166273469382</v>
      </c>
      <c r="F51" s="23">
        <v>104.46473148221918</v>
      </c>
      <c r="G51" s="24">
        <v>2.3207802999999999E-2</v>
      </c>
      <c r="H51" s="24">
        <v>3.717803694779117E-2</v>
      </c>
      <c r="I51" s="63">
        <v>0.12785186955823294</v>
      </c>
      <c r="J51" s="68"/>
      <c r="K51" s="68"/>
      <c r="L51" s="68"/>
      <c r="M51" s="68"/>
    </row>
    <row r="52" spans="1:13" s="22" customFormat="1" ht="15" customHeight="1">
      <c r="A52" s="54">
        <v>3.3570899999999999</v>
      </c>
      <c r="B52" s="23">
        <v>80.080127820553159</v>
      </c>
      <c r="C52" s="24">
        <v>11.737501</v>
      </c>
      <c r="D52" s="24">
        <v>2.4548498367346938</v>
      </c>
      <c r="E52" s="65">
        <v>7.3991958734693872</v>
      </c>
      <c r="F52" s="23">
        <v>108.49479964102203</v>
      </c>
      <c r="G52" s="24">
        <v>2.5047857E-2</v>
      </c>
      <c r="H52" s="24">
        <v>2.8105781975903615E-2</v>
      </c>
      <c r="I52" s="63">
        <v>9.0128187630522105E-2</v>
      </c>
      <c r="J52" s="68"/>
      <c r="K52" s="68"/>
      <c r="L52" s="68"/>
      <c r="M52" s="68"/>
    </row>
    <row r="53" spans="1:13" s="22" customFormat="1" ht="15" customHeight="1">
      <c r="A53" s="54">
        <v>3.4817899999999997</v>
      </c>
      <c r="B53" s="23">
        <v>83.054725445050252</v>
      </c>
      <c r="C53" s="24">
        <v>12.842648000000001</v>
      </c>
      <c r="D53" s="24">
        <v>2.7464551567346938</v>
      </c>
      <c r="E53" s="65">
        <v>6.2716892665306121</v>
      </c>
      <c r="F53" s="23">
        <v>112.52486779982486</v>
      </c>
      <c r="G53" s="24">
        <v>2.5689447000000001E-2</v>
      </c>
      <c r="H53" s="24">
        <v>2.3984804947791163E-2</v>
      </c>
      <c r="I53" s="63">
        <v>7.1500556337349405E-2</v>
      </c>
      <c r="J53" s="68"/>
      <c r="K53" s="68"/>
      <c r="L53" s="68"/>
      <c r="M53" s="68"/>
    </row>
    <row r="54" spans="1:13" s="22" customFormat="1" ht="15" customHeight="1">
      <c r="A54" s="54">
        <v>3.60649</v>
      </c>
      <c r="B54" s="23">
        <v>86.02932306954736</v>
      </c>
      <c r="C54" s="24">
        <v>13.811109999999999</v>
      </c>
      <c r="D54" s="24">
        <v>2.7350317420408161</v>
      </c>
      <c r="E54" s="65">
        <v>7.9355317469387758</v>
      </c>
      <c r="F54" s="23">
        <v>116.55493595862772</v>
      </c>
      <c r="G54" s="24">
        <v>2.9702383999999998E-2</v>
      </c>
      <c r="H54" s="24">
        <v>3.5828683309236949E-2</v>
      </c>
      <c r="I54" s="63">
        <v>0.11299472192771086</v>
      </c>
      <c r="J54" s="68"/>
      <c r="K54" s="68"/>
      <c r="L54" s="68"/>
      <c r="M54" s="68"/>
    </row>
    <row r="55" spans="1:13" s="22" customFormat="1" ht="15" customHeight="1">
      <c r="A55" s="54"/>
      <c r="B55" s="23"/>
      <c r="C55" s="24"/>
      <c r="D55" s="24"/>
      <c r="E55" s="65"/>
      <c r="F55" s="23"/>
      <c r="G55" s="24"/>
      <c r="H55" s="24"/>
      <c r="I55" s="63"/>
      <c r="J55" s="68"/>
      <c r="K55" s="68"/>
      <c r="L55" s="68"/>
      <c r="M55" s="68"/>
    </row>
    <row r="56" spans="1:13" s="22" customFormat="1" ht="15" customHeight="1">
      <c r="A56" s="54"/>
      <c r="B56" s="23"/>
      <c r="C56" s="24"/>
      <c r="D56" s="24"/>
      <c r="E56" s="65"/>
      <c r="F56" s="23"/>
      <c r="G56" s="24"/>
      <c r="H56" s="24"/>
      <c r="I56" s="63"/>
      <c r="J56" s="68"/>
      <c r="K56" s="68"/>
      <c r="L56" s="68"/>
      <c r="M56" s="68"/>
    </row>
    <row r="57" spans="1:13" s="22" customFormat="1" ht="15" customHeight="1">
      <c r="A57" s="54"/>
      <c r="B57" s="23"/>
      <c r="C57" s="24"/>
      <c r="D57" s="24"/>
      <c r="E57" s="65"/>
      <c r="F57" s="23"/>
      <c r="G57" s="24"/>
      <c r="H57" s="24"/>
      <c r="I57" s="63"/>
      <c r="J57" s="68"/>
      <c r="K57" s="68"/>
      <c r="L57" s="68"/>
      <c r="M57" s="68"/>
    </row>
    <row r="58" spans="1:13" s="22" customFormat="1" ht="15" customHeight="1">
      <c r="A58" s="54"/>
      <c r="B58" s="23"/>
      <c r="C58" s="24"/>
      <c r="D58" s="24"/>
      <c r="E58" s="65"/>
      <c r="F58" s="23"/>
      <c r="G58" s="24"/>
      <c r="H58" s="24"/>
      <c r="I58" s="63"/>
      <c r="J58" s="68"/>
      <c r="K58" s="68"/>
      <c r="L58" s="68"/>
      <c r="M58" s="68"/>
    </row>
    <row r="59" spans="1:13" s="22" customFormat="1" ht="15" customHeight="1">
      <c r="A59" s="54"/>
      <c r="B59" s="23"/>
      <c r="C59" s="24"/>
      <c r="D59" s="24"/>
      <c r="E59" s="65"/>
      <c r="F59" s="23"/>
      <c r="G59" s="24"/>
      <c r="H59" s="24"/>
      <c r="I59" s="63"/>
      <c r="J59" s="68"/>
      <c r="K59" s="68"/>
      <c r="L59" s="68"/>
      <c r="M59" s="68"/>
    </row>
    <row r="60" spans="1:13" s="22" customFormat="1" ht="15" customHeight="1">
      <c r="A60" s="54"/>
      <c r="B60" s="23"/>
      <c r="C60" s="24"/>
      <c r="D60" s="24"/>
      <c r="E60" s="65"/>
      <c r="F60" s="23"/>
      <c r="G60" s="24"/>
      <c r="H60" s="24"/>
      <c r="I60" s="63"/>
      <c r="J60" s="68"/>
      <c r="K60" s="68"/>
      <c r="L60" s="68"/>
      <c r="M60" s="68"/>
    </row>
    <row r="61" spans="1:13" s="22" customFormat="1" ht="15" customHeight="1">
      <c r="A61" s="54"/>
      <c r="B61" s="23"/>
      <c r="C61" s="24"/>
      <c r="D61" s="24"/>
      <c r="E61" s="65"/>
      <c r="F61" s="23"/>
      <c r="G61" s="24"/>
      <c r="H61" s="24"/>
      <c r="I61" s="63"/>
      <c r="J61" s="68"/>
      <c r="K61" s="68"/>
      <c r="L61" s="68"/>
      <c r="M61" s="68"/>
    </row>
    <row r="62" spans="1:13" s="22" customFormat="1" ht="15" customHeight="1">
      <c r="A62" s="54"/>
      <c r="B62" s="23"/>
      <c r="C62" s="24"/>
      <c r="D62" s="24"/>
      <c r="E62" s="65"/>
      <c r="F62" s="23"/>
      <c r="G62" s="24"/>
      <c r="H62" s="24"/>
      <c r="I62" s="63"/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L31" sqref="L31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9.9673194000000007E-3</v>
      </c>
      <c r="D23" s="61">
        <v>3.0507905914285715E-2</v>
      </c>
      <c r="E23" s="64">
        <v>0.1167398912244898</v>
      </c>
      <c r="F23" s="60">
        <v>0</v>
      </c>
      <c r="G23" s="61">
        <v>-3.1516658000000001E-5</v>
      </c>
      <c r="H23" s="61">
        <v>1.1671683598393574E-3</v>
      </c>
      <c r="I23" s="62">
        <v>4.5885219341365467E-3</v>
      </c>
      <c r="J23" s="68"/>
      <c r="K23" s="68"/>
      <c r="L23" s="68"/>
      <c r="M23" s="68"/>
    </row>
    <row r="24" spans="1:13" s="22" customFormat="1" ht="15" customHeight="1">
      <c r="A24" s="54">
        <v>0.11486000000000002</v>
      </c>
      <c r="B24" s="23">
        <v>2.7349410111635954</v>
      </c>
      <c r="C24" s="24">
        <v>2.3860083000000001E-2</v>
      </c>
      <c r="D24" s="24">
        <v>3.0555191869387755E-2</v>
      </c>
      <c r="E24" s="65">
        <v>0.12346681351020408</v>
      </c>
      <c r="F24" s="23">
        <v>3.7053746679966126</v>
      </c>
      <c r="G24" s="24">
        <v>-3.3350918000000002E-5</v>
      </c>
      <c r="H24" s="24">
        <v>1.1568127164658635E-3</v>
      </c>
      <c r="I24" s="63">
        <v>4.5869896674698802E-3</v>
      </c>
      <c r="J24" s="68"/>
      <c r="K24" s="68"/>
      <c r="L24" s="68"/>
      <c r="M24" s="68"/>
    </row>
    <row r="25" spans="1:13" s="22" customFormat="1" ht="15" customHeight="1">
      <c r="A25" s="54">
        <v>0.23906000000000005</v>
      </c>
      <c r="B25" s="23">
        <v>5.692277538993288</v>
      </c>
      <c r="C25" s="24">
        <v>9.4340750000000001E-2</v>
      </c>
      <c r="D25" s="24">
        <v>3.2001036240816329E-2</v>
      </c>
      <c r="E25" s="65">
        <v>0.12260420155102042</v>
      </c>
      <c r="F25" s="23">
        <v>7.7120570096749983</v>
      </c>
      <c r="G25" s="24">
        <v>4.3167595000000002E-4</v>
      </c>
      <c r="H25" s="24">
        <v>1.1690520546184741E-3</v>
      </c>
      <c r="I25" s="63">
        <v>5.7651611437751007E-3</v>
      </c>
      <c r="J25" s="68"/>
      <c r="K25" s="68"/>
      <c r="L25" s="68"/>
      <c r="M25" s="68"/>
    </row>
    <row r="26" spans="1:13" s="22" customFormat="1" ht="15" customHeight="1">
      <c r="A26" s="54">
        <v>0.36326000000000003</v>
      </c>
      <c r="B26" s="23">
        <v>8.6496140668229806</v>
      </c>
      <c r="C26" s="24">
        <v>0.20594456999999999</v>
      </c>
      <c r="D26" s="24">
        <v>5.7020672106122453E-2</v>
      </c>
      <c r="E26" s="65">
        <v>0.19419205877551021</v>
      </c>
      <c r="F26" s="23">
        <v>11.718739351353381</v>
      </c>
      <c r="G26" s="24">
        <v>9.528885E-4</v>
      </c>
      <c r="H26" s="24">
        <v>1.2139238361445783E-3</v>
      </c>
      <c r="I26" s="63">
        <v>4.6450516562248998E-3</v>
      </c>
      <c r="J26" s="68"/>
      <c r="K26" s="68"/>
      <c r="L26" s="68"/>
      <c r="M26" s="68"/>
    </row>
    <row r="27" spans="1:13" s="22" customFormat="1" ht="15" customHeight="1">
      <c r="A27" s="54">
        <v>0.48746</v>
      </c>
      <c r="B27" s="23">
        <v>11.606950594652673</v>
      </c>
      <c r="C27" s="24">
        <v>0.38413394000000001</v>
      </c>
      <c r="D27" s="24">
        <v>0.10802452004081634</v>
      </c>
      <c r="E27" s="65">
        <v>0.29113653726530614</v>
      </c>
      <c r="F27" s="23">
        <v>15.725421693031766</v>
      </c>
      <c r="G27" s="24">
        <v>1.5340785999999999E-3</v>
      </c>
      <c r="H27" s="24">
        <v>1.2014100048192773E-3</v>
      </c>
      <c r="I27" s="63">
        <v>5.896328366265061E-3</v>
      </c>
      <c r="J27" s="68"/>
      <c r="K27" s="68"/>
      <c r="L27" s="68"/>
      <c r="M27" s="68"/>
    </row>
    <row r="28" spans="1:13" s="22" customFormat="1" ht="15" customHeight="1">
      <c r="A28" s="54">
        <v>0.61166000000000009</v>
      </c>
      <c r="B28" s="23">
        <v>14.564287122482368</v>
      </c>
      <c r="C28" s="24">
        <v>0.61705164999999995</v>
      </c>
      <c r="D28" s="24">
        <v>0.30332739436734696</v>
      </c>
      <c r="E28" s="65">
        <v>0.6817337888979591</v>
      </c>
      <c r="F28" s="23">
        <v>19.732104034710154</v>
      </c>
      <c r="G28" s="24">
        <v>1.5884021000000001E-3</v>
      </c>
      <c r="H28" s="24">
        <v>1.2279483823293175E-3</v>
      </c>
      <c r="I28" s="63">
        <v>5.0664459566265065E-3</v>
      </c>
      <c r="J28" s="68"/>
      <c r="K28" s="68"/>
      <c r="L28" s="68"/>
      <c r="M28" s="68"/>
    </row>
    <row r="29" spans="1:13" s="22" customFormat="1" ht="15" customHeight="1">
      <c r="A29" s="54">
        <v>0.73586000000000007</v>
      </c>
      <c r="B29" s="23">
        <v>17.521623650312058</v>
      </c>
      <c r="C29" s="24">
        <v>0.91761482999999999</v>
      </c>
      <c r="D29" s="24">
        <v>0.57565040330612249</v>
      </c>
      <c r="E29" s="65">
        <v>1.656198522857143</v>
      </c>
      <c r="F29" s="23">
        <v>23.738786376388539</v>
      </c>
      <c r="G29" s="24">
        <v>1.6710871E-3</v>
      </c>
      <c r="H29" s="24">
        <v>1.3817807550200803E-3</v>
      </c>
      <c r="I29" s="63">
        <v>5.2210619630522091E-3</v>
      </c>
      <c r="J29" s="68"/>
      <c r="K29" s="68"/>
      <c r="L29" s="68"/>
      <c r="M29" s="68"/>
    </row>
    <row r="30" spans="1:13" s="22" customFormat="1" ht="15" customHeight="1">
      <c r="A30" s="54">
        <v>0.86006000000000005</v>
      </c>
      <c r="B30" s="23">
        <v>20.478960178141751</v>
      </c>
      <c r="C30" s="24">
        <v>1.2676105</v>
      </c>
      <c r="D30" s="24">
        <v>0.74637147795918368</v>
      </c>
      <c r="E30" s="65">
        <v>1.7877646918367347</v>
      </c>
      <c r="F30" s="23">
        <v>27.745468718066924</v>
      </c>
      <c r="G30" s="24">
        <v>2.1679490000000002E-3</v>
      </c>
      <c r="H30" s="24">
        <v>1.4988841702811245E-3</v>
      </c>
      <c r="I30" s="63">
        <v>5.6361111775100406E-3</v>
      </c>
      <c r="J30" s="68"/>
      <c r="K30" s="68"/>
      <c r="L30" s="68"/>
      <c r="M30" s="68"/>
    </row>
    <row r="31" spans="1:13" s="22" customFormat="1" ht="15" customHeight="1">
      <c r="A31" s="54">
        <v>0.98426000000000013</v>
      </c>
      <c r="B31" s="23">
        <v>23.436296705971447</v>
      </c>
      <c r="C31" s="24">
        <v>1.6391743999999999</v>
      </c>
      <c r="D31" s="24">
        <v>0.95593459551020399</v>
      </c>
      <c r="E31" s="65">
        <v>2.401758802040816</v>
      </c>
      <c r="F31" s="23">
        <v>31.752151059745309</v>
      </c>
      <c r="G31" s="24">
        <v>2.3819764999999998E-3</v>
      </c>
      <c r="H31" s="24">
        <v>1.7333298248995985E-3</v>
      </c>
      <c r="I31" s="63">
        <v>7.4182586859437754E-3</v>
      </c>
      <c r="J31" s="68"/>
      <c r="K31" s="68"/>
      <c r="L31" s="68"/>
      <c r="M31" s="68"/>
    </row>
    <row r="32" spans="1:13" s="22" customFormat="1" ht="15" customHeight="1">
      <c r="A32" s="54">
        <v>1.04636</v>
      </c>
      <c r="B32" s="23">
        <v>24.914964969886292</v>
      </c>
      <c r="C32" s="24">
        <v>1.9722724</v>
      </c>
      <c r="D32" s="24">
        <v>6.1231242346938766</v>
      </c>
      <c r="E32" s="65">
        <v>9.5959189428571428</v>
      </c>
      <c r="F32" s="23">
        <v>33.755492230584501</v>
      </c>
      <c r="G32" s="24">
        <v>1.311015E-3</v>
      </c>
      <c r="H32" s="24">
        <v>4.2232528000000005E-3</v>
      </c>
      <c r="I32" s="63">
        <v>1.1238001092369479E-2</v>
      </c>
      <c r="J32" s="68"/>
      <c r="K32" s="68"/>
      <c r="L32" s="68"/>
      <c r="M32" s="68"/>
    </row>
    <row r="33" spans="1:13" s="22" customFormat="1" ht="15" customHeight="1">
      <c r="A33" s="54">
        <v>1.10846</v>
      </c>
      <c r="B33" s="23">
        <v>26.393633233801129</v>
      </c>
      <c r="C33" s="24">
        <v>2.0412359000000002</v>
      </c>
      <c r="D33" s="24">
        <v>10.333740138775509</v>
      </c>
      <c r="E33" s="65">
        <v>16.70860157142857</v>
      </c>
      <c r="F33" s="23">
        <v>35.758833401423686</v>
      </c>
      <c r="G33" s="24">
        <v>2.2338311E-3</v>
      </c>
      <c r="H33" s="24">
        <v>5.7274059694779117E-3</v>
      </c>
      <c r="I33" s="63">
        <v>1.3564368321285143E-2</v>
      </c>
      <c r="J33" s="68"/>
      <c r="K33" s="68"/>
      <c r="L33" s="68"/>
      <c r="M33" s="68"/>
    </row>
    <row r="34" spans="1:13" s="22" customFormat="1" ht="15" customHeight="1">
      <c r="A34" s="54">
        <v>1.17056</v>
      </c>
      <c r="B34" s="23">
        <v>27.872301497715977</v>
      </c>
      <c r="C34" s="24">
        <v>2.3389641999999999</v>
      </c>
      <c r="D34" s="24">
        <v>13.938759224489795</v>
      </c>
      <c r="E34" s="65">
        <v>21.014663563265305</v>
      </c>
      <c r="F34" s="23">
        <v>37.762174572262886</v>
      </c>
      <c r="G34" s="24">
        <v>2.9255026000000002E-3</v>
      </c>
      <c r="H34" s="24">
        <v>7.4786452626506034E-3</v>
      </c>
      <c r="I34" s="63">
        <v>1.6537094297188758E-2</v>
      </c>
      <c r="J34" s="68"/>
      <c r="K34" s="68"/>
      <c r="L34" s="68"/>
      <c r="M34" s="68"/>
    </row>
    <row r="35" spans="1:13" s="22" customFormat="1" ht="15" customHeight="1">
      <c r="A35" s="54">
        <v>1.2326600000000001</v>
      </c>
      <c r="B35" s="23">
        <v>29.350969761630825</v>
      </c>
      <c r="C35" s="24">
        <v>2.6267258</v>
      </c>
      <c r="D35" s="24">
        <v>15.284476110204082</v>
      </c>
      <c r="E35" s="65">
        <v>24.848250306122445</v>
      </c>
      <c r="F35" s="23">
        <v>39.765515743102078</v>
      </c>
      <c r="G35" s="24">
        <v>3.2244830999999998E-3</v>
      </c>
      <c r="H35" s="24">
        <v>8.3029844305220896E-3</v>
      </c>
      <c r="I35" s="63">
        <v>1.9446204851405625E-2</v>
      </c>
      <c r="J35" s="68"/>
      <c r="K35" s="68"/>
      <c r="L35" s="68"/>
      <c r="M35" s="68"/>
    </row>
    <row r="36" spans="1:13" s="22" customFormat="1" ht="15" customHeight="1">
      <c r="A36" s="54">
        <v>1.2947600000000001</v>
      </c>
      <c r="B36" s="23">
        <v>30.829638025545673</v>
      </c>
      <c r="C36" s="24">
        <v>2.7856811000000001</v>
      </c>
      <c r="D36" s="24">
        <v>18.475971587755101</v>
      </c>
      <c r="E36" s="65">
        <v>27.33536763265306</v>
      </c>
      <c r="F36" s="23">
        <v>41.768856913941271</v>
      </c>
      <c r="G36" s="24">
        <v>4.107248E-3</v>
      </c>
      <c r="H36" s="24">
        <v>9.023332369477912E-3</v>
      </c>
      <c r="I36" s="63">
        <v>1.947457972690763E-2</v>
      </c>
      <c r="J36" s="68"/>
      <c r="K36" s="68"/>
      <c r="L36" s="68"/>
      <c r="M36" s="68"/>
    </row>
    <row r="37" spans="1:13" s="22" customFormat="1" ht="15" customHeight="1">
      <c r="A37" s="54">
        <v>1.3568600000000002</v>
      </c>
      <c r="B37" s="23">
        <v>32.308306289460525</v>
      </c>
      <c r="C37" s="24">
        <v>3.0680383</v>
      </c>
      <c r="D37" s="24">
        <v>21.237264310204083</v>
      </c>
      <c r="E37" s="65">
        <v>31.644341114285712</v>
      </c>
      <c r="F37" s="23">
        <v>43.772198084780463</v>
      </c>
      <c r="G37" s="24">
        <v>4.3937467999999999E-3</v>
      </c>
      <c r="H37" s="24">
        <v>1.040383254618474E-2</v>
      </c>
      <c r="I37" s="63">
        <v>2.3183832867469882E-2</v>
      </c>
      <c r="J37" s="68"/>
      <c r="K37" s="68"/>
      <c r="L37" s="68"/>
      <c r="M37" s="68"/>
    </row>
    <row r="38" spans="1:13" s="22" customFormat="1" ht="15" customHeight="1">
      <c r="A38" s="54">
        <v>1.41896</v>
      </c>
      <c r="B38" s="23">
        <v>33.786974553375366</v>
      </c>
      <c r="C38" s="24">
        <v>3.3844387999999999</v>
      </c>
      <c r="D38" s="24">
        <v>21.592223502040817</v>
      </c>
      <c r="E38" s="65">
        <v>32.593132440816326</v>
      </c>
      <c r="F38" s="23">
        <v>45.775539255619655</v>
      </c>
      <c r="G38" s="24">
        <v>4.7470309E-3</v>
      </c>
      <c r="H38" s="24">
        <v>1.0116727389558234E-2</v>
      </c>
      <c r="I38" s="63">
        <v>2.2888719293172693E-2</v>
      </c>
      <c r="J38" s="68"/>
      <c r="K38" s="68"/>
      <c r="L38" s="68"/>
      <c r="M38" s="68"/>
    </row>
    <row r="39" spans="1:13" s="22" customFormat="1" ht="15" customHeight="1">
      <c r="A39" s="54">
        <v>1.48106</v>
      </c>
      <c r="B39" s="23">
        <v>35.265642817290221</v>
      </c>
      <c r="C39" s="24">
        <v>4.0339647000000003</v>
      </c>
      <c r="D39" s="24">
        <v>8.8644752612244897</v>
      </c>
      <c r="E39" s="65">
        <v>15.064796351020407</v>
      </c>
      <c r="F39" s="23">
        <v>47.778880426458848</v>
      </c>
      <c r="G39" s="24">
        <v>4.4297675E-3</v>
      </c>
      <c r="H39" s="24">
        <v>5.4871201927710845E-3</v>
      </c>
      <c r="I39" s="63">
        <v>1.6188439518072289E-2</v>
      </c>
      <c r="J39" s="68"/>
      <c r="K39" s="68"/>
      <c r="L39" s="68"/>
      <c r="M39" s="68"/>
    </row>
    <row r="40" spans="1:13" s="22" customFormat="1" ht="15" customHeight="1">
      <c r="A40" s="54">
        <v>1.5431600000000001</v>
      </c>
      <c r="B40" s="23">
        <v>36.744311081205055</v>
      </c>
      <c r="C40" s="24">
        <v>4.2861862000000004</v>
      </c>
      <c r="D40" s="24">
        <v>1.8001651542857142</v>
      </c>
      <c r="E40" s="65">
        <v>3.8820608926530613</v>
      </c>
      <c r="F40" s="23">
        <v>49.782221597298033</v>
      </c>
      <c r="G40" s="24">
        <v>5.1840226999999997E-3</v>
      </c>
      <c r="H40" s="24">
        <v>4.4756537831325306E-3</v>
      </c>
      <c r="I40" s="63">
        <v>1.4650459116465866E-2</v>
      </c>
      <c r="J40" s="68"/>
      <c r="K40" s="68"/>
      <c r="L40" s="68"/>
      <c r="M40" s="68"/>
    </row>
    <row r="41" spans="1:13" s="22" customFormat="1" ht="15" customHeight="1">
      <c r="A41" s="54">
        <v>1.6052600000000001</v>
      </c>
      <c r="B41" s="23">
        <v>38.22297934511991</v>
      </c>
      <c r="C41" s="24">
        <v>4.6152674999999999</v>
      </c>
      <c r="D41" s="24">
        <v>2.0623642081632654</v>
      </c>
      <c r="E41" s="65">
        <v>4.7559083530612245</v>
      </c>
      <c r="F41" s="23">
        <v>51.785562768137225</v>
      </c>
      <c r="G41" s="24">
        <v>5.4547214000000002E-3</v>
      </c>
      <c r="H41" s="24">
        <v>4.4196113991967871E-3</v>
      </c>
      <c r="I41" s="63">
        <v>1.8624056867469881E-2</v>
      </c>
      <c r="J41" s="68"/>
      <c r="K41" s="68"/>
      <c r="L41" s="68"/>
      <c r="M41" s="68"/>
    </row>
    <row r="42" spans="1:13" s="22" customFormat="1" ht="15" customHeight="1">
      <c r="A42" s="54">
        <v>1.72946</v>
      </c>
      <c r="B42" s="23">
        <v>41.180315872949599</v>
      </c>
      <c r="C42" s="24">
        <v>5.3533841000000004</v>
      </c>
      <c r="D42" s="24">
        <v>2.6706425195918366</v>
      </c>
      <c r="E42" s="65">
        <v>6.4773401016326533</v>
      </c>
      <c r="F42" s="23">
        <v>55.79224510981561</v>
      </c>
      <c r="G42" s="24">
        <v>6.8571389999999999E-3</v>
      </c>
      <c r="H42" s="24">
        <v>5.6672943036144589E-3</v>
      </c>
      <c r="I42" s="63">
        <v>1.6660623742971892E-2</v>
      </c>
      <c r="J42" s="68"/>
      <c r="K42" s="68"/>
      <c r="L42" s="68"/>
      <c r="M42" s="68"/>
    </row>
    <row r="43" spans="1:13" s="22" customFormat="1" ht="15" customHeight="1">
      <c r="A43" s="54">
        <v>1.8536600000000001</v>
      </c>
      <c r="B43" s="23">
        <v>44.137652400779295</v>
      </c>
      <c r="C43" s="24">
        <v>6.3441634999999996</v>
      </c>
      <c r="D43" s="24">
        <v>2.114955723265306</v>
      </c>
      <c r="E43" s="65">
        <v>5.157455765306123</v>
      </c>
      <c r="F43" s="23">
        <v>59.798927451493995</v>
      </c>
      <c r="G43" s="24">
        <v>8.1448617000000004E-3</v>
      </c>
      <c r="H43" s="24">
        <v>6.9279426248995985E-3</v>
      </c>
      <c r="I43" s="63">
        <v>2.2419517236947791E-2</v>
      </c>
      <c r="J43" s="68"/>
      <c r="K43" s="68"/>
      <c r="L43" s="68"/>
      <c r="M43" s="68"/>
    </row>
    <row r="44" spans="1:13" s="22" customFormat="1" ht="15" customHeight="1">
      <c r="A44" s="54">
        <v>1.9778600000000002</v>
      </c>
      <c r="B44" s="23">
        <v>47.094988928608977</v>
      </c>
      <c r="C44" s="24">
        <v>6.9970999000000003</v>
      </c>
      <c r="D44" s="24">
        <v>2.1619177248979593</v>
      </c>
      <c r="E44" s="65">
        <v>5.156404706530612</v>
      </c>
      <c r="F44" s="23">
        <v>63.805609793172387</v>
      </c>
      <c r="G44" s="24">
        <v>8.6257283999999993E-3</v>
      </c>
      <c r="H44" s="24">
        <v>9.7902041445783131E-3</v>
      </c>
      <c r="I44" s="63">
        <v>3.6160915277108435E-2</v>
      </c>
      <c r="J44" s="68"/>
      <c r="K44" s="68"/>
      <c r="L44" s="68"/>
      <c r="M44" s="68"/>
    </row>
    <row r="45" spans="1:13" s="22" customFormat="1" ht="15" customHeight="1">
      <c r="A45" s="54">
        <v>2.1020600000000003</v>
      </c>
      <c r="B45" s="23">
        <v>50.052325456438687</v>
      </c>
      <c r="C45" s="24">
        <v>8.2410645999999996</v>
      </c>
      <c r="D45" s="24">
        <v>1.5440179808163266</v>
      </c>
      <c r="E45" s="65">
        <v>4.6189405485714286</v>
      </c>
      <c r="F45" s="23">
        <v>67.812292134850779</v>
      </c>
      <c r="G45" s="24">
        <v>1.0383985E-2</v>
      </c>
      <c r="H45" s="24">
        <v>2.0761606040160644E-2</v>
      </c>
      <c r="I45" s="63">
        <v>4.8069474955823296E-2</v>
      </c>
      <c r="J45" s="68"/>
      <c r="K45" s="68"/>
      <c r="L45" s="68"/>
      <c r="M45" s="68"/>
    </row>
    <row r="46" spans="1:13" s="22" customFormat="1" ht="15" customHeight="1">
      <c r="A46" s="54">
        <v>2.2262599999999999</v>
      </c>
      <c r="B46" s="23">
        <v>53.009661984268355</v>
      </c>
      <c r="C46" s="24">
        <v>9.2363061999999996</v>
      </c>
      <c r="D46" s="24">
        <v>2.412142117142857</v>
      </c>
      <c r="E46" s="65">
        <v>6.4582065359183671</v>
      </c>
      <c r="F46" s="23">
        <v>71.818974476529135</v>
      </c>
      <c r="G46" s="24">
        <v>1.2421602E-2</v>
      </c>
      <c r="H46" s="24">
        <v>5.8110018377510043E-2</v>
      </c>
      <c r="I46" s="63">
        <v>0.13213539983935743</v>
      </c>
      <c r="J46" s="68"/>
      <c r="K46" s="68"/>
      <c r="L46" s="68"/>
      <c r="M46" s="68"/>
    </row>
    <row r="47" spans="1:13" s="22" customFormat="1" ht="15" customHeight="1">
      <c r="A47" s="54">
        <v>2.35046</v>
      </c>
      <c r="B47" s="23">
        <v>55.966998512098051</v>
      </c>
      <c r="C47" s="24">
        <v>10.275803</v>
      </c>
      <c r="D47" s="24">
        <v>2.3965121293877552</v>
      </c>
      <c r="E47" s="65">
        <v>5.853411126122448</v>
      </c>
      <c r="F47" s="23">
        <v>75.825656818207534</v>
      </c>
      <c r="G47" s="24">
        <v>2.4314283999999999E-2</v>
      </c>
      <c r="H47" s="24">
        <v>0.22674605429718878</v>
      </c>
      <c r="I47" s="63">
        <v>0.36139223132530124</v>
      </c>
      <c r="J47" s="68"/>
      <c r="K47" s="68"/>
      <c r="L47" s="68"/>
      <c r="M47" s="68"/>
    </row>
    <row r="48" spans="1:13" s="22" customFormat="1" ht="15" customHeight="1">
      <c r="A48" s="54">
        <v>2.4746600000000001</v>
      </c>
      <c r="B48" s="23">
        <v>58.924335039927747</v>
      </c>
      <c r="C48" s="24">
        <v>11.163104000000001</v>
      </c>
      <c r="D48" s="24">
        <v>2.0212264281632653</v>
      </c>
      <c r="E48" s="65">
        <v>5.4539815395918367</v>
      </c>
      <c r="F48" s="23">
        <v>79.832339159885919</v>
      </c>
      <c r="G48" s="24">
        <v>3.0053373000000001E-2</v>
      </c>
      <c r="H48" s="24">
        <v>0.33620548626506025</v>
      </c>
      <c r="I48" s="63">
        <v>0.50138501911646594</v>
      </c>
      <c r="J48" s="68"/>
      <c r="K48" s="68"/>
      <c r="L48" s="68"/>
      <c r="M48" s="68"/>
    </row>
    <row r="49" spans="1:13" s="22" customFormat="1" ht="15" customHeight="1">
      <c r="A49" s="54">
        <v>2.5988600000000002</v>
      </c>
      <c r="B49" s="23">
        <v>61.881671567757444</v>
      </c>
      <c r="C49" s="24">
        <v>12.039652</v>
      </c>
      <c r="D49" s="24">
        <v>1.9745513379591837</v>
      </c>
      <c r="E49" s="65">
        <v>6.4782650567346938</v>
      </c>
      <c r="F49" s="23">
        <v>83.839021501564304</v>
      </c>
      <c r="G49" s="24">
        <v>3.5389556000000003E-2</v>
      </c>
      <c r="H49" s="24">
        <v>0.41004461751004018</v>
      </c>
      <c r="I49" s="63">
        <v>0.6157515553413655</v>
      </c>
      <c r="J49" s="68"/>
      <c r="K49" s="68"/>
      <c r="L49" s="68"/>
      <c r="M49" s="68"/>
    </row>
    <row r="50" spans="1:13" s="22" customFormat="1" ht="15" customHeight="1">
      <c r="A50" s="54">
        <v>2.7230600000000003</v>
      </c>
      <c r="B50" s="23">
        <v>64.839008095587147</v>
      </c>
      <c r="C50" s="24">
        <v>13.335224</v>
      </c>
      <c r="D50" s="24">
        <v>2.0883002853061226</v>
      </c>
      <c r="E50" s="65">
        <v>6.5571185751020415</v>
      </c>
      <c r="F50" s="23">
        <v>87.845703843242688</v>
      </c>
      <c r="G50" s="24">
        <v>3.7121623999999999E-2</v>
      </c>
      <c r="H50" s="24">
        <v>0.45491547180722897</v>
      </c>
      <c r="I50" s="63">
        <v>0.67014008032128525</v>
      </c>
      <c r="J50" s="68"/>
      <c r="K50" s="68"/>
      <c r="L50" s="68"/>
      <c r="M50" s="68"/>
    </row>
    <row r="51" spans="1:13" s="22" customFormat="1" ht="15" customHeight="1">
      <c r="A51" s="54">
        <v>2.8472600000000003</v>
      </c>
      <c r="B51" s="23">
        <v>67.796344623416843</v>
      </c>
      <c r="C51" s="24">
        <v>15.310824999999999</v>
      </c>
      <c r="D51" s="24">
        <v>2.6271884065306121</v>
      </c>
      <c r="E51" s="65">
        <v>7.5645940653061219</v>
      </c>
      <c r="F51" s="23">
        <v>91.852386184921087</v>
      </c>
      <c r="G51" s="24">
        <v>3.8510891999999998E-2</v>
      </c>
      <c r="H51" s="24">
        <v>0.3814735286746988</v>
      </c>
      <c r="I51" s="63">
        <v>0.57811260208835347</v>
      </c>
      <c r="J51" s="68"/>
      <c r="K51" s="68"/>
      <c r="L51" s="68"/>
      <c r="M51" s="68"/>
    </row>
    <row r="52" spans="1:13" s="22" customFormat="1" ht="15" customHeight="1">
      <c r="A52" s="54">
        <v>2.97146</v>
      </c>
      <c r="B52" s="23">
        <v>70.753681151246525</v>
      </c>
      <c r="C52" s="24">
        <v>16.496196999999999</v>
      </c>
      <c r="D52" s="24">
        <v>3.5050291742857143</v>
      </c>
      <c r="E52" s="65">
        <v>7.5397327918367347</v>
      </c>
      <c r="F52" s="23">
        <v>95.859068526599458</v>
      </c>
      <c r="G52" s="24">
        <v>2.2528116000000001E-2</v>
      </c>
      <c r="H52" s="24">
        <v>5.5744721734939766E-2</v>
      </c>
      <c r="I52" s="63">
        <v>0.13751167357429719</v>
      </c>
      <c r="J52" s="68"/>
      <c r="K52" s="68"/>
      <c r="L52" s="68"/>
      <c r="M52" s="68"/>
    </row>
    <row r="53" spans="1:13" s="22" customFormat="1" ht="15" customHeight="1">
      <c r="A53" s="54">
        <v>3.0956600000000001</v>
      </c>
      <c r="B53" s="23">
        <v>73.711017679076221</v>
      </c>
      <c r="C53" s="24">
        <v>17.721702000000001</v>
      </c>
      <c r="D53" s="24">
        <v>3.4833135518367349</v>
      </c>
      <c r="E53" s="65">
        <v>11.108338893877551</v>
      </c>
      <c r="F53" s="23">
        <v>99.865750868277829</v>
      </c>
      <c r="G53" s="24">
        <v>2.3785938E-2</v>
      </c>
      <c r="H53" s="24">
        <v>6.1746332851405634E-2</v>
      </c>
      <c r="I53" s="63">
        <v>0.1486072539759036</v>
      </c>
      <c r="J53" s="68"/>
      <c r="K53" s="68"/>
      <c r="L53" s="68"/>
      <c r="M53" s="68"/>
    </row>
    <row r="54" spans="1:13" s="22" customFormat="1" ht="15" customHeight="1">
      <c r="A54" s="54">
        <v>3.2198600000000002</v>
      </c>
      <c r="B54" s="23">
        <v>76.668354206905903</v>
      </c>
      <c r="C54" s="24">
        <v>19.202155000000001</v>
      </c>
      <c r="D54" s="24">
        <v>2.9890791359183675</v>
      </c>
      <c r="E54" s="65">
        <v>8.3563074122448988</v>
      </c>
      <c r="F54" s="23">
        <v>103.87243320995621</v>
      </c>
      <c r="G54" s="24">
        <v>2.4808162000000002E-2</v>
      </c>
      <c r="H54" s="24">
        <v>3.6875802088353414E-2</v>
      </c>
      <c r="I54" s="63">
        <v>0.10009792000000001</v>
      </c>
      <c r="J54" s="68"/>
      <c r="K54" s="68"/>
      <c r="L54" s="68"/>
      <c r="M54" s="68"/>
    </row>
    <row r="55" spans="1:13" s="22" customFormat="1" ht="15" customHeight="1">
      <c r="A55" s="54">
        <v>3.3440600000000003</v>
      </c>
      <c r="B55" s="23">
        <v>79.625690734735613</v>
      </c>
      <c r="C55" s="24">
        <v>20.698374000000001</v>
      </c>
      <c r="D55" s="24">
        <v>3.3759302828571429</v>
      </c>
      <c r="E55" s="65">
        <v>9.6177233346938777</v>
      </c>
      <c r="F55" s="23">
        <v>107.87911555163463</v>
      </c>
      <c r="G55" s="24">
        <v>2.6490478000000001E-2</v>
      </c>
      <c r="H55" s="24">
        <v>3.7208745767068271E-2</v>
      </c>
      <c r="I55" s="63">
        <v>0.10858675919678716</v>
      </c>
      <c r="J55" s="68"/>
      <c r="K55" s="68"/>
      <c r="L55" s="68"/>
      <c r="M55" s="68"/>
    </row>
    <row r="56" spans="1:13" s="22" customFormat="1" ht="15" customHeight="1">
      <c r="A56" s="54">
        <v>3.4682600000000003</v>
      </c>
      <c r="B56" s="23">
        <v>82.583027262565295</v>
      </c>
      <c r="C56" s="24">
        <v>22.378461999999999</v>
      </c>
      <c r="D56" s="24">
        <v>3.7572038628571431</v>
      </c>
      <c r="E56" s="65">
        <v>9.1973933428571435</v>
      </c>
      <c r="F56" s="23">
        <v>111.88579789331301</v>
      </c>
      <c r="G56" s="24">
        <v>2.8038105000000001E-2</v>
      </c>
      <c r="H56" s="24">
        <v>3.2444033799196789E-2</v>
      </c>
      <c r="I56" s="63">
        <v>0.10279603084337351</v>
      </c>
      <c r="J56" s="68"/>
      <c r="K56" s="68"/>
      <c r="L56" s="68"/>
      <c r="M56" s="68"/>
    </row>
    <row r="57" spans="1:13" s="22" customFormat="1" ht="15" customHeight="1">
      <c r="A57" s="54">
        <v>3.59246</v>
      </c>
      <c r="B57" s="23">
        <v>85.540363790394991</v>
      </c>
      <c r="C57" s="24">
        <v>24.144662</v>
      </c>
      <c r="D57" s="24">
        <v>4.1600596555102038</v>
      </c>
      <c r="E57" s="65">
        <v>11.439187881632652</v>
      </c>
      <c r="F57" s="23">
        <v>115.89248023499138</v>
      </c>
      <c r="G57" s="24">
        <v>3.3082171E-2</v>
      </c>
      <c r="H57" s="24">
        <v>3.8553697991967874E-2</v>
      </c>
      <c r="I57" s="63">
        <v>0.12273212080321287</v>
      </c>
      <c r="J57" s="68"/>
      <c r="K57" s="68"/>
      <c r="L57" s="68"/>
      <c r="M57" s="68"/>
    </row>
    <row r="58" spans="1:13" s="22" customFormat="1" ht="15" customHeight="1">
      <c r="A58" s="54"/>
      <c r="B58" s="23"/>
      <c r="C58" s="24"/>
      <c r="D58" s="24"/>
      <c r="E58" s="65"/>
      <c r="F58" s="23"/>
      <c r="G58" s="24"/>
      <c r="H58" s="24"/>
      <c r="I58" s="63"/>
      <c r="J58" s="68"/>
      <c r="K58" s="68"/>
      <c r="L58" s="68"/>
      <c r="M58" s="68"/>
    </row>
    <row r="59" spans="1:13" s="22" customFormat="1" ht="15" customHeight="1">
      <c r="A59" s="54"/>
      <c r="B59" s="23"/>
      <c r="C59" s="24"/>
      <c r="D59" s="24"/>
      <c r="E59" s="65"/>
      <c r="F59" s="23"/>
      <c r="G59" s="24"/>
      <c r="H59" s="24"/>
      <c r="I59" s="63"/>
      <c r="J59" s="68"/>
      <c r="K59" s="68"/>
      <c r="L59" s="68"/>
      <c r="M59" s="68"/>
    </row>
    <row r="60" spans="1:13" s="22" customFormat="1" ht="15" customHeight="1">
      <c r="A60" s="54"/>
      <c r="B60" s="23"/>
      <c r="C60" s="24"/>
      <c r="D60" s="24"/>
      <c r="E60" s="65"/>
      <c r="F60" s="23"/>
      <c r="G60" s="24"/>
      <c r="H60" s="24"/>
      <c r="I60" s="63"/>
      <c r="J60" s="68"/>
      <c r="K60" s="68"/>
      <c r="L60" s="68"/>
      <c r="M60" s="68"/>
    </row>
    <row r="61" spans="1:13" s="22" customFormat="1" ht="15" customHeight="1">
      <c r="A61" s="54"/>
      <c r="B61" s="23"/>
      <c r="C61" s="24"/>
      <c r="D61" s="24"/>
      <c r="E61" s="65"/>
      <c r="F61" s="23"/>
      <c r="G61" s="24"/>
      <c r="H61" s="24"/>
      <c r="I61" s="63"/>
      <c r="J61" s="68"/>
      <c r="K61" s="68"/>
      <c r="L61" s="68"/>
      <c r="M61" s="68"/>
    </row>
    <row r="62" spans="1:13" s="22" customFormat="1" ht="15" customHeight="1">
      <c r="A62" s="54"/>
      <c r="B62" s="23"/>
      <c r="C62" s="24"/>
      <c r="D62" s="24"/>
      <c r="E62" s="65"/>
      <c r="F62" s="23"/>
      <c r="G62" s="24"/>
      <c r="H62" s="24"/>
      <c r="I62" s="63"/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zoomScaleNormal="100" zoomScaleSheetLayoutView="100" workbookViewId="0">
      <selection activeCell="L29" sqref="L29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-8.9480416999999993E-3</v>
      </c>
      <c r="D23" s="61">
        <v>2.7754504534693879E-2</v>
      </c>
      <c r="E23" s="64">
        <v>0.10399203726530612</v>
      </c>
      <c r="F23" s="60">
        <v>0</v>
      </c>
      <c r="G23" s="61">
        <v>-1.7099209000000001E-4</v>
      </c>
      <c r="H23" s="61">
        <v>1.1708040995983937E-3</v>
      </c>
      <c r="I23" s="62">
        <v>4.3649719710843376E-3</v>
      </c>
      <c r="J23" s="68"/>
      <c r="K23" s="68"/>
      <c r="L23" s="68"/>
      <c r="M23" s="68"/>
    </row>
    <row r="24" spans="1:13" s="22" customFormat="1" ht="15" customHeight="1">
      <c r="A24" s="54">
        <v>0.11357</v>
      </c>
      <c r="B24" s="23">
        <v>2.7091022631446351</v>
      </c>
      <c r="C24" s="24">
        <v>-1.3588846999999999E-2</v>
      </c>
      <c r="D24" s="24">
        <v>2.9491529302040815E-2</v>
      </c>
      <c r="E24" s="65">
        <v>0.11202018726530612</v>
      </c>
      <c r="F24" s="23">
        <v>3.6703676086226089</v>
      </c>
      <c r="G24" s="24">
        <v>-1.3830962E-4</v>
      </c>
      <c r="H24" s="24">
        <v>1.1469060690763053E-3</v>
      </c>
      <c r="I24" s="63">
        <v>4.3616017028112455E-3</v>
      </c>
      <c r="J24" s="68"/>
      <c r="K24" s="68"/>
      <c r="L24" s="68"/>
      <c r="M24" s="68"/>
    </row>
    <row r="25" spans="1:13" s="22" customFormat="1" ht="15" customHeight="1">
      <c r="A25" s="54">
        <v>0.23957000000000001</v>
      </c>
      <c r="B25" s="23">
        <v>5.7147101275121965</v>
      </c>
      <c r="C25" s="24">
        <v>-5.4429763999999999E-2</v>
      </c>
      <c r="D25" s="24">
        <v>3.1457808502040815E-2</v>
      </c>
      <c r="E25" s="65">
        <v>0.13671011024489796</v>
      </c>
      <c r="F25" s="23">
        <v>7.742449308776246</v>
      </c>
      <c r="G25" s="24">
        <v>1.1548681E-4</v>
      </c>
      <c r="H25" s="24">
        <v>1.1563544481927712E-3</v>
      </c>
      <c r="I25" s="63">
        <v>4.5133427148594382E-3</v>
      </c>
      <c r="J25" s="68"/>
      <c r="K25" s="68"/>
      <c r="L25" s="68"/>
      <c r="M25" s="68"/>
    </row>
    <row r="26" spans="1:13" s="22" customFormat="1" ht="15" customHeight="1">
      <c r="A26" s="54">
        <v>0.36557000000000001</v>
      </c>
      <c r="B26" s="23">
        <v>8.7203179918797584</v>
      </c>
      <c r="C26" s="24">
        <v>-0.14208639000000001</v>
      </c>
      <c r="D26" s="24">
        <v>9.2092109959183682E-2</v>
      </c>
      <c r="E26" s="65">
        <v>0.23450740318367347</v>
      </c>
      <c r="F26" s="23">
        <v>11.814531008929885</v>
      </c>
      <c r="G26" s="24">
        <v>2.3745122E-4</v>
      </c>
      <c r="H26" s="24">
        <v>1.1923549879518075E-3</v>
      </c>
      <c r="I26" s="63">
        <v>4.8374284337349407E-3</v>
      </c>
      <c r="J26" s="68"/>
      <c r="K26" s="68"/>
      <c r="L26" s="68"/>
      <c r="M26" s="68"/>
    </row>
    <row r="27" spans="1:13" s="22" customFormat="1" ht="15" customHeight="1">
      <c r="A27" s="54">
        <v>0.49157000000000001</v>
      </c>
      <c r="B27" s="23">
        <v>11.72592585624732</v>
      </c>
      <c r="C27" s="24">
        <v>-0.2568511</v>
      </c>
      <c r="D27" s="24">
        <v>0.16203549783673468</v>
      </c>
      <c r="E27" s="65">
        <v>0.40223019130612242</v>
      </c>
      <c r="F27" s="23">
        <v>15.886612709083522</v>
      </c>
      <c r="G27" s="24">
        <v>2.8974555000000002E-4</v>
      </c>
      <c r="H27" s="24">
        <v>1.1665375935742974E-3</v>
      </c>
      <c r="I27" s="63">
        <v>4.7937448417670692E-3</v>
      </c>
      <c r="J27" s="68"/>
      <c r="K27" s="68"/>
      <c r="L27" s="68"/>
      <c r="M27" s="68"/>
    </row>
    <row r="28" spans="1:13" s="22" customFormat="1" ht="15" customHeight="1">
      <c r="A28" s="54">
        <v>0.61756999999999995</v>
      </c>
      <c r="B28" s="23">
        <v>14.731533720614879</v>
      </c>
      <c r="C28" s="24">
        <v>-0.41117174000000001</v>
      </c>
      <c r="D28" s="24">
        <v>0.18450991955102042</v>
      </c>
      <c r="E28" s="65">
        <v>0.5104355451836734</v>
      </c>
      <c r="F28" s="23">
        <v>19.958694409237157</v>
      </c>
      <c r="G28" s="24">
        <v>3.3495351E-4</v>
      </c>
      <c r="H28" s="24">
        <v>1.1978461044176707E-3</v>
      </c>
      <c r="I28" s="63">
        <v>4.6966723277108435E-3</v>
      </c>
      <c r="J28" s="68"/>
      <c r="K28" s="68"/>
      <c r="L28" s="68"/>
      <c r="M28" s="68"/>
    </row>
    <row r="29" spans="1:13" s="22" customFormat="1" ht="15" customHeight="1">
      <c r="A29" s="54">
        <v>0.74357000000000006</v>
      </c>
      <c r="B29" s="23">
        <v>17.737141584982446</v>
      </c>
      <c r="C29" s="24">
        <v>-0.57425082999999999</v>
      </c>
      <c r="D29" s="24">
        <v>0.38181459836734699</v>
      </c>
      <c r="E29" s="65">
        <v>1.0136965073469388</v>
      </c>
      <c r="F29" s="23">
        <v>24.030776109390803</v>
      </c>
      <c r="G29" s="24">
        <v>-3.0653242000000001E-5</v>
      </c>
      <c r="H29" s="24">
        <v>1.2696586473895583E-3</v>
      </c>
      <c r="I29" s="63">
        <v>5.1809811983935744E-3</v>
      </c>
      <c r="J29" s="68"/>
      <c r="K29" s="68"/>
      <c r="L29" s="68"/>
      <c r="M29" s="68"/>
    </row>
    <row r="30" spans="1:13" s="22" customFormat="1" ht="15" customHeight="1">
      <c r="A30" s="54">
        <v>0.86956999999999995</v>
      </c>
      <c r="B30" s="23">
        <v>20.742749449350004</v>
      </c>
      <c r="C30" s="24">
        <v>-0.79912757999999995</v>
      </c>
      <c r="D30" s="24">
        <v>0.46865363551020406</v>
      </c>
      <c r="E30" s="65">
        <v>1.5052183061224489</v>
      </c>
      <c r="F30" s="23">
        <v>28.102857809544435</v>
      </c>
      <c r="G30" s="24">
        <v>-2.8799087000000001E-5</v>
      </c>
      <c r="H30" s="24">
        <v>1.3431138891566265E-3</v>
      </c>
      <c r="I30" s="63">
        <v>5.1825300883534143E-3</v>
      </c>
      <c r="J30" s="68"/>
      <c r="K30" s="68"/>
      <c r="L30" s="68"/>
      <c r="M30" s="68"/>
    </row>
    <row r="31" spans="1:13" s="22" customFormat="1" ht="15" customHeight="1">
      <c r="A31" s="54">
        <v>0.99556999999999984</v>
      </c>
      <c r="B31" s="23">
        <v>23.748357313717563</v>
      </c>
      <c r="C31" s="24">
        <v>-1.0370344</v>
      </c>
      <c r="D31" s="24">
        <v>1.2132264191836735</v>
      </c>
      <c r="E31" s="65">
        <v>2.2503017146938777</v>
      </c>
      <c r="F31" s="23">
        <v>32.174939509698071</v>
      </c>
      <c r="G31" s="24">
        <v>3.6543566000000002E-4</v>
      </c>
      <c r="H31" s="24">
        <v>1.6190920481927711E-3</v>
      </c>
      <c r="I31" s="63">
        <v>6.3015659951807237E-3</v>
      </c>
      <c r="J31" s="68"/>
      <c r="K31" s="68"/>
      <c r="L31" s="68"/>
      <c r="M31" s="68"/>
    </row>
    <row r="32" spans="1:13" s="22" customFormat="1" ht="15" customHeight="1">
      <c r="A32" s="54">
        <v>1.12157</v>
      </c>
      <c r="B32" s="23">
        <v>26.753965178085128</v>
      </c>
      <c r="C32" s="24">
        <v>-1.2858560000000001</v>
      </c>
      <c r="D32" s="24">
        <v>0.73355851183673459</v>
      </c>
      <c r="E32" s="65">
        <v>1.9733519648979592</v>
      </c>
      <c r="F32" s="23">
        <v>36.24702120985171</v>
      </c>
      <c r="G32" s="24">
        <v>4.9619338999999998E-4</v>
      </c>
      <c r="H32" s="24">
        <v>1.9816760610441766E-3</v>
      </c>
      <c r="I32" s="63">
        <v>7.7562210120481938E-3</v>
      </c>
      <c r="J32" s="68"/>
      <c r="K32" s="68"/>
      <c r="L32" s="68"/>
      <c r="M32" s="68"/>
    </row>
    <row r="33" spans="1:13" s="22" customFormat="1" ht="15" customHeight="1">
      <c r="A33" s="54">
        <v>1.2475700000000001</v>
      </c>
      <c r="B33" s="23">
        <v>29.75957304245269</v>
      </c>
      <c r="C33" s="24">
        <v>-1.5742147</v>
      </c>
      <c r="D33" s="24">
        <v>0.57715052559183677</v>
      </c>
      <c r="E33" s="65">
        <v>1.7964277804081634</v>
      </c>
      <c r="F33" s="23">
        <v>40.319102910005348</v>
      </c>
      <c r="G33" s="24">
        <v>8.7871434E-4</v>
      </c>
      <c r="H33" s="24">
        <v>2.0225920835341368E-3</v>
      </c>
      <c r="I33" s="63">
        <v>6.6469700433734952E-3</v>
      </c>
      <c r="J33" s="68"/>
      <c r="K33" s="68"/>
      <c r="L33" s="68"/>
      <c r="M33" s="68"/>
    </row>
    <row r="34" spans="1:13" s="22" customFormat="1" ht="15" customHeight="1">
      <c r="A34" s="54">
        <v>1.37357</v>
      </c>
      <c r="B34" s="23">
        <v>32.765180906820248</v>
      </c>
      <c r="C34" s="24">
        <v>-1.9339386999999999</v>
      </c>
      <c r="D34" s="24">
        <v>0.88075050408163258</v>
      </c>
      <c r="E34" s="65">
        <v>2.8786662371428569</v>
      </c>
      <c r="F34" s="23">
        <v>44.39118461015898</v>
      </c>
      <c r="G34" s="24">
        <v>1.0410763E-3</v>
      </c>
      <c r="H34" s="24">
        <v>3.0990155566265063E-3</v>
      </c>
      <c r="I34" s="63">
        <v>1.1580318136546185E-2</v>
      </c>
      <c r="J34" s="68"/>
      <c r="K34" s="68"/>
      <c r="L34" s="68"/>
      <c r="M34" s="68"/>
    </row>
    <row r="35" spans="1:13" s="22" customFormat="1" ht="15" customHeight="1">
      <c r="A35" s="54">
        <v>1.4995699999999998</v>
      </c>
      <c r="B35" s="23">
        <v>35.770788771187803</v>
      </c>
      <c r="C35" s="24">
        <v>-2.2785557999999999</v>
      </c>
      <c r="D35" s="24">
        <v>1.2971680673469388</v>
      </c>
      <c r="E35" s="65">
        <v>2.9966476212244899</v>
      </c>
      <c r="F35" s="23">
        <v>48.463266310312619</v>
      </c>
      <c r="G35" s="24">
        <v>1.6515270000000001E-3</v>
      </c>
      <c r="H35" s="24">
        <v>3.2094075887550205E-3</v>
      </c>
      <c r="I35" s="63">
        <v>1.0510822232931727E-2</v>
      </c>
      <c r="J35" s="68"/>
      <c r="K35" s="68"/>
      <c r="L35" s="68"/>
      <c r="M35" s="68"/>
    </row>
    <row r="36" spans="1:13" s="22" customFormat="1" ht="15" customHeight="1">
      <c r="A36" s="54">
        <v>1.62557</v>
      </c>
      <c r="B36" s="23">
        <v>38.776396635555372</v>
      </c>
      <c r="C36" s="24">
        <v>-2.6238397</v>
      </c>
      <c r="D36" s="24">
        <v>0.84701806367346943</v>
      </c>
      <c r="E36" s="65">
        <v>2.0217304044897957</v>
      </c>
      <c r="F36" s="23">
        <v>52.535348010466265</v>
      </c>
      <c r="G36" s="24">
        <v>1.9992605999999999E-3</v>
      </c>
      <c r="H36" s="24">
        <v>4.8818437012048202E-3</v>
      </c>
      <c r="I36" s="63">
        <v>2.0230020690763056E-2</v>
      </c>
      <c r="J36" s="68"/>
      <c r="K36" s="68"/>
      <c r="L36" s="68"/>
      <c r="M36" s="68"/>
    </row>
    <row r="37" spans="1:13" s="22" customFormat="1" ht="15" customHeight="1">
      <c r="A37" s="54">
        <v>1.7515700000000001</v>
      </c>
      <c r="B37" s="23">
        <v>41.782004499922941</v>
      </c>
      <c r="C37" s="24">
        <v>-3.0745243000000002</v>
      </c>
      <c r="D37" s="24">
        <v>1.0535007008163266</v>
      </c>
      <c r="E37" s="65">
        <v>3.5711681400000002</v>
      </c>
      <c r="F37" s="23">
        <v>56.607429710619904</v>
      </c>
      <c r="G37" s="24">
        <v>2.4199907000000001E-3</v>
      </c>
      <c r="H37" s="24">
        <v>8.2187057542168693E-3</v>
      </c>
      <c r="I37" s="63">
        <v>2.6109482345381529E-2</v>
      </c>
      <c r="J37" s="68"/>
      <c r="K37" s="68"/>
      <c r="L37" s="68"/>
      <c r="M37" s="68"/>
    </row>
    <row r="38" spans="1:13" s="22" customFormat="1" ht="15" customHeight="1">
      <c r="A38" s="54">
        <v>1.87757</v>
      </c>
      <c r="B38" s="23">
        <v>44.787612364290496</v>
      </c>
      <c r="C38" s="24">
        <v>-3.5149129000000001</v>
      </c>
      <c r="D38" s="24">
        <v>1.2261646122448979</v>
      </c>
      <c r="E38" s="65">
        <v>3.4220414134693877</v>
      </c>
      <c r="F38" s="23">
        <v>60.679511410773536</v>
      </c>
      <c r="G38" s="24">
        <v>3.1072774E-3</v>
      </c>
      <c r="H38" s="24">
        <v>6.6558036947791171E-3</v>
      </c>
      <c r="I38" s="63">
        <v>2.1321520321285141E-2</v>
      </c>
      <c r="J38" s="68"/>
      <c r="K38" s="68"/>
      <c r="L38" s="68"/>
      <c r="M38" s="68"/>
    </row>
    <row r="39" spans="1:13" s="22" customFormat="1" ht="15" customHeight="1">
      <c r="A39" s="54">
        <v>2.0035699999999999</v>
      </c>
      <c r="B39" s="23">
        <v>47.793220228658058</v>
      </c>
      <c r="C39" s="24">
        <v>-4.0084420999999999</v>
      </c>
      <c r="D39" s="24">
        <v>1.4785720008163266</v>
      </c>
      <c r="E39" s="65">
        <v>4.1876286510204084</v>
      </c>
      <c r="F39" s="23">
        <v>64.751593110927175</v>
      </c>
      <c r="G39" s="24">
        <v>3.9538066999999996E-3</v>
      </c>
      <c r="H39" s="24">
        <v>6.1366924979919689E-3</v>
      </c>
      <c r="I39" s="63">
        <v>2.2652449670682733E-2</v>
      </c>
      <c r="J39" s="68"/>
      <c r="K39" s="68"/>
      <c r="L39" s="68"/>
      <c r="M39" s="68"/>
    </row>
    <row r="40" spans="1:13" s="22" customFormat="1" ht="15" customHeight="1">
      <c r="A40" s="54">
        <v>2.1295699999999997</v>
      </c>
      <c r="B40" s="23">
        <v>50.79882809302562</v>
      </c>
      <c r="C40" s="24">
        <v>-4.4747079000000003</v>
      </c>
      <c r="D40" s="24">
        <v>1.7741856057142857</v>
      </c>
      <c r="E40" s="65">
        <v>4.8560177195918373</v>
      </c>
      <c r="F40" s="23">
        <v>68.823674811080821</v>
      </c>
      <c r="G40" s="24">
        <v>4.3930146E-3</v>
      </c>
      <c r="H40" s="24">
        <v>8.084494464257028E-3</v>
      </c>
      <c r="I40" s="63">
        <v>2.5412415036144581E-2</v>
      </c>
      <c r="J40" s="68"/>
      <c r="K40" s="68"/>
      <c r="L40" s="68"/>
      <c r="M40" s="68"/>
    </row>
    <row r="41" spans="1:13" s="22" customFormat="1" ht="15" customHeight="1">
      <c r="A41" s="54">
        <v>2.2555700000000001</v>
      </c>
      <c r="B41" s="23">
        <v>53.804435957393189</v>
      </c>
      <c r="C41" s="24">
        <v>-4.9685575000000002</v>
      </c>
      <c r="D41" s="24">
        <v>1.6462429812244896</v>
      </c>
      <c r="E41" s="65">
        <v>4.9155994404081627</v>
      </c>
      <c r="F41" s="23">
        <v>72.895756511234453</v>
      </c>
      <c r="G41" s="24">
        <v>5.0754709999999998E-3</v>
      </c>
      <c r="H41" s="24">
        <v>1.0036427694779117E-2</v>
      </c>
      <c r="I41" s="63">
        <v>3.6979354345381528E-2</v>
      </c>
      <c r="J41" s="68"/>
      <c r="K41" s="68"/>
      <c r="L41" s="68"/>
      <c r="M41" s="68"/>
    </row>
    <row r="42" spans="1:13" s="22" customFormat="1" ht="15" customHeight="1">
      <c r="A42" s="54">
        <v>2.38157</v>
      </c>
      <c r="B42" s="23">
        <v>56.810043821760743</v>
      </c>
      <c r="C42" s="24">
        <v>-5.6921853000000002</v>
      </c>
      <c r="D42" s="24">
        <v>1.7856229751020409</v>
      </c>
      <c r="E42" s="65">
        <v>4.6597519640816323</v>
      </c>
      <c r="F42" s="23">
        <v>76.967838211388099</v>
      </c>
      <c r="G42" s="24">
        <v>5.1605990000000001E-3</v>
      </c>
      <c r="H42" s="24">
        <v>2.2401679357429722E-2</v>
      </c>
      <c r="I42" s="63">
        <v>5.1075263742971888E-2</v>
      </c>
      <c r="J42" s="68"/>
      <c r="K42" s="68"/>
      <c r="L42" s="68"/>
      <c r="M42" s="68"/>
    </row>
    <row r="43" spans="1:13" s="22" customFormat="1" ht="15" customHeight="1">
      <c r="A43" s="54">
        <v>2.5075699999999999</v>
      </c>
      <c r="B43" s="23">
        <v>59.815651686128298</v>
      </c>
      <c r="C43" s="24">
        <v>-6.4006802</v>
      </c>
      <c r="D43" s="24">
        <v>1.305148983265306</v>
      </c>
      <c r="E43" s="65">
        <v>3.7811870134693875</v>
      </c>
      <c r="F43" s="23">
        <v>81.039919911541716</v>
      </c>
      <c r="G43" s="24">
        <v>5.5145914999999998E-3</v>
      </c>
      <c r="H43" s="24">
        <v>3.6612773140562251E-2</v>
      </c>
      <c r="I43" s="63">
        <v>7.9113613622489976E-2</v>
      </c>
      <c r="J43" s="68"/>
      <c r="K43" s="68"/>
      <c r="L43" s="68"/>
      <c r="M43" s="68"/>
    </row>
    <row r="44" spans="1:13" s="22" customFormat="1" ht="15" customHeight="1">
      <c r="A44" s="54">
        <v>2.6335700000000002</v>
      </c>
      <c r="B44" s="23">
        <v>62.821259550495867</v>
      </c>
      <c r="C44" s="24">
        <v>-7.4357169000000001</v>
      </c>
      <c r="D44" s="24">
        <v>1.5469029493877551</v>
      </c>
      <c r="E44" s="65">
        <v>4.2515089289795913</v>
      </c>
      <c r="F44" s="23">
        <v>85.112001611695376</v>
      </c>
      <c r="G44" s="24">
        <v>7.8689785000000002E-3</v>
      </c>
      <c r="H44" s="24">
        <v>7.3201850152610451E-2</v>
      </c>
      <c r="I44" s="63">
        <v>0.15032739726907632</v>
      </c>
      <c r="J44" s="68"/>
      <c r="K44" s="68"/>
      <c r="L44" s="68"/>
      <c r="M44" s="68"/>
    </row>
    <row r="45" spans="1:13" s="22" customFormat="1" ht="15" customHeight="1">
      <c r="A45" s="54">
        <v>2.7595700000000001</v>
      </c>
      <c r="B45" s="23">
        <v>65.826867414863429</v>
      </c>
      <c r="C45" s="24">
        <v>-8.3725842999999998</v>
      </c>
      <c r="D45" s="24">
        <v>1.4087323379591836</v>
      </c>
      <c r="E45" s="65">
        <v>4.3290443497959181</v>
      </c>
      <c r="F45" s="23">
        <v>89.184083311848994</v>
      </c>
      <c r="G45" s="24">
        <v>8.9331840000000003E-3</v>
      </c>
      <c r="H45" s="24">
        <v>0.10151746570281125</v>
      </c>
      <c r="I45" s="63">
        <v>0.17616923373493976</v>
      </c>
      <c r="J45" s="68"/>
      <c r="K45" s="68"/>
      <c r="L45" s="68"/>
      <c r="M45" s="68"/>
    </row>
    <row r="46" spans="1:13" s="22" customFormat="1" ht="15" customHeight="1">
      <c r="A46" s="54">
        <v>2.88557</v>
      </c>
      <c r="B46" s="23">
        <v>68.832475279230991</v>
      </c>
      <c r="C46" s="24">
        <v>-8.5988752999999996</v>
      </c>
      <c r="D46" s="24">
        <v>1.4651255938775509</v>
      </c>
      <c r="E46" s="65">
        <v>4.2610494828571426</v>
      </c>
      <c r="F46" s="23">
        <v>93.25616501200264</v>
      </c>
      <c r="G46" s="24">
        <v>8.8487045000000004E-3</v>
      </c>
      <c r="H46" s="24">
        <v>6.3526284080321294E-2</v>
      </c>
      <c r="I46" s="63">
        <v>0.13139331598393575</v>
      </c>
      <c r="J46" s="68"/>
      <c r="K46" s="68"/>
      <c r="L46" s="68"/>
      <c r="M46" s="68"/>
    </row>
    <row r="47" spans="1:13" s="22" customFormat="1" ht="15" customHeight="1">
      <c r="A47" s="54">
        <v>3.0115699999999999</v>
      </c>
      <c r="B47" s="23">
        <v>71.838083143598539</v>
      </c>
      <c r="C47" s="24">
        <v>-8.9690204999999992</v>
      </c>
      <c r="D47" s="24">
        <v>1.286125155510204</v>
      </c>
      <c r="E47" s="65">
        <v>3.4560093302040813</v>
      </c>
      <c r="F47" s="23">
        <v>97.328246712156272</v>
      </c>
      <c r="G47" s="24">
        <v>9.2391195999999998E-3</v>
      </c>
      <c r="H47" s="24">
        <v>2.4415149429718876E-2</v>
      </c>
      <c r="I47" s="63">
        <v>5.8676465028112454E-2</v>
      </c>
      <c r="J47" s="68"/>
      <c r="K47" s="68"/>
      <c r="L47" s="68"/>
      <c r="M47" s="68"/>
    </row>
    <row r="48" spans="1:13" s="22" customFormat="1" ht="15" customHeight="1">
      <c r="A48" s="54">
        <v>3.1375699999999997</v>
      </c>
      <c r="B48" s="23">
        <v>74.8436910079661</v>
      </c>
      <c r="C48" s="24">
        <v>-9.8985450999999998</v>
      </c>
      <c r="D48" s="24">
        <v>2.3747975297959183</v>
      </c>
      <c r="E48" s="65">
        <v>6.7239213689795916</v>
      </c>
      <c r="F48" s="23">
        <v>101.4003284123099</v>
      </c>
      <c r="G48" s="24">
        <v>1.0339727999999999E-2</v>
      </c>
      <c r="H48" s="24">
        <v>2.1724624321285142E-2</v>
      </c>
      <c r="I48" s="63">
        <v>6.8765243566265066E-2</v>
      </c>
      <c r="J48" s="68"/>
      <c r="K48" s="68"/>
      <c r="L48" s="68"/>
      <c r="M48" s="68"/>
    </row>
    <row r="49" spans="1:13" s="22" customFormat="1" ht="15" customHeight="1">
      <c r="A49" s="54">
        <v>3.2635700000000001</v>
      </c>
      <c r="B49" s="23">
        <v>77.849298872333677</v>
      </c>
      <c r="C49" s="24">
        <v>-10.487406</v>
      </c>
      <c r="D49" s="24">
        <v>2.0449106122448981</v>
      </c>
      <c r="E49" s="65">
        <v>5.5241640057142858</v>
      </c>
      <c r="F49" s="23">
        <v>105.47241011246356</v>
      </c>
      <c r="G49" s="24">
        <v>1.1377625000000001E-2</v>
      </c>
      <c r="H49" s="24">
        <v>1.3873936642570282E-2</v>
      </c>
      <c r="I49" s="63">
        <v>4.4600322313253012E-2</v>
      </c>
      <c r="J49" s="68"/>
      <c r="K49" s="68"/>
      <c r="L49" s="68"/>
      <c r="M49" s="68"/>
    </row>
    <row r="50" spans="1:13" s="22" customFormat="1" ht="15" customHeight="1">
      <c r="A50" s="54">
        <v>3.38957</v>
      </c>
      <c r="B50" s="23">
        <v>80.854906736701238</v>
      </c>
      <c r="C50" s="24">
        <v>-11.104134999999999</v>
      </c>
      <c r="D50" s="24">
        <v>2.8208920510204081</v>
      </c>
      <c r="E50" s="65">
        <v>8.0664538081632653</v>
      </c>
      <c r="F50" s="23">
        <v>109.5444918126172</v>
      </c>
      <c r="G50" s="24">
        <v>1.2190262E-2</v>
      </c>
      <c r="H50" s="24">
        <v>1.6695895196787148E-2</v>
      </c>
      <c r="I50" s="63">
        <v>4.685858416064257E-2</v>
      </c>
      <c r="J50" s="68"/>
      <c r="K50" s="68"/>
      <c r="L50" s="68"/>
      <c r="M50" s="68"/>
    </row>
    <row r="51" spans="1:13" s="22" customFormat="1" ht="15" customHeight="1">
      <c r="A51" s="54">
        <v>3.5155699999999999</v>
      </c>
      <c r="B51" s="23">
        <v>83.8605146010688</v>
      </c>
      <c r="C51" s="24">
        <v>-12.138907</v>
      </c>
      <c r="D51" s="24">
        <v>2.3982792612244896</v>
      </c>
      <c r="E51" s="65">
        <v>7.3953345877551024</v>
      </c>
      <c r="F51" s="23">
        <v>113.61657351277084</v>
      </c>
      <c r="G51" s="24">
        <v>1.3262370000000001E-2</v>
      </c>
      <c r="H51" s="24">
        <v>1.8490281959839362E-2</v>
      </c>
      <c r="I51" s="63">
        <v>7.1062134104417668E-2</v>
      </c>
      <c r="J51" s="68"/>
      <c r="K51" s="68"/>
      <c r="L51" s="68"/>
      <c r="M51" s="68"/>
    </row>
    <row r="52" spans="1:13" s="22" customFormat="1" ht="15" customHeight="1">
      <c r="A52" s="54">
        <v>3.6415700000000002</v>
      </c>
      <c r="B52" s="23">
        <v>86.866122465436362</v>
      </c>
      <c r="C52" s="24">
        <v>-13.211254</v>
      </c>
      <c r="D52" s="24">
        <v>2.2557725391836736</v>
      </c>
      <c r="E52" s="65">
        <v>6.7226125502040812</v>
      </c>
      <c r="F52" s="23">
        <v>117.68865521292447</v>
      </c>
      <c r="G52" s="24">
        <v>1.4273222E-2</v>
      </c>
      <c r="H52" s="24">
        <v>2.2226260176706831E-2</v>
      </c>
      <c r="I52" s="63">
        <v>6.6293075855421685E-2</v>
      </c>
      <c r="J52" s="68"/>
      <c r="K52" s="68"/>
      <c r="L52" s="68"/>
      <c r="M52" s="68"/>
    </row>
    <row r="53" spans="1:13" s="22" customFormat="1" ht="15" customHeight="1">
      <c r="A53" s="54"/>
      <c r="B53" s="23"/>
      <c r="C53" s="24"/>
      <c r="D53" s="24"/>
      <c r="E53" s="65"/>
      <c r="F53" s="23"/>
      <c r="G53" s="24"/>
      <c r="H53" s="24"/>
      <c r="I53" s="63"/>
      <c r="J53" s="68"/>
      <c r="K53" s="68"/>
      <c r="L53" s="68"/>
      <c r="M53" s="68"/>
    </row>
    <row r="54" spans="1:13" s="22" customFormat="1" ht="15" customHeight="1">
      <c r="A54" s="54"/>
      <c r="B54" s="23"/>
      <c r="C54" s="24"/>
      <c r="D54" s="24"/>
      <c r="E54" s="65"/>
      <c r="F54" s="23"/>
      <c r="G54" s="24"/>
      <c r="H54" s="24"/>
      <c r="I54" s="63"/>
      <c r="J54" s="68"/>
      <c r="K54" s="68"/>
      <c r="L54" s="68"/>
      <c r="M54" s="68"/>
    </row>
    <row r="55" spans="1:13" s="22" customFormat="1" ht="15" customHeight="1">
      <c r="A55" s="54"/>
      <c r="B55" s="23"/>
      <c r="C55" s="24"/>
      <c r="D55" s="24"/>
      <c r="E55" s="65"/>
      <c r="F55" s="23"/>
      <c r="G55" s="24"/>
      <c r="H55" s="24"/>
      <c r="I55" s="63"/>
      <c r="J55" s="68"/>
      <c r="K55" s="68"/>
      <c r="L55" s="68"/>
      <c r="M55" s="68"/>
    </row>
    <row r="56" spans="1:13" s="22" customFormat="1" ht="15" customHeight="1">
      <c r="A56" s="54"/>
      <c r="B56" s="23"/>
      <c r="C56" s="24"/>
      <c r="D56" s="24"/>
      <c r="E56" s="65"/>
      <c r="F56" s="23"/>
      <c r="G56" s="24"/>
      <c r="H56" s="24"/>
      <c r="I56" s="63"/>
      <c r="J56" s="68"/>
      <c r="K56" s="68"/>
      <c r="L56" s="68"/>
      <c r="M56" s="68"/>
    </row>
    <row r="57" spans="1:13" s="22" customFormat="1" ht="15" customHeight="1">
      <c r="A57" s="54"/>
      <c r="B57" s="23"/>
      <c r="C57" s="24"/>
      <c r="D57" s="24"/>
      <c r="E57" s="65"/>
      <c r="F57" s="23"/>
      <c r="G57" s="24"/>
      <c r="H57" s="24"/>
      <c r="I57" s="63"/>
      <c r="J57" s="68"/>
      <c r="K57" s="68"/>
      <c r="L57" s="68"/>
      <c r="M57" s="68"/>
    </row>
    <row r="58" spans="1:13" s="22" customFormat="1" ht="15" customHeight="1">
      <c r="A58" s="54"/>
      <c r="B58" s="23"/>
      <c r="C58" s="24"/>
      <c r="D58" s="24"/>
      <c r="E58" s="65"/>
      <c r="F58" s="23"/>
      <c r="G58" s="24"/>
      <c r="H58" s="24"/>
      <c r="I58" s="63"/>
      <c r="J58" s="68"/>
      <c r="K58" s="68"/>
      <c r="L58" s="68"/>
      <c r="M58" s="68"/>
    </row>
    <row r="59" spans="1:13" s="22" customFormat="1" ht="15" customHeight="1">
      <c r="A59" s="54"/>
      <c r="B59" s="23"/>
      <c r="C59" s="24"/>
      <c r="D59" s="24"/>
      <c r="E59" s="65"/>
      <c r="F59" s="23"/>
      <c r="G59" s="24"/>
      <c r="H59" s="24"/>
      <c r="I59" s="63"/>
      <c r="J59" s="68"/>
      <c r="K59" s="68"/>
      <c r="L59" s="68"/>
      <c r="M59" s="68"/>
    </row>
    <row r="60" spans="1:13" s="22" customFormat="1" ht="15" customHeight="1">
      <c r="A60" s="54"/>
      <c r="B60" s="23"/>
      <c r="C60" s="24"/>
      <c r="D60" s="24"/>
      <c r="E60" s="65"/>
      <c r="F60" s="23"/>
      <c r="G60" s="24"/>
      <c r="H60" s="24"/>
      <c r="I60" s="63"/>
      <c r="J60" s="68"/>
      <c r="K60" s="68"/>
      <c r="L60" s="68"/>
      <c r="M60" s="68"/>
    </row>
    <row r="61" spans="1:13" s="22" customFormat="1" ht="15" customHeight="1">
      <c r="A61" s="54"/>
      <c r="B61" s="23"/>
      <c r="C61" s="24"/>
      <c r="D61" s="24"/>
      <c r="E61" s="65"/>
      <c r="F61" s="23"/>
      <c r="G61" s="24"/>
      <c r="H61" s="24"/>
      <c r="I61" s="63"/>
      <c r="J61" s="68"/>
      <c r="K61" s="68"/>
      <c r="L61" s="68"/>
      <c r="M61" s="68"/>
    </row>
    <row r="62" spans="1:13" s="22" customFormat="1" ht="15" customHeight="1">
      <c r="A62" s="54"/>
      <c r="B62" s="23"/>
      <c r="C62" s="24"/>
      <c r="D62" s="24"/>
      <c r="E62" s="65"/>
      <c r="F62" s="23"/>
      <c r="G62" s="24"/>
      <c r="H62" s="24"/>
      <c r="I62" s="63"/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3" zoomScaleNormal="100" zoomScaleSheetLayoutView="100" workbookViewId="0">
      <selection activeCell="R21" sqref="R21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-2.6302500000000002E-3</v>
      </c>
      <c r="D23" s="61">
        <v>2.892806214285714E-2</v>
      </c>
      <c r="E23" s="64">
        <v>0.12258516910204083</v>
      </c>
      <c r="F23" s="60">
        <v>0</v>
      </c>
      <c r="G23" s="61">
        <v>2.0212678E-5</v>
      </c>
      <c r="H23" s="61">
        <v>1.157841606425703E-3</v>
      </c>
      <c r="I23" s="62">
        <v>4.8570483469879524E-3</v>
      </c>
      <c r="J23" s="68"/>
      <c r="K23" s="68"/>
      <c r="L23" s="68"/>
      <c r="M23" s="68"/>
    </row>
    <row r="24" spans="1:13" s="22" customFormat="1" ht="15" customHeight="1">
      <c r="A24" s="54">
        <v>0.10821000000000003</v>
      </c>
      <c r="B24" s="23">
        <v>2.5809904866651721</v>
      </c>
      <c r="C24" s="24">
        <v>-3.6791806E-3</v>
      </c>
      <c r="D24" s="24">
        <v>3.0812570489795917E-2</v>
      </c>
      <c r="E24" s="65">
        <v>0.12335153020408164</v>
      </c>
      <c r="F24" s="23">
        <v>3.4967981863566848</v>
      </c>
      <c r="G24" s="24">
        <v>1.6351180999999999E-4</v>
      </c>
      <c r="H24" s="24">
        <v>1.1849693172690764E-3</v>
      </c>
      <c r="I24" s="63">
        <v>5.2656163983935749E-3</v>
      </c>
      <c r="J24" s="68"/>
      <c r="K24" s="68"/>
      <c r="L24" s="68"/>
      <c r="M24" s="68"/>
    </row>
    <row r="25" spans="1:13" s="22" customFormat="1" ht="15" customHeight="1">
      <c r="A25" s="54">
        <v>0.23460999999999999</v>
      </c>
      <c r="B25" s="23">
        <v>5.5958430651188955</v>
      </c>
      <c r="C25" s="24">
        <v>-7.9096208000000001E-2</v>
      </c>
      <c r="D25" s="24">
        <v>3.3838895726530614E-2</v>
      </c>
      <c r="E25" s="65">
        <v>0.12833213579591835</v>
      </c>
      <c r="F25" s="23">
        <v>7.5814048840323585</v>
      </c>
      <c r="G25" s="24">
        <v>6.0005391999999998E-5</v>
      </c>
      <c r="H25" s="24">
        <v>1.2347478104417671E-3</v>
      </c>
      <c r="I25" s="63">
        <v>4.5862949975903622E-3</v>
      </c>
      <c r="J25" s="68"/>
      <c r="K25" s="68"/>
      <c r="L25" s="68"/>
      <c r="M25" s="68"/>
    </row>
    <row r="26" spans="1:13" s="22" customFormat="1" ht="15" customHeight="1">
      <c r="A26" s="54">
        <v>0.36101000000000005</v>
      </c>
      <c r="B26" s="23">
        <v>8.6106956435726243</v>
      </c>
      <c r="C26" s="24">
        <v>-0.22231164</v>
      </c>
      <c r="D26" s="24">
        <v>6.3143417518367342E-2</v>
      </c>
      <c r="E26" s="65">
        <v>0.23296708261224489</v>
      </c>
      <c r="F26" s="23">
        <v>11.666011581708036</v>
      </c>
      <c r="G26" s="24">
        <v>1.9790121E-4</v>
      </c>
      <c r="H26" s="24">
        <v>1.1507004401606425E-3</v>
      </c>
      <c r="I26" s="63">
        <v>4.981548208835342E-3</v>
      </c>
      <c r="J26" s="68"/>
      <c r="K26" s="68"/>
      <c r="L26" s="68"/>
      <c r="M26" s="68"/>
    </row>
    <row r="27" spans="1:13" s="22" customFormat="1" ht="15" customHeight="1">
      <c r="A27" s="54">
        <v>0.48741000000000001</v>
      </c>
      <c r="B27" s="23">
        <v>11.625548222026348</v>
      </c>
      <c r="C27" s="24">
        <v>-0.38212193</v>
      </c>
      <c r="D27" s="24">
        <v>0.12196547840816327</v>
      </c>
      <c r="E27" s="65">
        <v>0.32280213408163266</v>
      </c>
      <c r="F27" s="23">
        <v>15.75061827938371</v>
      </c>
      <c r="G27" s="24">
        <v>5.6838208999999999E-5</v>
      </c>
      <c r="H27" s="24">
        <v>1.1973235983935744E-3</v>
      </c>
      <c r="I27" s="63">
        <v>4.8876432257028112E-3</v>
      </c>
      <c r="J27" s="68"/>
      <c r="K27" s="68"/>
      <c r="L27" s="68"/>
      <c r="M27" s="68"/>
    </row>
    <row r="28" spans="1:13" s="22" customFormat="1" ht="15" customHeight="1">
      <c r="A28" s="54">
        <v>0.61380999999999997</v>
      </c>
      <c r="B28" s="23">
        <v>14.640400800480073</v>
      </c>
      <c r="C28" s="24">
        <v>-0.60305651000000005</v>
      </c>
      <c r="D28" s="24">
        <v>0.18300485832653063</v>
      </c>
      <c r="E28" s="65">
        <v>0.52802108967346939</v>
      </c>
      <c r="F28" s="23">
        <v>19.835224977059383</v>
      </c>
      <c r="G28" s="24">
        <v>2.9716216999999998E-4</v>
      </c>
      <c r="H28" s="24">
        <v>1.1932291726907632E-3</v>
      </c>
      <c r="I28" s="63">
        <v>5.0883957204819284E-3</v>
      </c>
      <c r="J28" s="68"/>
      <c r="K28" s="68"/>
      <c r="L28" s="68"/>
      <c r="M28" s="68"/>
    </row>
    <row r="29" spans="1:13" s="22" customFormat="1" ht="15" customHeight="1">
      <c r="A29" s="54">
        <v>0.74021000000000003</v>
      </c>
      <c r="B29" s="23">
        <v>17.655253378933796</v>
      </c>
      <c r="C29" s="24">
        <v>-0.87963818000000005</v>
      </c>
      <c r="D29" s="24">
        <v>0.15771939869387755</v>
      </c>
      <c r="E29" s="65">
        <v>0.51120361591836738</v>
      </c>
      <c r="F29" s="23">
        <v>23.919831674735061</v>
      </c>
      <c r="G29" s="24">
        <v>1.5237095999999999E-4</v>
      </c>
      <c r="H29" s="24">
        <v>1.2690301365461847E-3</v>
      </c>
      <c r="I29" s="63">
        <v>4.9674456417670683E-3</v>
      </c>
      <c r="J29" s="68"/>
      <c r="K29" s="68"/>
      <c r="L29" s="68"/>
      <c r="M29" s="68"/>
    </row>
    <row r="30" spans="1:13" s="22" customFormat="1" ht="15" customHeight="1">
      <c r="A30" s="54">
        <v>0.8666100000000001</v>
      </c>
      <c r="B30" s="23">
        <v>20.670105957387527</v>
      </c>
      <c r="C30" s="24">
        <v>-1.1746432</v>
      </c>
      <c r="D30" s="24">
        <v>0.42559175893877554</v>
      </c>
      <c r="E30" s="65">
        <v>1.1563421187755101</v>
      </c>
      <c r="F30" s="23">
        <v>28.004438372410739</v>
      </c>
      <c r="G30" s="24">
        <v>6.1274653000000003E-5</v>
      </c>
      <c r="H30" s="24">
        <v>1.3154367742971888E-3</v>
      </c>
      <c r="I30" s="63">
        <v>6.9304499855421687E-3</v>
      </c>
      <c r="J30" s="68"/>
      <c r="K30" s="68"/>
      <c r="L30" s="68"/>
      <c r="M30" s="68"/>
    </row>
    <row r="31" spans="1:13" s="22" customFormat="1" ht="15" customHeight="1">
      <c r="A31" s="54">
        <v>0.99300999999999995</v>
      </c>
      <c r="B31" s="23">
        <v>23.684958535841247</v>
      </c>
      <c r="C31" s="24">
        <v>-1.4900187</v>
      </c>
      <c r="D31" s="24">
        <v>0.81120834653061225</v>
      </c>
      <c r="E31" s="65">
        <v>1.8148208706122448</v>
      </c>
      <c r="F31" s="23">
        <v>32.089045070086414</v>
      </c>
      <c r="G31" s="24">
        <v>5.2596331999999997E-4</v>
      </c>
      <c r="H31" s="24">
        <v>1.7229038457831326E-3</v>
      </c>
      <c r="I31" s="63">
        <v>6.8589534522088356E-3</v>
      </c>
      <c r="J31" s="68"/>
      <c r="K31" s="68"/>
      <c r="L31" s="68"/>
      <c r="M31" s="68"/>
    </row>
    <row r="32" spans="1:13" s="22" customFormat="1" ht="15" customHeight="1">
      <c r="A32" s="54">
        <v>1.11941</v>
      </c>
      <c r="B32" s="23">
        <v>26.699811114294974</v>
      </c>
      <c r="C32" s="24">
        <v>-1.8923246</v>
      </c>
      <c r="D32" s="24">
        <v>0.91049665102040822</v>
      </c>
      <c r="E32" s="65">
        <v>2.1453124428571431</v>
      </c>
      <c r="F32" s="23">
        <v>36.173651767762088</v>
      </c>
      <c r="G32" s="24">
        <v>1.0131644999999999E-3</v>
      </c>
      <c r="H32" s="24">
        <v>1.8765266313253012E-3</v>
      </c>
      <c r="I32" s="63">
        <v>7.2420019919678729E-3</v>
      </c>
      <c r="J32" s="68"/>
      <c r="K32" s="68"/>
      <c r="L32" s="68"/>
      <c r="M32" s="68"/>
    </row>
    <row r="33" spans="1:13" s="22" customFormat="1" ht="15" customHeight="1">
      <c r="A33" s="54">
        <v>1.2458100000000001</v>
      </c>
      <c r="B33" s="23">
        <v>29.714663692748701</v>
      </c>
      <c r="C33" s="24">
        <v>-2.3450142</v>
      </c>
      <c r="D33" s="24">
        <v>0.9346657424489796</v>
      </c>
      <c r="E33" s="65">
        <v>2.1536024077551019</v>
      </c>
      <c r="F33" s="23">
        <v>40.258258465437763</v>
      </c>
      <c r="G33" s="24">
        <v>1.2183230999999999E-3</v>
      </c>
      <c r="H33" s="24">
        <v>1.7646203759036144E-3</v>
      </c>
      <c r="I33" s="63">
        <v>6.7536347823293182E-3</v>
      </c>
      <c r="J33" s="68"/>
      <c r="K33" s="68"/>
      <c r="L33" s="68"/>
      <c r="M33" s="68"/>
    </row>
    <row r="34" spans="1:13" s="22" customFormat="1" ht="15" customHeight="1">
      <c r="A34" s="54">
        <v>1.3722099999999999</v>
      </c>
      <c r="B34" s="23">
        <v>32.729516271202421</v>
      </c>
      <c r="C34" s="24">
        <v>-2.7691647000000001</v>
      </c>
      <c r="D34" s="24">
        <v>0.87295852448979594</v>
      </c>
      <c r="E34" s="65">
        <v>2.0094623289795921</v>
      </c>
      <c r="F34" s="23">
        <v>44.342865163113437</v>
      </c>
      <c r="G34" s="24">
        <v>1.7173574E-3</v>
      </c>
      <c r="H34" s="24">
        <v>3.4151726329317272E-3</v>
      </c>
      <c r="I34" s="63">
        <v>1.0965174425702811E-2</v>
      </c>
      <c r="J34" s="68"/>
      <c r="K34" s="68"/>
      <c r="L34" s="68"/>
      <c r="M34" s="68"/>
    </row>
    <row r="35" spans="1:13" s="22" customFormat="1" ht="15" customHeight="1">
      <c r="A35" s="54">
        <v>1.49861</v>
      </c>
      <c r="B35" s="23">
        <v>35.744368849656155</v>
      </c>
      <c r="C35" s="24">
        <v>-3.4108729000000002</v>
      </c>
      <c r="D35" s="24">
        <v>1.1137264563265306</v>
      </c>
      <c r="E35" s="65">
        <v>2.9025567461224488</v>
      </c>
      <c r="F35" s="23">
        <v>48.427471860789112</v>
      </c>
      <c r="G35" s="24">
        <v>2.1072909999999999E-3</v>
      </c>
      <c r="H35" s="24">
        <v>2.7146833477911646E-3</v>
      </c>
      <c r="I35" s="63">
        <v>9.1699047068273098E-3</v>
      </c>
      <c r="J35" s="68"/>
      <c r="K35" s="68"/>
      <c r="L35" s="68"/>
      <c r="M35" s="68"/>
    </row>
    <row r="36" spans="1:13" s="22" customFormat="1" ht="15" customHeight="1">
      <c r="A36" s="54">
        <v>1.6250100000000001</v>
      </c>
      <c r="B36" s="23">
        <v>38.759221428109875</v>
      </c>
      <c r="C36" s="24">
        <v>-3.8700443</v>
      </c>
      <c r="D36" s="24">
        <v>1.4906922004081633</v>
      </c>
      <c r="E36" s="65">
        <v>3.6763690702040814</v>
      </c>
      <c r="F36" s="23">
        <v>52.512078558464786</v>
      </c>
      <c r="G36" s="24">
        <v>2.7526882000000002E-3</v>
      </c>
      <c r="H36" s="24">
        <v>6.8513003887550206E-3</v>
      </c>
      <c r="I36" s="63">
        <v>1.893746692369478E-2</v>
      </c>
      <c r="J36" s="68"/>
      <c r="K36" s="68"/>
      <c r="L36" s="68"/>
      <c r="M36" s="68"/>
    </row>
    <row r="37" spans="1:13" s="22" customFormat="1" ht="15" customHeight="1">
      <c r="A37" s="54">
        <v>1.7514100000000001</v>
      </c>
      <c r="B37" s="23">
        <v>41.774074006563602</v>
      </c>
      <c r="C37" s="24">
        <v>-4.5372497999999997</v>
      </c>
      <c r="D37" s="24">
        <v>1.4116579285714286</v>
      </c>
      <c r="E37" s="65">
        <v>4.3994519906122447</v>
      </c>
      <c r="F37" s="23">
        <v>56.596685256140468</v>
      </c>
      <c r="G37" s="24">
        <v>3.6773267000000001E-3</v>
      </c>
      <c r="H37" s="24">
        <v>5.070370557429719E-3</v>
      </c>
      <c r="I37" s="63">
        <v>1.4971563502008033E-2</v>
      </c>
      <c r="J37" s="68"/>
      <c r="K37" s="68"/>
      <c r="L37" s="68"/>
      <c r="M37" s="68"/>
    </row>
    <row r="38" spans="1:13" s="22" customFormat="1" ht="15" customHeight="1">
      <c r="A38" s="54">
        <v>1.8778100000000002</v>
      </c>
      <c r="B38" s="23">
        <v>44.788926585017329</v>
      </c>
      <c r="C38" s="24">
        <v>-5.2011846999999998</v>
      </c>
      <c r="D38" s="24">
        <v>1.3732620632653061</v>
      </c>
      <c r="E38" s="65">
        <v>3.70284412</v>
      </c>
      <c r="F38" s="23">
        <v>60.681291953816142</v>
      </c>
      <c r="G38" s="24">
        <v>4.0794276999999999E-3</v>
      </c>
      <c r="H38" s="24">
        <v>7.6460883534136548E-3</v>
      </c>
      <c r="I38" s="63">
        <v>2.0045747726907634E-2</v>
      </c>
      <c r="J38" s="68"/>
      <c r="K38" s="68"/>
      <c r="L38" s="68"/>
      <c r="M38" s="68"/>
    </row>
    <row r="39" spans="1:13" s="22" customFormat="1" ht="15" customHeight="1">
      <c r="A39" s="54">
        <v>2.00421</v>
      </c>
      <c r="B39" s="23">
        <v>47.803779163471056</v>
      </c>
      <c r="C39" s="24">
        <v>-5.8367021000000001</v>
      </c>
      <c r="D39" s="24">
        <v>1.0859721044897959</v>
      </c>
      <c r="E39" s="65">
        <v>2.9795419428571428</v>
      </c>
      <c r="F39" s="23">
        <v>64.76589865149181</v>
      </c>
      <c r="G39" s="24">
        <v>5.0834486999999998E-3</v>
      </c>
      <c r="H39" s="24">
        <v>7.5978189044176719E-3</v>
      </c>
      <c r="I39" s="63">
        <v>2.1674163020080323E-2</v>
      </c>
      <c r="J39" s="68"/>
      <c r="K39" s="68"/>
      <c r="L39" s="68"/>
      <c r="M39" s="68"/>
    </row>
    <row r="40" spans="1:13" s="22" customFormat="1" ht="15" customHeight="1">
      <c r="A40" s="54">
        <v>2.1306099999999999</v>
      </c>
      <c r="B40" s="23">
        <v>50.818631741924783</v>
      </c>
      <c r="C40" s="24">
        <v>-6.7142096999999996</v>
      </c>
      <c r="D40" s="24">
        <v>1.6931694020408163</v>
      </c>
      <c r="E40" s="65">
        <v>4.925395927755102</v>
      </c>
      <c r="F40" s="23">
        <v>68.850505349167491</v>
      </c>
      <c r="G40" s="24">
        <v>5.8713174000000002E-3</v>
      </c>
      <c r="H40" s="24">
        <v>6.6723940755020082E-3</v>
      </c>
      <c r="I40" s="63">
        <v>2.2308371726907632E-2</v>
      </c>
      <c r="J40" s="68"/>
      <c r="K40" s="68"/>
      <c r="L40" s="68"/>
      <c r="M40" s="68"/>
    </row>
    <row r="41" spans="1:13" s="22" customFormat="1" ht="15" customHeight="1">
      <c r="A41" s="54">
        <v>2.2570100000000002</v>
      </c>
      <c r="B41" s="23">
        <v>53.833484320378503</v>
      </c>
      <c r="C41" s="24">
        <v>-7.5168317</v>
      </c>
      <c r="D41" s="24">
        <v>1.793106563265306</v>
      </c>
      <c r="E41" s="65">
        <v>6.8236156016326523</v>
      </c>
      <c r="F41" s="23">
        <v>72.935112046843173</v>
      </c>
      <c r="G41" s="24">
        <v>6.6683732999999997E-3</v>
      </c>
      <c r="H41" s="24">
        <v>7.3961358393574298E-3</v>
      </c>
      <c r="I41" s="63">
        <v>2.7688547341365465E-2</v>
      </c>
      <c r="J41" s="68"/>
      <c r="K41" s="68"/>
      <c r="L41" s="68"/>
      <c r="M41" s="68"/>
    </row>
    <row r="42" spans="1:13" s="22" customFormat="1" ht="15" customHeight="1">
      <c r="A42" s="54">
        <v>2.38341</v>
      </c>
      <c r="B42" s="23">
        <v>56.84833689883223</v>
      </c>
      <c r="C42" s="24">
        <v>-8.2713788000000008</v>
      </c>
      <c r="D42" s="24">
        <v>1.8588257191836735</v>
      </c>
      <c r="E42" s="65">
        <v>6.7829801906122453</v>
      </c>
      <c r="F42" s="23">
        <v>77.01971874451884</v>
      </c>
      <c r="G42" s="24">
        <v>8.2495936000000006E-3</v>
      </c>
      <c r="H42" s="24">
        <v>8.8037069236947801E-3</v>
      </c>
      <c r="I42" s="63">
        <v>2.6664190779116467E-2</v>
      </c>
      <c r="J42" s="68"/>
      <c r="K42" s="68"/>
      <c r="L42" s="68"/>
      <c r="M42" s="68"/>
    </row>
    <row r="43" spans="1:13" s="22" customFormat="1" ht="15" customHeight="1">
      <c r="A43" s="54">
        <v>2.5098099999999999</v>
      </c>
      <c r="B43" s="23">
        <v>59.86318947728595</v>
      </c>
      <c r="C43" s="24">
        <v>-9.3272978999999996</v>
      </c>
      <c r="D43" s="24">
        <v>2.2554461746938772</v>
      </c>
      <c r="E43" s="65">
        <v>5.6408758048979593</v>
      </c>
      <c r="F43" s="23">
        <v>81.104325442194508</v>
      </c>
      <c r="G43" s="24">
        <v>8.6001880999999995E-3</v>
      </c>
      <c r="H43" s="24">
        <v>1.6147996465863457E-2</v>
      </c>
      <c r="I43" s="63">
        <v>5.6441682120481937E-2</v>
      </c>
      <c r="J43" s="68"/>
      <c r="K43" s="68"/>
      <c r="L43" s="68"/>
      <c r="M43" s="68"/>
    </row>
    <row r="44" spans="1:13" s="22" customFormat="1" ht="15" customHeight="1">
      <c r="A44" s="54">
        <v>2.6362100000000002</v>
      </c>
      <c r="B44" s="23">
        <v>62.878042055739684</v>
      </c>
      <c r="C44" s="24">
        <v>-10.5632</v>
      </c>
      <c r="D44" s="24">
        <v>2.2720200404081634</v>
      </c>
      <c r="E44" s="65">
        <v>6.2526131269387752</v>
      </c>
      <c r="F44" s="23">
        <v>85.188932139870204</v>
      </c>
      <c r="G44" s="24">
        <v>9.6960016999999999E-3</v>
      </c>
      <c r="H44" s="24">
        <v>1.8426662361445783E-2</v>
      </c>
      <c r="I44" s="63">
        <v>5.3946870811244982E-2</v>
      </c>
      <c r="J44" s="68"/>
      <c r="K44" s="68"/>
      <c r="L44" s="68"/>
      <c r="M44" s="68"/>
    </row>
    <row r="45" spans="1:13" s="22" customFormat="1" ht="15" customHeight="1">
      <c r="A45" s="54">
        <v>2.76261</v>
      </c>
      <c r="B45" s="23">
        <v>65.892894634193411</v>
      </c>
      <c r="C45" s="24">
        <v>-11.559677000000001</v>
      </c>
      <c r="D45" s="24">
        <v>2.4295191448979589</v>
      </c>
      <c r="E45" s="65">
        <v>8.6182063306122441</v>
      </c>
      <c r="F45" s="23">
        <v>89.273538837545871</v>
      </c>
      <c r="G45" s="24">
        <v>1.0485291000000001E-2</v>
      </c>
      <c r="H45" s="24">
        <v>3.5993321574297195E-2</v>
      </c>
      <c r="I45" s="63">
        <v>7.6907233991967874E-2</v>
      </c>
      <c r="J45" s="68"/>
      <c r="K45" s="68"/>
      <c r="L45" s="68"/>
      <c r="M45" s="68"/>
    </row>
    <row r="46" spans="1:13" s="22" customFormat="1" ht="15" customHeight="1">
      <c r="A46" s="54">
        <v>2.8890099999999999</v>
      </c>
      <c r="B46" s="23">
        <v>68.907747212647124</v>
      </c>
      <c r="C46" s="24">
        <v>-12.701998</v>
      </c>
      <c r="D46" s="24">
        <v>2.2804658448979591</v>
      </c>
      <c r="E46" s="65">
        <v>6.8120470142857146</v>
      </c>
      <c r="F46" s="23">
        <v>93.358145535221539</v>
      </c>
      <c r="G46" s="24">
        <v>1.1595121999999999E-2</v>
      </c>
      <c r="H46" s="24">
        <v>2.0766339919678717E-2</v>
      </c>
      <c r="I46" s="63">
        <v>6.2507255325301214E-2</v>
      </c>
      <c r="J46" s="68"/>
      <c r="K46" s="68"/>
      <c r="L46" s="68"/>
      <c r="M46" s="68"/>
    </row>
    <row r="47" spans="1:13" s="22" customFormat="1" ht="15" customHeight="1">
      <c r="A47" s="54">
        <v>3.0154100000000001</v>
      </c>
      <c r="B47" s="23">
        <v>71.922599791100865</v>
      </c>
      <c r="C47" s="24">
        <v>-13.631107</v>
      </c>
      <c r="D47" s="24">
        <v>2.7076856563265306</v>
      </c>
      <c r="E47" s="65">
        <v>7.2055457097959179</v>
      </c>
      <c r="F47" s="23">
        <v>97.442752232897234</v>
      </c>
      <c r="G47" s="24">
        <v>1.3146158999999999E-2</v>
      </c>
      <c r="H47" s="24">
        <v>1.9950569767068275E-2</v>
      </c>
      <c r="I47" s="63">
        <v>6.2096902232931732E-2</v>
      </c>
      <c r="J47" s="68"/>
      <c r="K47" s="68"/>
      <c r="L47" s="68"/>
      <c r="M47" s="68"/>
    </row>
    <row r="48" spans="1:13" s="22" customFormat="1" ht="15" customHeight="1">
      <c r="A48" s="54">
        <v>3.14181</v>
      </c>
      <c r="B48" s="23">
        <v>74.937452369554578</v>
      </c>
      <c r="C48" s="24">
        <v>-14.391945</v>
      </c>
      <c r="D48" s="24">
        <v>2.463961228979592</v>
      </c>
      <c r="E48" s="65">
        <v>9.055280493877552</v>
      </c>
      <c r="F48" s="23">
        <v>101.52735893057289</v>
      </c>
      <c r="G48" s="24">
        <v>1.4275614000000001E-2</v>
      </c>
      <c r="H48" s="24">
        <v>3.3326548562249002E-2</v>
      </c>
      <c r="I48" s="63">
        <v>7.3409329734939771E-2</v>
      </c>
      <c r="J48" s="68"/>
      <c r="K48" s="68"/>
      <c r="L48" s="68"/>
      <c r="M48" s="68"/>
    </row>
    <row r="49" spans="1:13" s="22" customFormat="1" ht="15" customHeight="1">
      <c r="A49" s="54">
        <v>3.2682099999999998</v>
      </c>
      <c r="B49" s="23">
        <v>77.95230494800829</v>
      </c>
      <c r="C49" s="24">
        <v>-16.182494999999999</v>
      </c>
      <c r="D49" s="24">
        <v>3.1163923379591831</v>
      </c>
      <c r="E49" s="65">
        <v>7.8247460897959176</v>
      </c>
      <c r="F49" s="23">
        <v>105.61196562824857</v>
      </c>
      <c r="G49" s="24">
        <v>1.4702213E-2</v>
      </c>
      <c r="H49" s="24">
        <v>2.1579389365461849E-2</v>
      </c>
      <c r="I49" s="63">
        <v>6.5102738634538151E-2</v>
      </c>
      <c r="J49" s="68"/>
      <c r="K49" s="68"/>
      <c r="L49" s="68"/>
      <c r="M49" s="68"/>
    </row>
    <row r="50" spans="1:13" s="22" customFormat="1" ht="15" customHeight="1">
      <c r="A50" s="54">
        <v>3.3946100000000001</v>
      </c>
      <c r="B50" s="23">
        <v>80.967157526462032</v>
      </c>
      <c r="C50" s="24">
        <v>-16.984815999999999</v>
      </c>
      <c r="D50" s="24">
        <v>2.9242240020408161</v>
      </c>
      <c r="E50" s="65">
        <v>10.243892367346939</v>
      </c>
      <c r="F50" s="23">
        <v>109.69657232592424</v>
      </c>
      <c r="G50" s="24">
        <v>1.6236832E-2</v>
      </c>
      <c r="H50" s="24">
        <v>1.7931664963855426E-2</v>
      </c>
      <c r="I50" s="63">
        <v>5.6955940819277108E-2</v>
      </c>
      <c r="J50" s="68"/>
      <c r="K50" s="68"/>
      <c r="L50" s="68"/>
      <c r="M50" s="68"/>
    </row>
    <row r="51" spans="1:13" s="22" customFormat="1" ht="15" customHeight="1">
      <c r="A51" s="54">
        <v>3.52101</v>
      </c>
      <c r="B51" s="23">
        <v>83.982010104915744</v>
      </c>
      <c r="C51" s="24">
        <v>-18.358539</v>
      </c>
      <c r="D51" s="24">
        <v>3.0833357869387754</v>
      </c>
      <c r="E51" s="65">
        <v>9.3175030734693873</v>
      </c>
      <c r="F51" s="23">
        <v>113.7811790235999</v>
      </c>
      <c r="G51" s="24">
        <v>1.6977742000000001E-2</v>
      </c>
      <c r="H51" s="24">
        <v>1.7728850763052209E-2</v>
      </c>
      <c r="I51" s="63">
        <v>5.5995422714859446E-2</v>
      </c>
      <c r="J51" s="68"/>
      <c r="K51" s="68"/>
      <c r="L51" s="68"/>
      <c r="M51" s="68"/>
    </row>
    <row r="52" spans="1:13" s="22" customFormat="1" ht="15" customHeight="1">
      <c r="A52" s="54">
        <v>3.6474100000000003</v>
      </c>
      <c r="B52" s="23">
        <v>86.9968626833695</v>
      </c>
      <c r="C52" s="24">
        <v>-19.786577000000001</v>
      </c>
      <c r="D52" s="24">
        <v>3.9220690730612247</v>
      </c>
      <c r="E52" s="65">
        <v>10.005858167346938</v>
      </c>
      <c r="F52" s="23">
        <v>117.8657857212756</v>
      </c>
      <c r="G52" s="24">
        <v>1.9384241E-2</v>
      </c>
      <c r="H52" s="24">
        <v>2.1541194216867472E-2</v>
      </c>
      <c r="I52" s="63">
        <v>6.7104416192771091E-2</v>
      </c>
      <c r="J52" s="68"/>
      <c r="K52" s="68"/>
      <c r="L52" s="68"/>
      <c r="M52" s="68"/>
    </row>
    <row r="53" spans="1:13" s="22" customFormat="1" ht="15" customHeight="1">
      <c r="A53" s="54"/>
      <c r="B53" s="23"/>
      <c r="C53" s="24"/>
      <c r="D53" s="24"/>
      <c r="E53" s="65"/>
      <c r="F53" s="23"/>
      <c r="G53" s="24"/>
      <c r="H53" s="24"/>
      <c r="I53" s="63"/>
      <c r="J53" s="68"/>
      <c r="K53" s="68"/>
      <c r="L53" s="68"/>
      <c r="M53" s="68"/>
    </row>
    <row r="54" spans="1:13" s="22" customFormat="1" ht="15" customHeight="1">
      <c r="A54" s="54"/>
      <c r="B54" s="23"/>
      <c r="C54" s="24"/>
      <c r="D54" s="24"/>
      <c r="E54" s="65"/>
      <c r="F54" s="23"/>
      <c r="G54" s="24"/>
      <c r="H54" s="24"/>
      <c r="I54" s="63"/>
      <c r="J54" s="68"/>
      <c r="K54" s="68"/>
      <c r="L54" s="68"/>
      <c r="M54" s="68"/>
    </row>
    <row r="55" spans="1:13" s="22" customFormat="1" ht="15" customHeight="1">
      <c r="A55" s="54"/>
      <c r="B55" s="23"/>
      <c r="C55" s="24"/>
      <c r="D55" s="24"/>
      <c r="E55" s="65"/>
      <c r="F55" s="23"/>
      <c r="G55" s="24"/>
      <c r="H55" s="24"/>
      <c r="I55" s="63"/>
      <c r="J55" s="68"/>
      <c r="K55" s="68"/>
      <c r="L55" s="68"/>
      <c r="M55" s="68"/>
    </row>
    <row r="56" spans="1:13" s="22" customFormat="1" ht="15" customHeight="1">
      <c r="A56" s="54"/>
      <c r="B56" s="23"/>
      <c r="C56" s="24"/>
      <c r="D56" s="24"/>
      <c r="E56" s="65"/>
      <c r="F56" s="23"/>
      <c r="G56" s="24"/>
      <c r="H56" s="24"/>
      <c r="I56" s="63"/>
      <c r="J56" s="68"/>
      <c r="K56" s="68"/>
      <c r="L56" s="68"/>
      <c r="M56" s="68"/>
    </row>
    <row r="57" spans="1:13" s="22" customFormat="1" ht="15" customHeight="1">
      <c r="A57" s="54"/>
      <c r="B57" s="23"/>
      <c r="C57" s="24"/>
      <c r="D57" s="24"/>
      <c r="E57" s="65"/>
      <c r="F57" s="23"/>
      <c r="G57" s="24"/>
      <c r="H57" s="24"/>
      <c r="I57" s="63"/>
      <c r="J57" s="68"/>
      <c r="K57" s="68"/>
      <c r="L57" s="68"/>
      <c r="M57" s="68"/>
    </row>
    <row r="58" spans="1:13" s="22" customFormat="1" ht="15" customHeight="1">
      <c r="A58" s="54"/>
      <c r="B58" s="23"/>
      <c r="C58" s="24"/>
      <c r="D58" s="24"/>
      <c r="E58" s="65"/>
      <c r="F58" s="23"/>
      <c r="G58" s="24"/>
      <c r="H58" s="24"/>
      <c r="I58" s="63"/>
      <c r="J58" s="68"/>
      <c r="K58" s="68"/>
      <c r="L58" s="68"/>
      <c r="M58" s="68"/>
    </row>
    <row r="59" spans="1:13" s="22" customFormat="1" ht="15" customHeight="1">
      <c r="A59" s="54"/>
      <c r="B59" s="23"/>
      <c r="C59" s="24"/>
      <c r="D59" s="24"/>
      <c r="E59" s="65"/>
      <c r="F59" s="23"/>
      <c r="G59" s="24"/>
      <c r="H59" s="24"/>
      <c r="I59" s="63"/>
      <c r="J59" s="68"/>
      <c r="K59" s="68"/>
      <c r="L59" s="68"/>
      <c r="M59" s="68"/>
    </row>
    <row r="60" spans="1:13" s="22" customFormat="1" ht="15" customHeight="1">
      <c r="A60" s="54"/>
      <c r="B60" s="23"/>
      <c r="C60" s="24"/>
      <c r="D60" s="24"/>
      <c r="E60" s="65"/>
      <c r="F60" s="23"/>
      <c r="G60" s="24"/>
      <c r="H60" s="24"/>
      <c r="I60" s="63"/>
      <c r="J60" s="68"/>
      <c r="K60" s="68"/>
      <c r="L60" s="68"/>
      <c r="M60" s="68"/>
    </row>
    <row r="61" spans="1:13" s="22" customFormat="1" ht="15" customHeight="1">
      <c r="A61" s="54"/>
      <c r="B61" s="23"/>
      <c r="C61" s="24"/>
      <c r="D61" s="24"/>
      <c r="E61" s="65"/>
      <c r="F61" s="23"/>
      <c r="G61" s="24"/>
      <c r="H61" s="24"/>
      <c r="I61" s="63"/>
      <c r="J61" s="68"/>
      <c r="K61" s="68"/>
      <c r="L61" s="68"/>
      <c r="M61" s="68"/>
    </row>
    <row r="62" spans="1:13" s="22" customFormat="1" ht="15" customHeight="1">
      <c r="A62" s="54"/>
      <c r="B62" s="23"/>
      <c r="C62" s="24"/>
      <c r="D62" s="24"/>
      <c r="E62" s="65"/>
      <c r="F62" s="23"/>
      <c r="G62" s="24"/>
      <c r="H62" s="24"/>
      <c r="I62" s="63"/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X29" sqref="X29"/>
    </sheetView>
  </sheetViews>
  <sheetFormatPr defaultRowHeight="13.5"/>
  <cols>
    <col min="1" max="1" width="14.125" style="78" bestFit="1" customWidth="1"/>
    <col min="2" max="16384" width="9" style="78"/>
  </cols>
  <sheetData>
    <row r="1" spans="1:6">
      <c r="A1" s="78" t="s">
        <v>67</v>
      </c>
    </row>
    <row r="2" spans="1:6">
      <c r="A2" s="78">
        <v>-5</v>
      </c>
      <c r="B2" s="78">
        <f>B3*0.3</f>
        <v>20.109427596503046</v>
      </c>
      <c r="D2" s="78">
        <v>5</v>
      </c>
      <c r="E2" s="78">
        <v>0</v>
      </c>
      <c r="F2" s="78">
        <v>-5</v>
      </c>
    </row>
    <row r="3" spans="1:6">
      <c r="A3" s="78">
        <v>-2.5</v>
      </c>
      <c r="B3" s="78">
        <f>'Test condition'!R3</f>
        <v>67.031425321676821</v>
      </c>
      <c r="D3" s="78">
        <v>5</v>
      </c>
      <c r="E3" s="78">
        <f>B2</f>
        <v>20.109427596503046</v>
      </c>
      <c r="F3" s="78">
        <v>-5</v>
      </c>
    </row>
    <row r="4" spans="1:6">
      <c r="A4" s="78">
        <v>0</v>
      </c>
      <c r="B4" s="78">
        <f>B3</f>
        <v>67.031425321676821</v>
      </c>
    </row>
    <row r="5" spans="1:6">
      <c r="A5" s="78">
        <v>2.5</v>
      </c>
      <c r="B5" s="78">
        <f>B3</f>
        <v>67.031425321676821</v>
      </c>
    </row>
    <row r="6" spans="1:6">
      <c r="A6" s="78">
        <v>5</v>
      </c>
      <c r="B6" s="78">
        <f>B2</f>
        <v>20.109427596503046</v>
      </c>
    </row>
    <row r="15" spans="1:6">
      <c r="B15" s="78" t="s">
        <v>68</v>
      </c>
    </row>
    <row r="17" spans="2:9">
      <c r="B17" s="78" t="s">
        <v>69</v>
      </c>
    </row>
    <row r="18" spans="2:9">
      <c r="B18" s="78" t="s">
        <v>70</v>
      </c>
      <c r="C18" s="78">
        <v>-5</v>
      </c>
      <c r="D18" s="78">
        <v>-2.5</v>
      </c>
      <c r="E18" s="78">
        <v>0</v>
      </c>
      <c r="F18" s="78">
        <v>2.5</v>
      </c>
      <c r="G18" s="78">
        <v>5</v>
      </c>
    </row>
    <row r="19" spans="2:9">
      <c r="B19" s="78" t="s">
        <v>71</v>
      </c>
      <c r="C19" s="78">
        <v>80</v>
      </c>
      <c r="D19" s="78">
        <v>80</v>
      </c>
      <c r="E19" s="78">
        <v>80</v>
      </c>
      <c r="F19" s="78">
        <v>80</v>
      </c>
      <c r="G19" s="78">
        <v>80</v>
      </c>
    </row>
    <row r="26" spans="2:9">
      <c r="B26" s="79"/>
    </row>
    <row r="28" spans="2:9">
      <c r="I28" s="78" t="str">
        <f>B19</f>
        <v>Case 1</v>
      </c>
    </row>
  </sheetData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2</vt:i4>
      </vt:variant>
    </vt:vector>
  </HeadingPairs>
  <TitlesOfParts>
    <vt:vector size="9" baseType="lpstr">
      <vt:lpstr>Test condition</vt:lpstr>
      <vt:lpstr>０°</vt:lpstr>
      <vt:lpstr>+2.5°</vt:lpstr>
      <vt:lpstr>+5°</vt:lpstr>
      <vt:lpstr>-2.5°</vt:lpstr>
      <vt:lpstr>-5°</vt:lpstr>
      <vt:lpstr>Flutter</vt:lpstr>
      <vt:lpstr>Bending</vt:lpstr>
      <vt:lpstr>Torsion</vt:lpstr>
    </vt:vector>
  </TitlesOfParts>
  <Company>TESolution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이승우</dc:creator>
  <cp:lastModifiedBy>USER</cp:lastModifiedBy>
  <cp:lastPrinted>2018-11-06T10:21:32Z</cp:lastPrinted>
  <dcterms:created xsi:type="dcterms:W3CDTF">2005-04-13T04:31:14Z</dcterms:created>
  <dcterms:modified xsi:type="dcterms:W3CDTF">2020-10-18T08:28:12Z</dcterms:modified>
</cp:coreProperties>
</file>