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5.xml" ContentType="application/vnd.openxmlformats-officedocument.drawingml.chart+xml"/>
  <Override PartName="/xl/drawings/drawing8.xml" ContentType="application/vnd.openxmlformats-officedocument.drawingml.chartshapes+xml"/>
  <Override PartName="/xl/charts/chart6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drawings/drawing11.xml" ContentType="application/vnd.openxmlformats-officedocument.drawingml.chartshapes+xml"/>
  <Override PartName="/xl/charts/chart8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9.xml" ContentType="application/vnd.openxmlformats-officedocument.drawingml.chart+xml"/>
  <Override PartName="/xl/drawings/drawing14.xml" ContentType="application/vnd.openxmlformats-officedocument.drawingml.chartshapes+xml"/>
  <Override PartName="/xl/charts/chart10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charts/chart11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2.xml" ContentType="application/vnd.openxmlformats-officedocument.drawingml.chart+xml"/>
  <Override PartName="/xl/drawings/drawing19.xml" ContentType="application/vnd.openxmlformats-officedocument.drawingml.chartshapes+xml"/>
  <Override PartName="/xl/drawings/drawing20.xml" ContentType="application/vnd.openxmlformats-officedocument.drawing+xml"/>
  <Override PartName="/xl/charts/chart13.xml" ContentType="application/vnd.openxmlformats-officedocument.drawingml.chart+xml"/>
  <Override PartName="/xl/drawings/drawing21.xml" ContentType="application/vnd.openxmlformats-officedocument.drawingml.chartshape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2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2580" yWindow="90" windowWidth="23760" windowHeight="15450" activeTab="6"/>
  </bookViews>
  <sheets>
    <sheet name="Test condition" sheetId="15" r:id="rId1"/>
    <sheet name="０°" sheetId="29" r:id="rId2"/>
    <sheet name="+2.5°" sheetId="40" r:id="rId3"/>
    <sheet name="+5°" sheetId="41" r:id="rId4"/>
    <sheet name="-2.5°" sheetId="42" r:id="rId5"/>
    <sheet name="-5°" sheetId="43" r:id="rId6"/>
    <sheet name="Bending" sheetId="44" r:id="rId7"/>
    <sheet name="Torsion" sheetId="47" r:id="rId8"/>
    <sheet name="Flutter" sheetId="46" r:id="rId9"/>
  </sheets>
  <calcPr calcId="144525"/>
</workbook>
</file>

<file path=xl/calcChain.xml><?xml version="1.0" encoding="utf-8"?>
<calcChain xmlns="http://schemas.openxmlformats.org/spreadsheetml/2006/main">
  <c r="E9" i="15" l="1"/>
  <c r="E8" i="15"/>
  <c r="G9" i="15" l="1"/>
  <c r="G8" i="15"/>
  <c r="H7" i="15"/>
  <c r="E7" i="15"/>
  <c r="G7" i="15" s="1"/>
  <c r="G4" i="15"/>
  <c r="G3" i="15"/>
  <c r="G2" i="15"/>
  <c r="I28" i="46" l="1"/>
  <c r="M6" i="15" l="1"/>
  <c r="N6" i="15" s="1"/>
  <c r="R6" i="15" l="1"/>
  <c r="R3" i="15"/>
  <c r="B3" i="46" l="1"/>
  <c r="V3" i="15"/>
  <c r="U6" i="15"/>
  <c r="N3" i="15"/>
  <c r="P2" i="15"/>
  <c r="B5" i="46" l="1"/>
  <c r="B2" i="46"/>
  <c r="B4" i="46"/>
  <c r="J2" i="15"/>
  <c r="J3" i="15"/>
  <c r="J4" i="15"/>
  <c r="J8" i="15"/>
  <c r="J9" i="15"/>
  <c r="E3" i="46" l="1"/>
  <c r="B6" i="46"/>
  <c r="J7" i="15"/>
  <c r="U4" i="15" l="1"/>
  <c r="U7" i="15"/>
  <c r="T6" i="15"/>
  <c r="R4" i="15"/>
  <c r="V4" i="15" s="1"/>
  <c r="P3" i="15"/>
  <c r="M5" i="15"/>
  <c r="S6" i="15" s="1"/>
  <c r="R7" i="15" l="1"/>
  <c r="T7" i="15"/>
  <c r="O2" i="15"/>
  <c r="O3" i="15" s="1"/>
</calcChain>
</file>

<file path=xl/sharedStrings.xml><?xml version="1.0" encoding="utf-8"?>
<sst xmlns="http://schemas.openxmlformats.org/spreadsheetml/2006/main" count="192" uniqueCount="72">
  <si>
    <t>(m/s)</t>
    <phoneticPr fontId="4"/>
  </si>
  <si>
    <t>(cm)</t>
    <phoneticPr fontId="4"/>
  </si>
  <si>
    <t>(deg)</t>
    <phoneticPr fontId="4"/>
  </si>
  <si>
    <t>Item</t>
  </si>
  <si>
    <t>Symbol</t>
  </si>
  <si>
    <t>Prototype</t>
  </si>
  <si>
    <t>Required Condition</t>
  </si>
  <si>
    <t>Measured Value</t>
  </si>
  <si>
    <t>Error</t>
  </si>
  <si>
    <t>Width</t>
  </si>
  <si>
    <t>B</t>
  </si>
  <si>
    <t>m</t>
  </si>
  <si>
    <t>cm</t>
  </si>
  <si>
    <t>Mass</t>
  </si>
  <si>
    <t>M</t>
  </si>
  <si>
    <t>t/m</t>
  </si>
  <si>
    <t>kg/m</t>
  </si>
  <si>
    <t>Polar Moment of Inertia</t>
  </si>
  <si>
    <t>Θ</t>
  </si>
  <si>
    <t>t·m2/m</t>
  </si>
  <si>
    <t>kg*cm2/m</t>
  </si>
  <si>
    <t>Frequency</t>
  </si>
  <si>
    <t>Bending</t>
  </si>
  <si>
    <t>Hz</t>
  </si>
  <si>
    <t>—</t>
  </si>
  <si>
    <t>Torsion</t>
  </si>
  <si>
    <t>Frequency Ratio*</t>
  </si>
  <si>
    <t>Structural Damping</t>
  </si>
  <si>
    <t>δη</t>
  </si>
  <si>
    <t>δΘ</t>
  </si>
  <si>
    <t>Unit</t>
    <phoneticPr fontId="4"/>
  </si>
  <si>
    <t>fη</t>
    <phoneticPr fontId="4"/>
  </si>
  <si>
    <t>fΘ</t>
    <phoneticPr fontId="4"/>
  </si>
  <si>
    <t>fΘ/ fη</t>
    <phoneticPr fontId="4"/>
  </si>
  <si>
    <t>flutter limit</t>
    <phoneticPr fontId="6" type="noConversion"/>
  </si>
  <si>
    <t>torsion</t>
    <phoneticPr fontId="6" type="noConversion"/>
  </si>
  <si>
    <t>galloping limit</t>
    <phoneticPr fontId="6" type="noConversion"/>
  </si>
  <si>
    <t>vertical</t>
    <phoneticPr fontId="6" type="noConversion"/>
  </si>
  <si>
    <t>torsional</t>
    <phoneticPr fontId="4"/>
  </si>
  <si>
    <t>VIV</t>
    <phoneticPr fontId="6" type="noConversion"/>
  </si>
  <si>
    <t>Full Scale</t>
    <phoneticPr fontId="4"/>
  </si>
  <si>
    <t>Wind Speed (Model Scale)</t>
    <phoneticPr fontId="4"/>
  </si>
  <si>
    <t>Bending Mode</t>
    <phoneticPr fontId="4"/>
  </si>
  <si>
    <t>Torsional Mode</t>
    <phoneticPr fontId="4"/>
  </si>
  <si>
    <t>Wind Speed</t>
    <phoneticPr fontId="4"/>
  </si>
  <si>
    <t>Mean</t>
    <phoneticPr fontId="4"/>
  </si>
  <si>
    <t>RMS</t>
    <phoneticPr fontId="4"/>
  </si>
  <si>
    <t>Peak</t>
    <phoneticPr fontId="4"/>
  </si>
  <si>
    <r>
      <rPr>
        <b/>
        <sz val="9"/>
        <rFont val="새굴림"/>
        <family val="1"/>
        <charset val="129"/>
      </rPr>
      <t>【</t>
    </r>
    <r>
      <rPr>
        <b/>
        <sz val="9"/>
        <rFont val="Arial"/>
        <family val="2"/>
      </rPr>
      <t>Test Results</t>
    </r>
    <r>
      <rPr>
        <b/>
        <sz val="9"/>
        <rFont val="새굴림"/>
        <family val="1"/>
        <charset val="129"/>
      </rPr>
      <t>】</t>
    </r>
    <rPh sb="1" eb="3">
      <t>ケイソク</t>
    </rPh>
    <rPh sb="3" eb="5">
      <t>ケッカ</t>
    </rPh>
    <phoneticPr fontId="4"/>
  </si>
  <si>
    <t>VIV</t>
    <phoneticPr fontId="6" type="noConversion"/>
  </si>
  <si>
    <t>vertical bending</t>
    <phoneticPr fontId="4"/>
  </si>
  <si>
    <t>scale</t>
    <phoneticPr fontId="6" type="noConversion"/>
  </si>
  <si>
    <t>gal</t>
    <phoneticPr fontId="6" type="noConversion"/>
  </si>
  <si>
    <t>cm</t>
    <phoneticPr fontId="6" type="noConversion"/>
  </si>
  <si>
    <t>COG to lane center</t>
    <phoneticPr fontId="6" type="noConversion"/>
  </si>
  <si>
    <t>m</t>
    <phoneticPr fontId="6" type="noConversion"/>
  </si>
  <si>
    <t>deg</t>
    <phoneticPr fontId="6" type="noConversion"/>
  </si>
  <si>
    <t>design windspeed</t>
    <phoneticPr fontId="6" type="noConversion"/>
  </si>
  <si>
    <t>m/s</t>
    <phoneticPr fontId="6" type="noConversion"/>
  </si>
  <si>
    <t>angle</t>
    <phoneticPr fontId="6" type="noConversion"/>
  </si>
  <si>
    <t>displc</t>
    <phoneticPr fontId="6" type="noConversion"/>
  </si>
  <si>
    <t>Span</t>
    <phoneticPr fontId="6" type="noConversion"/>
  </si>
  <si>
    <t>m</t>
    <phoneticPr fontId="6" type="noConversion"/>
  </si>
  <si>
    <t>VIV(&gt;25)</t>
    <phoneticPr fontId="6" type="noConversion"/>
  </si>
  <si>
    <t xml:space="preserve">           ^ not in use</t>
    <phoneticPr fontId="6" type="noConversion"/>
  </si>
  <si>
    <t>(deg)</t>
    <phoneticPr fontId="4"/>
  </si>
  <si>
    <r>
      <rPr>
        <sz val="11"/>
        <rFont val="Arial"/>
        <family val="3"/>
      </rPr>
      <t xml:space="preserve">JBK </t>
    </r>
    <r>
      <rPr>
        <sz val="11"/>
        <rFont val="Arial Unicode MS"/>
        <family val="3"/>
        <charset val="129"/>
      </rPr>
      <t>보도풍상</t>
    </r>
    <phoneticPr fontId="6" type="noConversion"/>
  </si>
  <si>
    <t>Angle of Attack</t>
    <phoneticPr fontId="6" type="noConversion"/>
  </si>
  <si>
    <t>플러터발생기준 : 회전각 1도</t>
    <phoneticPr fontId="6" type="noConversion"/>
  </si>
  <si>
    <t>플러터 발생풍속</t>
    <phoneticPr fontId="6" type="noConversion"/>
  </si>
  <si>
    <t>영각</t>
    <phoneticPr fontId="6" type="noConversion"/>
  </si>
  <si>
    <t>Case 1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</si>
</sst>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.00_ "/>
    <numFmt numFmtId="177" formatCode="0.0%"/>
    <numFmt numFmtId="178" formatCode="0.000_ "/>
    <numFmt numFmtId="179" formatCode="0.0000_);[Red]\(0.0000\)"/>
    <numFmt numFmtId="180" formatCode="0.0000_ "/>
    <numFmt numFmtId="181" formatCode="0.000%"/>
    <numFmt numFmtId="182" formatCode="0.000000_ "/>
    <numFmt numFmtId="183" formatCode="0.00000"/>
    <numFmt numFmtId="184" formatCode="0.0"/>
  </numFmts>
  <fonts count="16">
    <font>
      <sz val="11"/>
      <name val="ＭＳ Ｐゴシック"/>
      <family val="2"/>
      <charset val="128"/>
    </font>
    <font>
      <sz val="11"/>
      <color theme="1"/>
      <name val="맑은 고딕"/>
      <family val="2"/>
      <charset val="129"/>
      <scheme val="minor"/>
    </font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b/>
      <sz val="9"/>
      <name val="새굴림"/>
      <family val="1"/>
      <charset val="129"/>
    </font>
    <font>
      <sz val="8"/>
      <name val="돋움"/>
      <family val="3"/>
      <charset val="129"/>
    </font>
    <font>
      <sz val="11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1"/>
      <name val="Arial"/>
      <family val="3"/>
      <charset val="129"/>
    </font>
    <font>
      <sz val="9"/>
      <name val="새굴림"/>
      <family val="1"/>
      <charset val="129"/>
    </font>
    <font>
      <sz val="11"/>
      <name val="Arial"/>
      <family val="3"/>
    </font>
    <font>
      <sz val="11"/>
      <name val="Arial Unicode MS"/>
      <family val="3"/>
      <charset val="129"/>
    </font>
    <font>
      <sz val="1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92D05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>
      <alignment vertical="center"/>
    </xf>
    <xf numFmtId="0" fontId="3" fillId="0" borderId="0"/>
    <xf numFmtId="0" fontId="2" fillId="0" borderId="0"/>
    <xf numFmtId="0" fontId="1" fillId="0" borderId="0">
      <alignment vertical="center"/>
    </xf>
    <xf numFmtId="0" fontId="2" fillId="0" borderId="0"/>
    <xf numFmtId="9" fontId="2" fillId="0" borderId="0" applyFont="0" applyFill="0" applyBorder="0" applyAlignment="0" applyProtection="0">
      <alignment vertical="center"/>
    </xf>
    <xf numFmtId="0" fontId="15" fillId="0" borderId="0">
      <alignment vertical="center"/>
    </xf>
  </cellStyleXfs>
  <cellXfs count="93">
    <xf numFmtId="0" fontId="0" fillId="0" borderId="0" xfId="0">
      <alignment vertical="center"/>
    </xf>
    <xf numFmtId="0" fontId="7" fillId="0" borderId="0" xfId="0" applyFont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0" xfId="0" applyFont="1" applyFill="1" applyBorder="1">
      <alignment vertical="center"/>
    </xf>
    <xf numFmtId="0" fontId="8" fillId="2" borderId="2" xfId="0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177" fontId="8" fillId="0" borderId="2" xfId="0" applyNumberFormat="1" applyFont="1" applyFill="1" applyBorder="1" applyAlignment="1">
      <alignment horizontal="center" vertical="center" wrapText="1"/>
    </xf>
    <xf numFmtId="0" fontId="8" fillId="0" borderId="0" xfId="4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/>
    </xf>
    <xf numFmtId="178" fontId="8" fillId="0" borderId="2" xfId="0" applyNumberFormat="1" applyFont="1" applyFill="1" applyBorder="1" applyAlignment="1">
      <alignment horizontal="center" vertical="center" wrapText="1"/>
    </xf>
    <xf numFmtId="178" fontId="8" fillId="2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179" fontId="8" fillId="2" borderId="2" xfId="0" applyNumberFormat="1" applyFont="1" applyFill="1" applyBorder="1" applyAlignment="1">
      <alignment horizontal="center" vertical="center"/>
    </xf>
    <xf numFmtId="182" fontId="8" fillId="0" borderId="0" xfId="2" applyNumberFormat="1" applyFont="1" applyFill="1" applyBorder="1" applyAlignment="1">
      <alignment horizontal="center" vertical="center"/>
    </xf>
    <xf numFmtId="180" fontId="8" fillId="2" borderId="2" xfId="0" applyNumberFormat="1" applyFont="1" applyFill="1" applyBorder="1" applyAlignment="1">
      <alignment horizontal="center" vertical="center" wrapText="1"/>
    </xf>
    <xf numFmtId="180" fontId="8" fillId="0" borderId="2" xfId="0" applyNumberFormat="1" applyFont="1" applyFill="1" applyBorder="1" applyAlignment="1">
      <alignment horizontal="center" vertical="center" wrapText="1"/>
    </xf>
    <xf numFmtId="0" fontId="8" fillId="0" borderId="0" xfId="1" applyFont="1" applyBorder="1" applyAlignment="1">
      <alignment vertical="center"/>
    </xf>
    <xf numFmtId="0" fontId="8" fillId="0" borderId="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9" fillId="0" borderId="0" xfId="1" applyFont="1" applyAlignment="1">
      <alignment vertical="center"/>
    </xf>
    <xf numFmtId="176" fontId="8" fillId="0" borderId="0" xfId="1" applyNumberFormat="1" applyFont="1" applyAlignment="1">
      <alignment horizontal="center" vertical="center"/>
    </xf>
    <xf numFmtId="176" fontId="8" fillId="0" borderId="7" xfId="2" applyNumberFormat="1" applyFont="1" applyBorder="1" applyAlignment="1">
      <alignment horizontal="center" vertical="center"/>
    </xf>
    <xf numFmtId="176" fontId="8" fillId="0" borderId="2" xfId="2" applyNumberFormat="1" applyFont="1" applyBorder="1" applyAlignment="1">
      <alignment horizontal="center" vertical="center"/>
    </xf>
    <xf numFmtId="176" fontId="8" fillId="0" borderId="7" xfId="1" applyNumberFormat="1" applyFont="1" applyBorder="1" applyAlignment="1">
      <alignment horizontal="center" vertical="center"/>
    </xf>
    <xf numFmtId="176" fontId="8" fillId="0" borderId="2" xfId="1" applyNumberFormat="1" applyFont="1" applyBorder="1" applyAlignment="1">
      <alignment horizontal="center" vertical="center"/>
    </xf>
    <xf numFmtId="176" fontId="8" fillId="0" borderId="4" xfId="1" applyNumberFormat="1" applyFont="1" applyBorder="1" applyAlignment="1">
      <alignment horizontal="center" vertical="center"/>
    </xf>
    <xf numFmtId="176" fontId="8" fillId="0" borderId="8" xfId="1" applyNumberFormat="1" applyFont="1" applyBorder="1" applyAlignment="1">
      <alignment horizontal="center" vertical="center"/>
    </xf>
    <xf numFmtId="176" fontId="8" fillId="0" borderId="6" xfId="1" applyNumberFormat="1" applyFont="1" applyBorder="1" applyAlignment="1">
      <alignment horizontal="center" vertical="center"/>
    </xf>
    <xf numFmtId="176" fontId="8" fillId="0" borderId="3" xfId="1" applyNumberFormat="1" applyFont="1" applyBorder="1" applyAlignment="1">
      <alignment horizontal="center" vertical="center"/>
    </xf>
    <xf numFmtId="176" fontId="8" fillId="0" borderId="5" xfId="1" applyNumberFormat="1" applyFont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0" fontId="10" fillId="0" borderId="10" xfId="1" applyFont="1" applyBorder="1" applyAlignment="1">
      <alignment horizontal="center" vertical="center" wrapText="1"/>
    </xf>
    <xf numFmtId="0" fontId="10" fillId="0" borderId="11" xfId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8" fillId="0" borderId="0" xfId="1" applyFont="1" applyAlignment="1">
      <alignment vertical="center"/>
    </xf>
    <xf numFmtId="0" fontId="8" fillId="3" borderId="0" xfId="0" applyFont="1" applyFill="1" applyBorder="1" applyAlignment="1">
      <alignment horizontal="center" vertical="center"/>
    </xf>
    <xf numFmtId="0" fontId="8" fillId="3" borderId="0" xfId="0" applyFont="1" applyFill="1" applyBorder="1">
      <alignment vertical="center"/>
    </xf>
    <xf numFmtId="183" fontId="8" fillId="3" borderId="0" xfId="0" applyNumberFormat="1" applyFont="1" applyFill="1" applyBorder="1">
      <alignment vertical="center"/>
    </xf>
    <xf numFmtId="0" fontId="7" fillId="3" borderId="0" xfId="0" applyFont="1" applyFill="1" applyAlignment="1">
      <alignment horizontal="center" vertical="center"/>
    </xf>
    <xf numFmtId="181" fontId="8" fillId="3" borderId="0" xfId="5" applyNumberFormat="1" applyFont="1" applyFill="1" applyBorder="1">
      <alignment vertical="center"/>
    </xf>
    <xf numFmtId="0" fontId="8" fillId="3" borderId="0" xfId="4" applyFont="1" applyFill="1" applyBorder="1" applyAlignment="1">
      <alignment horizontal="center" vertical="center"/>
    </xf>
    <xf numFmtId="2" fontId="8" fillId="3" borderId="0" xfId="4" applyNumberFormat="1" applyFont="1" applyFill="1" applyBorder="1" applyAlignment="1">
      <alignment horizontal="center" vertical="center"/>
    </xf>
    <xf numFmtId="180" fontId="8" fillId="3" borderId="0" xfId="4" applyNumberFormat="1" applyFont="1" applyFill="1" applyBorder="1" applyAlignment="1">
      <alignment horizontal="center" vertical="center"/>
    </xf>
    <xf numFmtId="184" fontId="8" fillId="3" borderId="0" xfId="0" applyNumberFormat="1" applyFont="1" applyFill="1" applyBorder="1">
      <alignment vertical="center"/>
    </xf>
    <xf numFmtId="0" fontId="8" fillId="0" borderId="0" xfId="0" applyFont="1" applyAlignment="1">
      <alignment horizontal="center" vertical="center"/>
    </xf>
    <xf numFmtId="2" fontId="8" fillId="2" borderId="2" xfId="0" applyNumberFormat="1" applyFont="1" applyFill="1" applyBorder="1" applyAlignment="1">
      <alignment horizontal="center" vertical="center" wrapText="1"/>
    </xf>
    <xf numFmtId="183" fontId="8" fillId="0" borderId="0" xfId="4" applyNumberFormat="1" applyFont="1" applyAlignment="1">
      <alignment horizontal="center" vertical="center"/>
    </xf>
    <xf numFmtId="2" fontId="8" fillId="0" borderId="0" xfId="4" applyNumberFormat="1" applyFont="1" applyBorder="1" applyAlignment="1">
      <alignment horizontal="center" vertical="center"/>
    </xf>
    <xf numFmtId="180" fontId="8" fillId="0" borderId="0" xfId="4" applyNumberFormat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176" fontId="8" fillId="0" borderId="22" xfId="2" applyNumberFormat="1" applyFont="1" applyBorder="1" applyAlignment="1">
      <alignment horizontal="center" vertical="center"/>
    </xf>
    <xf numFmtId="176" fontId="8" fillId="0" borderId="23" xfId="2" applyNumberFormat="1" applyFont="1" applyBorder="1" applyAlignment="1">
      <alignment horizontal="center" vertical="center"/>
    </xf>
    <xf numFmtId="176" fontId="8" fillId="0" borderId="23" xfId="1" applyNumberFormat="1" applyFont="1" applyBorder="1" applyAlignment="1">
      <alignment horizontal="center" vertical="center"/>
    </xf>
    <xf numFmtId="176" fontId="8" fillId="0" borderId="24" xfId="1" applyNumberFormat="1" applyFont="1" applyBorder="1" applyAlignment="1">
      <alignment horizontal="center" vertical="center"/>
    </xf>
    <xf numFmtId="0" fontId="8" fillId="0" borderId="25" xfId="1" applyFont="1" applyBorder="1" applyAlignment="1">
      <alignment horizontal="center" vertical="center"/>
    </xf>
    <xf numFmtId="0" fontId="8" fillId="0" borderId="26" xfId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76" fontId="8" fillId="0" borderId="28" xfId="2" applyNumberFormat="1" applyFont="1" applyBorder="1" applyAlignment="1">
      <alignment horizontal="center" vertical="center"/>
    </xf>
    <xf numFmtId="176" fontId="8" fillId="0" borderId="29" xfId="2" applyNumberFormat="1" applyFont="1" applyBorder="1" applyAlignment="1">
      <alignment horizontal="center" vertical="center"/>
    </xf>
    <xf numFmtId="176" fontId="8" fillId="0" borderId="30" xfId="2" applyNumberFormat="1" applyFont="1" applyBorder="1" applyAlignment="1">
      <alignment horizontal="center" vertical="center"/>
    </xf>
    <xf numFmtId="176" fontId="8" fillId="0" borderId="8" xfId="2" applyNumberFormat="1" applyFont="1" applyBorder="1" applyAlignment="1">
      <alignment horizontal="center" vertical="center"/>
    </xf>
    <xf numFmtId="176" fontId="8" fillId="0" borderId="31" xfId="2" applyNumberFormat="1" applyFont="1" applyBorder="1" applyAlignment="1">
      <alignment horizontal="center" vertical="center"/>
    </xf>
    <xf numFmtId="176" fontId="8" fillId="0" borderId="4" xfId="2" applyNumberFormat="1" applyFont="1" applyBorder="1" applyAlignment="1">
      <alignment horizontal="center" vertical="center"/>
    </xf>
    <xf numFmtId="0" fontId="8" fillId="0" borderId="32" xfId="1" applyFont="1" applyBorder="1" applyAlignment="1">
      <alignment horizontal="center" vertical="center"/>
    </xf>
    <xf numFmtId="0" fontId="10" fillId="0" borderId="0" xfId="1" applyFont="1" applyBorder="1" applyAlignment="1">
      <alignment horizontal="center" vertical="center" wrapText="1"/>
    </xf>
    <xf numFmtId="176" fontId="8" fillId="0" borderId="0" xfId="2" applyNumberFormat="1" applyFont="1" applyBorder="1" applyAlignment="1">
      <alignment horizontal="center" vertical="center"/>
    </xf>
    <xf numFmtId="176" fontId="8" fillId="0" borderId="0" xfId="1" applyNumberFormat="1" applyFont="1" applyBorder="1" applyAlignment="1">
      <alignment horizontal="center" vertical="center"/>
    </xf>
    <xf numFmtId="0" fontId="10" fillId="0" borderId="28" xfId="1" applyFont="1" applyBorder="1" applyAlignment="1">
      <alignment horizontal="center" vertical="center" wrapText="1"/>
    </xf>
    <xf numFmtId="0" fontId="10" fillId="0" borderId="29" xfId="1" applyFont="1" applyBorder="1" applyAlignment="1">
      <alignment horizontal="center" vertical="center" wrapText="1"/>
    </xf>
    <xf numFmtId="0" fontId="10" fillId="0" borderId="30" xfId="1" applyFont="1" applyBorder="1" applyAlignment="1">
      <alignment horizontal="center" vertical="center" wrapText="1"/>
    </xf>
    <xf numFmtId="0" fontId="12" fillId="0" borderId="0" xfId="0" applyFont="1">
      <alignment vertical="center"/>
    </xf>
    <xf numFmtId="0" fontId="13" fillId="0" borderId="0" xfId="0" applyFont="1" applyAlignment="1">
      <alignment horizontal="center" vertical="center"/>
    </xf>
    <xf numFmtId="183" fontId="8" fillId="3" borderId="0" xfId="0" applyNumberFormat="1" applyFont="1" applyFill="1">
      <alignment vertical="center"/>
    </xf>
    <xf numFmtId="0" fontId="8" fillId="3" borderId="0" xfId="4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5" fillId="0" borderId="0" xfId="6">
      <alignment vertical="center"/>
    </xf>
    <xf numFmtId="0" fontId="15" fillId="0" borderId="0" xfId="6" applyAlignment="1">
      <alignment vertical="center" wrapText="1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10" fillId="0" borderId="12" xfId="1" applyFont="1" applyBorder="1" applyAlignment="1">
      <alignment horizontal="center" vertical="center" wrapText="1"/>
    </xf>
    <xf numFmtId="0" fontId="10" fillId="0" borderId="13" xfId="1" applyFont="1" applyBorder="1" applyAlignment="1">
      <alignment horizontal="center" vertical="center" wrapText="1"/>
    </xf>
    <xf numFmtId="0" fontId="10" fillId="0" borderId="14" xfId="1" applyFont="1" applyBorder="1" applyAlignment="1">
      <alignment horizontal="center" vertical="center" wrapText="1"/>
    </xf>
    <xf numFmtId="0" fontId="8" fillId="0" borderId="17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8" xfId="1" applyFont="1" applyBorder="1" applyAlignment="1">
      <alignment horizontal="center" vertical="center" wrapText="1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1" xfId="1" applyFont="1" applyBorder="1" applyAlignment="1">
      <alignment horizontal="center" vertical="center" wrapText="1"/>
    </xf>
  </cellXfs>
  <cellStyles count="7">
    <cellStyle name="백분율" xfId="5" builtinId="5"/>
    <cellStyle name="표준" xfId="0" builtinId="0"/>
    <cellStyle name="표준 2" xfId="3"/>
    <cellStyle name="표준 3" xfId="6"/>
    <cellStyle name="標準_0deg架設系" xfId="1"/>
    <cellStyle name="標準_0deg架設系 2" xfId="4"/>
    <cellStyle name="標準_0deg架設系_고군산2공구 단면1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1.1997261981823815</c:v>
                </c:pt>
                <c:pt idx="2">
                  <c:v>3.4059277171569255</c:v>
                </c:pt>
                <c:pt idx="3">
                  <c:v>5.6121292361314694</c:v>
                </c:pt>
                <c:pt idx="4">
                  <c:v>7.8183307551060119</c:v>
                </c:pt>
                <c:pt idx="5">
                  <c:v>10.024532274080556</c:v>
                </c:pt>
                <c:pt idx="6">
                  <c:v>12.230733793055103</c:v>
                </c:pt>
                <c:pt idx="7">
                  <c:v>14.436935312029647</c:v>
                </c:pt>
                <c:pt idx="8">
                  <c:v>16.643136831004188</c:v>
                </c:pt>
                <c:pt idx="9">
                  <c:v>18.849338349978733</c:v>
                </c:pt>
                <c:pt idx="10">
                  <c:v>21.055539868953275</c:v>
                </c:pt>
                <c:pt idx="11">
                  <c:v>23.26174138792782</c:v>
                </c:pt>
                <c:pt idx="12">
                  <c:v>25.467942906902366</c:v>
                </c:pt>
                <c:pt idx="13">
                  <c:v>27.674144425876911</c:v>
                </c:pt>
                <c:pt idx="14">
                  <c:v>29.880345944851452</c:v>
                </c:pt>
                <c:pt idx="15">
                  <c:v>32.086547463825994</c:v>
                </c:pt>
                <c:pt idx="16">
                  <c:v>34.292748982800539</c:v>
                </c:pt>
                <c:pt idx="17">
                  <c:v>36.498950501775084</c:v>
                </c:pt>
                <c:pt idx="18">
                  <c:v>38.705152020749622</c:v>
                </c:pt>
                <c:pt idx="19">
                  <c:v>40.911353539724168</c:v>
                </c:pt>
                <c:pt idx="20">
                  <c:v>43.117555058698706</c:v>
                </c:pt>
                <c:pt idx="21">
                  <c:v>45.323756577673265</c:v>
                </c:pt>
                <c:pt idx="22">
                  <c:v>47.529958096647803</c:v>
                </c:pt>
                <c:pt idx="23">
                  <c:v>49.736159615622334</c:v>
                </c:pt>
                <c:pt idx="24">
                  <c:v>51.942361134596887</c:v>
                </c:pt>
                <c:pt idx="25">
                  <c:v>54.148562653571446</c:v>
                </c:pt>
                <c:pt idx="26">
                  <c:v>56.354764172545977</c:v>
                </c:pt>
                <c:pt idx="27">
                  <c:v>58.560965691520515</c:v>
                </c:pt>
                <c:pt idx="28">
                  <c:v>60.76716721049506</c:v>
                </c:pt>
                <c:pt idx="29">
                  <c:v>62.97336872946962</c:v>
                </c:pt>
                <c:pt idx="30">
                  <c:v>65.179570248444151</c:v>
                </c:pt>
                <c:pt idx="31">
                  <c:v>67.385771767418689</c:v>
                </c:pt>
                <c:pt idx="32">
                  <c:v>69.591973286393227</c:v>
                </c:pt>
                <c:pt idx="33">
                  <c:v>71.798174805367779</c:v>
                </c:pt>
                <c:pt idx="34">
                  <c:v>74.004376324342331</c:v>
                </c:pt>
                <c:pt idx="35">
                  <c:v>76.210577843316855</c:v>
                </c:pt>
                <c:pt idx="36">
                  <c:v>78.416779362291422</c:v>
                </c:pt>
                <c:pt idx="37">
                  <c:v>80.62298088126596</c:v>
                </c:pt>
                <c:pt idx="38">
                  <c:v>82.829182400240512</c:v>
                </c:pt>
                <c:pt idx="39">
                  <c:v>85.035383919215036</c:v>
                </c:pt>
              </c:numCache>
            </c:numRef>
          </c:xVal>
          <c:yVal>
            <c:numRef>
              <c:f>'０°'!$C$23:$C$117</c:f>
              <c:numCache>
                <c:formatCode>0.00_ </c:formatCode>
                <c:ptCount val="95"/>
                <c:pt idx="0">
                  <c:v>1.5453471999999999E-3</c:v>
                </c:pt>
                <c:pt idx="1">
                  <c:v>1.2127792E-2</c:v>
                </c:pt>
                <c:pt idx="2">
                  <c:v>1.0434861E-2</c:v>
                </c:pt>
                <c:pt idx="3">
                  <c:v>1.4208444000000001E-2</c:v>
                </c:pt>
                <c:pt idx="4">
                  <c:v>2.7564056E-2</c:v>
                </c:pt>
                <c:pt idx="5">
                  <c:v>3.9884735999999997E-2</c:v>
                </c:pt>
                <c:pt idx="6">
                  <c:v>5.6846417000000003E-2</c:v>
                </c:pt>
                <c:pt idx="7">
                  <c:v>4.6816971999999998E-2</c:v>
                </c:pt>
                <c:pt idx="8">
                  <c:v>0.11620729</c:v>
                </c:pt>
                <c:pt idx="9">
                  <c:v>7.6809736000000003E-2</c:v>
                </c:pt>
                <c:pt idx="10">
                  <c:v>0.10451778</c:v>
                </c:pt>
                <c:pt idx="11">
                  <c:v>4.6307917000000002E-3</c:v>
                </c:pt>
                <c:pt idx="12">
                  <c:v>-2.2939778000000001E-2</c:v>
                </c:pt>
                <c:pt idx="13">
                  <c:v>-2.1083999999999999E-2</c:v>
                </c:pt>
                <c:pt idx="14">
                  <c:v>0.36151382999999998</c:v>
                </c:pt>
                <c:pt idx="15">
                  <c:v>0.4478531</c:v>
                </c:pt>
                <c:pt idx="16">
                  <c:v>0.39028694000000003</c:v>
                </c:pt>
                <c:pt idx="17">
                  <c:v>-2.1636806000000001E-2</c:v>
                </c:pt>
                <c:pt idx="18">
                  <c:v>-8.2358500000000001E-2</c:v>
                </c:pt>
                <c:pt idx="19">
                  <c:v>-6.6777957999999998E-2</c:v>
                </c:pt>
                <c:pt idx="20">
                  <c:v>4.1433777999999997E-2</c:v>
                </c:pt>
                <c:pt idx="21">
                  <c:v>0.70565162999999997</c:v>
                </c:pt>
                <c:pt idx="22">
                  <c:v>0.63495162999999999</c:v>
                </c:pt>
                <c:pt idx="23">
                  <c:v>0.60256438000000001</c:v>
                </c:pt>
                <c:pt idx="24">
                  <c:v>0.50041376000000004</c:v>
                </c:pt>
                <c:pt idx="25">
                  <c:v>-0.35261858000000001</c:v>
                </c:pt>
                <c:pt idx="26">
                  <c:v>-1.1302137999999999</c:v>
                </c:pt>
                <c:pt idx="27">
                  <c:v>-1.6380870999999999</c:v>
                </c:pt>
                <c:pt idx="28">
                  <c:v>-2.0483277000000002</c:v>
                </c:pt>
                <c:pt idx="29">
                  <c:v>-2.1384446000000001</c:v>
                </c:pt>
                <c:pt idx="30">
                  <c:v>-2.2498830999999999</c:v>
                </c:pt>
                <c:pt idx="31">
                  <c:v>-2.1332832000000002</c:v>
                </c:pt>
                <c:pt idx="32">
                  <c:v>-2.0518752</c:v>
                </c:pt>
                <c:pt idx="33">
                  <c:v>-1.6773568999999999</c:v>
                </c:pt>
                <c:pt idx="34">
                  <c:v>-1.5486058</c:v>
                </c:pt>
                <c:pt idx="35">
                  <c:v>-1.0867659999999999</c:v>
                </c:pt>
                <c:pt idx="36">
                  <c:v>0.12662339</c:v>
                </c:pt>
                <c:pt idx="37">
                  <c:v>1.1016155000000001</c:v>
                </c:pt>
                <c:pt idx="38">
                  <c:v>1.6427413</c:v>
                </c:pt>
                <c:pt idx="39">
                  <c:v>1.8451065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6F5-4A30-B8C8-D9ABE1CAF946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1.1997261981823815</c:v>
                </c:pt>
                <c:pt idx="2">
                  <c:v>3.4059277171569255</c:v>
                </c:pt>
                <c:pt idx="3">
                  <c:v>5.6121292361314694</c:v>
                </c:pt>
                <c:pt idx="4">
                  <c:v>7.8183307551060119</c:v>
                </c:pt>
                <c:pt idx="5">
                  <c:v>10.024532274080556</c:v>
                </c:pt>
                <c:pt idx="6">
                  <c:v>12.230733793055103</c:v>
                </c:pt>
                <c:pt idx="7">
                  <c:v>14.436935312029647</c:v>
                </c:pt>
                <c:pt idx="8">
                  <c:v>16.643136831004188</c:v>
                </c:pt>
                <c:pt idx="9">
                  <c:v>18.849338349978733</c:v>
                </c:pt>
                <c:pt idx="10">
                  <c:v>21.055539868953275</c:v>
                </c:pt>
                <c:pt idx="11">
                  <c:v>23.26174138792782</c:v>
                </c:pt>
                <c:pt idx="12">
                  <c:v>25.467942906902366</c:v>
                </c:pt>
                <c:pt idx="13">
                  <c:v>27.674144425876911</c:v>
                </c:pt>
                <c:pt idx="14">
                  <c:v>29.880345944851452</c:v>
                </c:pt>
                <c:pt idx="15">
                  <c:v>32.086547463825994</c:v>
                </c:pt>
                <c:pt idx="16">
                  <c:v>34.292748982800539</c:v>
                </c:pt>
                <c:pt idx="17">
                  <c:v>36.498950501775084</c:v>
                </c:pt>
                <c:pt idx="18">
                  <c:v>38.705152020749622</c:v>
                </c:pt>
                <c:pt idx="19">
                  <c:v>40.911353539724168</c:v>
                </c:pt>
                <c:pt idx="20">
                  <c:v>43.117555058698706</c:v>
                </c:pt>
                <c:pt idx="21">
                  <c:v>45.323756577673265</c:v>
                </c:pt>
                <c:pt idx="22">
                  <c:v>47.529958096647803</c:v>
                </c:pt>
                <c:pt idx="23">
                  <c:v>49.736159615622334</c:v>
                </c:pt>
                <c:pt idx="24">
                  <c:v>51.942361134596887</c:v>
                </c:pt>
                <c:pt idx="25">
                  <c:v>54.148562653571446</c:v>
                </c:pt>
                <c:pt idx="26">
                  <c:v>56.354764172545977</c:v>
                </c:pt>
                <c:pt idx="27">
                  <c:v>58.560965691520515</c:v>
                </c:pt>
                <c:pt idx="28">
                  <c:v>60.76716721049506</c:v>
                </c:pt>
                <c:pt idx="29">
                  <c:v>62.97336872946962</c:v>
                </c:pt>
                <c:pt idx="30">
                  <c:v>65.179570248444151</c:v>
                </c:pt>
                <c:pt idx="31">
                  <c:v>67.385771767418689</c:v>
                </c:pt>
                <c:pt idx="32">
                  <c:v>69.591973286393227</c:v>
                </c:pt>
                <c:pt idx="33">
                  <c:v>71.798174805367779</c:v>
                </c:pt>
                <c:pt idx="34">
                  <c:v>74.004376324342331</c:v>
                </c:pt>
                <c:pt idx="35">
                  <c:v>76.210577843316855</c:v>
                </c:pt>
                <c:pt idx="36">
                  <c:v>78.416779362291422</c:v>
                </c:pt>
                <c:pt idx="37">
                  <c:v>80.62298088126596</c:v>
                </c:pt>
                <c:pt idx="38">
                  <c:v>82.829182400240512</c:v>
                </c:pt>
                <c:pt idx="39">
                  <c:v>85.035383919215036</c:v>
                </c:pt>
              </c:numCache>
            </c:numRef>
          </c:xVal>
          <c:yVal>
            <c:numRef>
              <c:f>'０°'!$D$23:$D$117</c:f>
              <c:numCache>
                <c:formatCode>0.00_ </c:formatCode>
                <c:ptCount val="95"/>
                <c:pt idx="0">
                  <c:v>3.2830104330612245E-2</c:v>
                </c:pt>
                <c:pt idx="1">
                  <c:v>3.1200830257142858E-2</c:v>
                </c:pt>
                <c:pt idx="2">
                  <c:v>3.2496537465306119E-2</c:v>
                </c:pt>
                <c:pt idx="3">
                  <c:v>3.5029907661224491E-2</c:v>
                </c:pt>
                <c:pt idx="4">
                  <c:v>6.3000053861224495E-2</c:v>
                </c:pt>
                <c:pt idx="5">
                  <c:v>0.25694832632653059</c:v>
                </c:pt>
                <c:pt idx="6">
                  <c:v>5.2943865277551017E-2</c:v>
                </c:pt>
                <c:pt idx="7">
                  <c:v>0.7083257366530612</c:v>
                </c:pt>
                <c:pt idx="8">
                  <c:v>1.0856358767346939</c:v>
                </c:pt>
                <c:pt idx="9">
                  <c:v>0.17849551224489796</c:v>
                </c:pt>
                <c:pt idx="10">
                  <c:v>0.29273787126530609</c:v>
                </c:pt>
                <c:pt idx="11">
                  <c:v>1.6708063840816327</c:v>
                </c:pt>
                <c:pt idx="12">
                  <c:v>3.9243843102040814</c:v>
                </c:pt>
                <c:pt idx="13">
                  <c:v>5.339790206530612</c:v>
                </c:pt>
                <c:pt idx="14">
                  <c:v>1.5797023979591835</c:v>
                </c:pt>
                <c:pt idx="15">
                  <c:v>0.74235705591836731</c:v>
                </c:pt>
                <c:pt idx="16">
                  <c:v>0.54752060444897965</c:v>
                </c:pt>
                <c:pt idx="17">
                  <c:v>0.44010502048979588</c:v>
                </c:pt>
                <c:pt idx="18">
                  <c:v>0.46553422808163264</c:v>
                </c:pt>
                <c:pt idx="19">
                  <c:v>0.46389302457142856</c:v>
                </c:pt>
                <c:pt idx="20">
                  <c:v>0.36792366502040819</c:v>
                </c:pt>
                <c:pt idx="21">
                  <c:v>0.70228240440816325</c:v>
                </c:pt>
                <c:pt idx="22">
                  <c:v>0.5119955265306122</c:v>
                </c:pt>
                <c:pt idx="23">
                  <c:v>0.53125984991836728</c:v>
                </c:pt>
                <c:pt idx="24">
                  <c:v>0.49479539461224492</c:v>
                </c:pt>
                <c:pt idx="25">
                  <c:v>0.76077988204081626</c:v>
                </c:pt>
                <c:pt idx="26">
                  <c:v>0.61443862930612247</c:v>
                </c:pt>
                <c:pt idx="27">
                  <c:v>0.72794506453061225</c:v>
                </c:pt>
                <c:pt idx="28">
                  <c:v>0.89695080775510205</c:v>
                </c:pt>
                <c:pt idx="29">
                  <c:v>0.66666914889795914</c:v>
                </c:pt>
                <c:pt idx="30">
                  <c:v>0.76840696244897955</c:v>
                </c:pt>
                <c:pt idx="31">
                  <c:v>1.0012759530612245</c:v>
                </c:pt>
                <c:pt idx="32">
                  <c:v>1.1627548485714285</c:v>
                </c:pt>
                <c:pt idx="33">
                  <c:v>0.69343884</c:v>
                </c:pt>
                <c:pt idx="34">
                  <c:v>1.1316162277551021</c:v>
                </c:pt>
                <c:pt idx="35">
                  <c:v>0.97568457877551007</c:v>
                </c:pt>
                <c:pt idx="36">
                  <c:v>0.89326172734693876</c:v>
                </c:pt>
                <c:pt idx="37">
                  <c:v>0.91284505795918358</c:v>
                </c:pt>
                <c:pt idx="38">
                  <c:v>1.2316019016326529</c:v>
                </c:pt>
                <c:pt idx="39">
                  <c:v>1.2314461351020407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6F5-4A30-B8C8-D9ABE1CAF946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1.1997261981823815</c:v>
                </c:pt>
                <c:pt idx="2">
                  <c:v>3.4059277171569255</c:v>
                </c:pt>
                <c:pt idx="3">
                  <c:v>5.6121292361314694</c:v>
                </c:pt>
                <c:pt idx="4">
                  <c:v>7.8183307551060119</c:v>
                </c:pt>
                <c:pt idx="5">
                  <c:v>10.024532274080556</c:v>
                </c:pt>
                <c:pt idx="6">
                  <c:v>12.230733793055103</c:v>
                </c:pt>
                <c:pt idx="7">
                  <c:v>14.436935312029647</c:v>
                </c:pt>
                <c:pt idx="8">
                  <c:v>16.643136831004188</c:v>
                </c:pt>
                <c:pt idx="9">
                  <c:v>18.849338349978733</c:v>
                </c:pt>
                <c:pt idx="10">
                  <c:v>21.055539868953275</c:v>
                </c:pt>
                <c:pt idx="11">
                  <c:v>23.26174138792782</c:v>
                </c:pt>
                <c:pt idx="12">
                  <c:v>25.467942906902366</c:v>
                </c:pt>
                <c:pt idx="13">
                  <c:v>27.674144425876911</c:v>
                </c:pt>
                <c:pt idx="14">
                  <c:v>29.880345944851452</c:v>
                </c:pt>
                <c:pt idx="15">
                  <c:v>32.086547463825994</c:v>
                </c:pt>
                <c:pt idx="16">
                  <c:v>34.292748982800539</c:v>
                </c:pt>
                <c:pt idx="17">
                  <c:v>36.498950501775084</c:v>
                </c:pt>
                <c:pt idx="18">
                  <c:v>38.705152020749622</c:v>
                </c:pt>
                <c:pt idx="19">
                  <c:v>40.911353539724168</c:v>
                </c:pt>
                <c:pt idx="20">
                  <c:v>43.117555058698706</c:v>
                </c:pt>
                <c:pt idx="21">
                  <c:v>45.323756577673265</c:v>
                </c:pt>
                <c:pt idx="22">
                  <c:v>47.529958096647803</c:v>
                </c:pt>
                <c:pt idx="23">
                  <c:v>49.736159615622334</c:v>
                </c:pt>
                <c:pt idx="24">
                  <c:v>51.942361134596887</c:v>
                </c:pt>
                <c:pt idx="25">
                  <c:v>54.148562653571446</c:v>
                </c:pt>
                <c:pt idx="26">
                  <c:v>56.354764172545977</c:v>
                </c:pt>
                <c:pt idx="27">
                  <c:v>58.560965691520515</c:v>
                </c:pt>
                <c:pt idx="28">
                  <c:v>60.76716721049506</c:v>
                </c:pt>
                <c:pt idx="29">
                  <c:v>62.97336872946962</c:v>
                </c:pt>
                <c:pt idx="30">
                  <c:v>65.179570248444151</c:v>
                </c:pt>
                <c:pt idx="31">
                  <c:v>67.385771767418689</c:v>
                </c:pt>
                <c:pt idx="32">
                  <c:v>69.591973286393227</c:v>
                </c:pt>
                <c:pt idx="33">
                  <c:v>71.798174805367779</c:v>
                </c:pt>
                <c:pt idx="34">
                  <c:v>74.004376324342331</c:v>
                </c:pt>
                <c:pt idx="35">
                  <c:v>76.210577843316855</c:v>
                </c:pt>
                <c:pt idx="36">
                  <c:v>78.416779362291422</c:v>
                </c:pt>
                <c:pt idx="37">
                  <c:v>80.62298088126596</c:v>
                </c:pt>
                <c:pt idx="38">
                  <c:v>82.829182400240512</c:v>
                </c:pt>
                <c:pt idx="39">
                  <c:v>85.035383919215036</c:v>
                </c:pt>
              </c:numCache>
            </c:numRef>
          </c:xVal>
          <c:yVal>
            <c:numRef>
              <c:f>'０°'!$E$23:$E$117</c:f>
              <c:numCache>
                <c:formatCode>0.00_ </c:formatCode>
                <c:ptCount val="95"/>
                <c:pt idx="0">
                  <c:v>0.13155257228571429</c:v>
                </c:pt>
                <c:pt idx="1">
                  <c:v>0.12382090473469388</c:v>
                </c:pt>
                <c:pt idx="2">
                  <c:v>0.12556920869387755</c:v>
                </c:pt>
                <c:pt idx="3">
                  <c:v>0.13917789922448978</c:v>
                </c:pt>
                <c:pt idx="4">
                  <c:v>0.19641726987755104</c:v>
                </c:pt>
                <c:pt idx="5">
                  <c:v>0.50705848734693881</c:v>
                </c:pt>
                <c:pt idx="6">
                  <c:v>0.1773510666122449</c:v>
                </c:pt>
                <c:pt idx="7">
                  <c:v>1.19191088</c:v>
                </c:pt>
                <c:pt idx="8">
                  <c:v>1.7298676897959184</c:v>
                </c:pt>
                <c:pt idx="9">
                  <c:v>0.51383491591836727</c:v>
                </c:pt>
                <c:pt idx="10">
                  <c:v>0.77947968326530614</c:v>
                </c:pt>
                <c:pt idx="11">
                  <c:v>3.2676102959183675</c:v>
                </c:pt>
                <c:pt idx="12">
                  <c:v>6.0552097351020402</c:v>
                </c:pt>
                <c:pt idx="13">
                  <c:v>8.1018227469387742</c:v>
                </c:pt>
                <c:pt idx="14">
                  <c:v>3.107447671428571</c:v>
                </c:pt>
                <c:pt idx="15">
                  <c:v>2.0274853640816328</c:v>
                </c:pt>
                <c:pt idx="16">
                  <c:v>1.2769760636734695</c:v>
                </c:pt>
                <c:pt idx="17">
                  <c:v>1.0567868485714285</c:v>
                </c:pt>
                <c:pt idx="18">
                  <c:v>1.3364080089795918</c:v>
                </c:pt>
                <c:pt idx="19">
                  <c:v>1.4764075620408161</c:v>
                </c:pt>
                <c:pt idx="20">
                  <c:v>1.1582618024489795</c:v>
                </c:pt>
                <c:pt idx="21">
                  <c:v>2.0808189620408162</c:v>
                </c:pt>
                <c:pt idx="22">
                  <c:v>1.6425246763265307</c:v>
                </c:pt>
                <c:pt idx="23">
                  <c:v>1.6019849755102042</c:v>
                </c:pt>
                <c:pt idx="24">
                  <c:v>1.7462439248979593</c:v>
                </c:pt>
                <c:pt idx="25">
                  <c:v>1.9542576330612245</c:v>
                </c:pt>
                <c:pt idx="26">
                  <c:v>1.5639610648979592</c:v>
                </c:pt>
                <c:pt idx="27">
                  <c:v>2.7082995167346935</c:v>
                </c:pt>
                <c:pt idx="28">
                  <c:v>2.1508721097959183</c:v>
                </c:pt>
                <c:pt idx="29">
                  <c:v>1.9872303097959183</c:v>
                </c:pt>
                <c:pt idx="30">
                  <c:v>2.1579461897959185</c:v>
                </c:pt>
                <c:pt idx="31">
                  <c:v>3.120727352653061</c:v>
                </c:pt>
                <c:pt idx="32">
                  <c:v>4.1355732591836736</c:v>
                </c:pt>
                <c:pt idx="33">
                  <c:v>1.9037123436734693</c:v>
                </c:pt>
                <c:pt idx="34">
                  <c:v>3.2147005991836739</c:v>
                </c:pt>
                <c:pt idx="35">
                  <c:v>2.8266433575510201</c:v>
                </c:pt>
                <c:pt idx="36">
                  <c:v>2.3303024404081634</c:v>
                </c:pt>
                <c:pt idx="37">
                  <c:v>2.7584907514285715</c:v>
                </c:pt>
                <c:pt idx="38">
                  <c:v>4.0772824571428572</c:v>
                </c:pt>
                <c:pt idx="39">
                  <c:v>3.4856071628571428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6F5-4A30-B8C8-D9ABE1CAF946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6F5-4A30-B8C8-D9ABE1CAF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913536"/>
        <c:axId val="21891411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C6F5-4A30-B8C8-D9ABE1CAF946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3CE-43C2-93D8-7F52EF5B637E}"/>
                  </c:ext>
                </c:extLst>
              </c15:ser>
            </c15:filteredScatterSeries>
          </c:ext>
        </c:extLst>
      </c:scatterChart>
      <c:valAx>
        <c:axId val="21891353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8914112"/>
        <c:crossesAt val="-100"/>
        <c:crossBetween val="midCat"/>
        <c:majorUnit val="10"/>
        <c:minorUnit val="10"/>
      </c:valAx>
      <c:valAx>
        <c:axId val="218914112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8913536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1.3917462930240869</c:v>
                </c:pt>
                <c:pt idx="2">
                  <c:v>4.3918891987727218</c:v>
                </c:pt>
                <c:pt idx="3">
                  <c:v>7.3920321045213573</c:v>
                </c:pt>
                <c:pt idx="4">
                  <c:v>10.392175010269993</c:v>
                </c:pt>
                <c:pt idx="5">
                  <c:v>13.392317916018628</c:v>
                </c:pt>
                <c:pt idx="6">
                  <c:v>16.392460821767262</c:v>
                </c:pt>
                <c:pt idx="7">
                  <c:v>19.392603727515898</c:v>
                </c:pt>
                <c:pt idx="8">
                  <c:v>22.392746633264533</c:v>
                </c:pt>
                <c:pt idx="9">
                  <c:v>25.392889539013169</c:v>
                </c:pt>
                <c:pt idx="10">
                  <c:v>28.393032444761808</c:v>
                </c:pt>
                <c:pt idx="11">
                  <c:v>31.393175350510443</c:v>
                </c:pt>
                <c:pt idx="12">
                  <c:v>34.393318256259072</c:v>
                </c:pt>
                <c:pt idx="13">
                  <c:v>37.393461162007711</c:v>
                </c:pt>
                <c:pt idx="14">
                  <c:v>40.393604067756343</c:v>
                </c:pt>
                <c:pt idx="15">
                  <c:v>43.393746973504982</c:v>
                </c:pt>
                <c:pt idx="16">
                  <c:v>46.393889879253614</c:v>
                </c:pt>
                <c:pt idx="17">
                  <c:v>49.394032785002246</c:v>
                </c:pt>
                <c:pt idx="18">
                  <c:v>52.394175690750885</c:v>
                </c:pt>
                <c:pt idx="19">
                  <c:v>55.394318596499524</c:v>
                </c:pt>
                <c:pt idx="20">
                  <c:v>58.394461502248156</c:v>
                </c:pt>
                <c:pt idx="21">
                  <c:v>61.394604407996788</c:v>
                </c:pt>
                <c:pt idx="22">
                  <c:v>64.394747313745412</c:v>
                </c:pt>
                <c:pt idx="23">
                  <c:v>67.394890219494044</c:v>
                </c:pt>
                <c:pt idx="24">
                  <c:v>70.395033125242691</c:v>
                </c:pt>
                <c:pt idx="25">
                  <c:v>73.395176030991323</c:v>
                </c:pt>
                <c:pt idx="26">
                  <c:v>76.395318936739955</c:v>
                </c:pt>
                <c:pt idx="27">
                  <c:v>79.395461842488601</c:v>
                </c:pt>
                <c:pt idx="28">
                  <c:v>82.395604748237233</c:v>
                </c:pt>
                <c:pt idx="29">
                  <c:v>85.39574765398585</c:v>
                </c:pt>
                <c:pt idx="30">
                  <c:v>88.395890559734497</c:v>
                </c:pt>
                <c:pt idx="31">
                  <c:v>91.396033465483143</c:v>
                </c:pt>
                <c:pt idx="32">
                  <c:v>94.396176371231775</c:v>
                </c:pt>
                <c:pt idx="33">
                  <c:v>97.396319276980392</c:v>
                </c:pt>
                <c:pt idx="34">
                  <c:v>100.39646218272904</c:v>
                </c:pt>
                <c:pt idx="35">
                  <c:v>103.39660508847768</c:v>
                </c:pt>
                <c:pt idx="36">
                  <c:v>106.39674799422632</c:v>
                </c:pt>
                <c:pt idx="37">
                  <c:v>109.39689089997495</c:v>
                </c:pt>
                <c:pt idx="38">
                  <c:v>112.39703380572358</c:v>
                </c:pt>
                <c:pt idx="39">
                  <c:v>115.39717671147221</c:v>
                </c:pt>
              </c:numCache>
            </c:numRef>
          </c:xVal>
          <c:yVal>
            <c:numRef>
              <c:f>'-5°'!$G$23:$G$117</c:f>
              <c:numCache>
                <c:formatCode>0.00_ </c:formatCode>
                <c:ptCount val="95"/>
                <c:pt idx="0">
                  <c:v>-4.5550144999999999E-5</c:v>
                </c:pt>
                <c:pt idx="1">
                  <c:v>1.1562606999999999E-5</c:v>
                </c:pt>
                <c:pt idx="2">
                  <c:v>8.1928985999999996E-5</c:v>
                </c:pt>
                <c:pt idx="3">
                  <c:v>3.4622168000000001E-4</c:v>
                </c:pt>
                <c:pt idx="4">
                  <c:v>6.9974062000000004E-4</c:v>
                </c:pt>
                <c:pt idx="5">
                  <c:v>1.3021141999999999E-3</c:v>
                </c:pt>
                <c:pt idx="6">
                  <c:v>1.8276080000000001E-3</c:v>
                </c:pt>
                <c:pt idx="7">
                  <c:v>2.3480169E-3</c:v>
                </c:pt>
                <c:pt idx="8">
                  <c:v>3.6149140999999999E-3</c:v>
                </c:pt>
                <c:pt idx="9">
                  <c:v>4.6341383999999996E-3</c:v>
                </c:pt>
                <c:pt idx="10">
                  <c:v>5.6303170000000001E-3</c:v>
                </c:pt>
                <c:pt idx="11">
                  <c:v>6.5906578999999996E-3</c:v>
                </c:pt>
                <c:pt idx="12">
                  <c:v>4.1060424E-3</c:v>
                </c:pt>
                <c:pt idx="13">
                  <c:v>8.7652317000000007E-3</c:v>
                </c:pt>
                <c:pt idx="14">
                  <c:v>1.0477421000000001E-2</c:v>
                </c:pt>
                <c:pt idx="15">
                  <c:v>1.1656181999999999E-2</c:v>
                </c:pt>
                <c:pt idx="16">
                  <c:v>1.2844067000000001E-2</c:v>
                </c:pt>
                <c:pt idx="17">
                  <c:v>1.4651621E-2</c:v>
                </c:pt>
                <c:pt idx="18">
                  <c:v>1.6508592999999998E-2</c:v>
                </c:pt>
                <c:pt idx="19">
                  <c:v>1.8501182000000001E-2</c:v>
                </c:pt>
                <c:pt idx="20">
                  <c:v>2.0505586999999999E-2</c:v>
                </c:pt>
                <c:pt idx="21">
                  <c:v>2.2908702999999999E-2</c:v>
                </c:pt>
                <c:pt idx="22">
                  <c:v>2.5615261E-2</c:v>
                </c:pt>
                <c:pt idx="23">
                  <c:v>2.8021270000000001E-2</c:v>
                </c:pt>
                <c:pt idx="24">
                  <c:v>3.0745552999999998E-2</c:v>
                </c:pt>
                <c:pt idx="25">
                  <c:v>3.4124565000000003E-2</c:v>
                </c:pt>
                <c:pt idx="26">
                  <c:v>3.7864152999999998E-2</c:v>
                </c:pt>
                <c:pt idx="27">
                  <c:v>4.0670289999999998E-2</c:v>
                </c:pt>
                <c:pt idx="28">
                  <c:v>4.3793515999999998E-2</c:v>
                </c:pt>
                <c:pt idx="29">
                  <c:v>4.6759922000000002E-2</c:v>
                </c:pt>
                <c:pt idx="30">
                  <c:v>4.9959641999999999E-2</c:v>
                </c:pt>
                <c:pt idx="31">
                  <c:v>5.3859763999999997E-2</c:v>
                </c:pt>
                <c:pt idx="32">
                  <c:v>5.7131899E-2</c:v>
                </c:pt>
                <c:pt idx="33">
                  <c:v>6.1151308000000001E-2</c:v>
                </c:pt>
                <c:pt idx="34">
                  <c:v>6.3871899999999995E-2</c:v>
                </c:pt>
                <c:pt idx="35">
                  <c:v>7.0446146000000001E-2</c:v>
                </c:pt>
                <c:pt idx="36">
                  <c:v>7.1478366000000002E-2</c:v>
                </c:pt>
                <c:pt idx="37">
                  <c:v>7.4029760999999999E-2</c:v>
                </c:pt>
                <c:pt idx="38">
                  <c:v>7.5671138999999998E-2</c:v>
                </c:pt>
                <c:pt idx="39">
                  <c:v>7.7915206000000001E-2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11E-4F46-8E8A-31B7FD7EFCBB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1.3917462930240869</c:v>
                </c:pt>
                <c:pt idx="2">
                  <c:v>4.3918891987727218</c:v>
                </c:pt>
                <c:pt idx="3">
                  <c:v>7.3920321045213573</c:v>
                </c:pt>
                <c:pt idx="4">
                  <c:v>10.392175010269993</c:v>
                </c:pt>
                <c:pt idx="5">
                  <c:v>13.392317916018628</c:v>
                </c:pt>
                <c:pt idx="6">
                  <c:v>16.392460821767262</c:v>
                </c:pt>
                <c:pt idx="7">
                  <c:v>19.392603727515898</c:v>
                </c:pt>
                <c:pt idx="8">
                  <c:v>22.392746633264533</c:v>
                </c:pt>
                <c:pt idx="9">
                  <c:v>25.392889539013169</c:v>
                </c:pt>
                <c:pt idx="10">
                  <c:v>28.393032444761808</c:v>
                </c:pt>
                <c:pt idx="11">
                  <c:v>31.393175350510443</c:v>
                </c:pt>
                <c:pt idx="12">
                  <c:v>34.393318256259072</c:v>
                </c:pt>
                <c:pt idx="13">
                  <c:v>37.393461162007711</c:v>
                </c:pt>
                <c:pt idx="14">
                  <c:v>40.393604067756343</c:v>
                </c:pt>
                <c:pt idx="15">
                  <c:v>43.393746973504982</c:v>
                </c:pt>
                <c:pt idx="16">
                  <c:v>46.393889879253614</c:v>
                </c:pt>
                <c:pt idx="17">
                  <c:v>49.394032785002246</c:v>
                </c:pt>
                <c:pt idx="18">
                  <c:v>52.394175690750885</c:v>
                </c:pt>
                <c:pt idx="19">
                  <c:v>55.394318596499524</c:v>
                </c:pt>
                <c:pt idx="20">
                  <c:v>58.394461502248156</c:v>
                </c:pt>
                <c:pt idx="21">
                  <c:v>61.394604407996788</c:v>
                </c:pt>
                <c:pt idx="22">
                  <c:v>64.394747313745412</c:v>
                </c:pt>
                <c:pt idx="23">
                  <c:v>67.394890219494044</c:v>
                </c:pt>
                <c:pt idx="24">
                  <c:v>70.395033125242691</c:v>
                </c:pt>
                <c:pt idx="25">
                  <c:v>73.395176030991323</c:v>
                </c:pt>
                <c:pt idx="26">
                  <c:v>76.395318936739955</c:v>
                </c:pt>
                <c:pt idx="27">
                  <c:v>79.395461842488601</c:v>
                </c:pt>
                <c:pt idx="28">
                  <c:v>82.395604748237233</c:v>
                </c:pt>
                <c:pt idx="29">
                  <c:v>85.39574765398585</c:v>
                </c:pt>
                <c:pt idx="30">
                  <c:v>88.395890559734497</c:v>
                </c:pt>
                <c:pt idx="31">
                  <c:v>91.396033465483143</c:v>
                </c:pt>
                <c:pt idx="32">
                  <c:v>94.396176371231775</c:v>
                </c:pt>
                <c:pt idx="33">
                  <c:v>97.396319276980392</c:v>
                </c:pt>
                <c:pt idx="34">
                  <c:v>100.39646218272904</c:v>
                </c:pt>
                <c:pt idx="35">
                  <c:v>103.39660508847768</c:v>
                </c:pt>
                <c:pt idx="36">
                  <c:v>106.39674799422632</c:v>
                </c:pt>
                <c:pt idx="37">
                  <c:v>109.39689089997495</c:v>
                </c:pt>
                <c:pt idx="38">
                  <c:v>112.39703380572358</c:v>
                </c:pt>
                <c:pt idx="39">
                  <c:v>115.39717671147221</c:v>
                </c:pt>
              </c:numCache>
            </c:numRef>
          </c:xVal>
          <c:yVal>
            <c:numRef>
              <c:f>'-5°'!$H$23:$H$117</c:f>
              <c:numCache>
                <c:formatCode>0.00_ </c:formatCode>
                <c:ptCount val="95"/>
                <c:pt idx="0">
                  <c:v>1.2117955534136546E-3</c:v>
                </c:pt>
                <c:pt idx="1">
                  <c:v>1.1890435277108434E-3</c:v>
                </c:pt>
                <c:pt idx="2">
                  <c:v>1.1867819244979921E-3</c:v>
                </c:pt>
                <c:pt idx="3">
                  <c:v>1.1699311678714859E-3</c:v>
                </c:pt>
                <c:pt idx="4">
                  <c:v>1.2168112771084336E-3</c:v>
                </c:pt>
                <c:pt idx="5">
                  <c:v>1.2195677365461847E-3</c:v>
                </c:pt>
                <c:pt idx="6">
                  <c:v>1.2026697831325299E-3</c:v>
                </c:pt>
                <c:pt idx="7">
                  <c:v>1.1936079999999999E-3</c:v>
                </c:pt>
                <c:pt idx="8">
                  <c:v>1.2076997076305221E-3</c:v>
                </c:pt>
                <c:pt idx="9">
                  <c:v>1.1793481381526102E-3</c:v>
                </c:pt>
                <c:pt idx="10">
                  <c:v>1.2913684176706825E-3</c:v>
                </c:pt>
                <c:pt idx="11">
                  <c:v>1.2744407261044176E-3</c:v>
                </c:pt>
                <c:pt idx="12">
                  <c:v>5.2519456192771079E-3</c:v>
                </c:pt>
                <c:pt idx="13">
                  <c:v>1.6330537767068273E-3</c:v>
                </c:pt>
                <c:pt idx="14">
                  <c:v>1.3536514698795179E-3</c:v>
                </c:pt>
                <c:pt idx="15">
                  <c:v>1.4750401028112449E-3</c:v>
                </c:pt>
                <c:pt idx="16">
                  <c:v>1.6840343261044176E-3</c:v>
                </c:pt>
                <c:pt idx="17">
                  <c:v>2.6181401060240963E-3</c:v>
                </c:pt>
                <c:pt idx="18">
                  <c:v>2.3000926522088352E-3</c:v>
                </c:pt>
                <c:pt idx="19">
                  <c:v>2.4429836401606425E-3</c:v>
                </c:pt>
                <c:pt idx="20">
                  <c:v>3.5362368192771079E-3</c:v>
                </c:pt>
                <c:pt idx="21">
                  <c:v>3.233183575903614E-3</c:v>
                </c:pt>
                <c:pt idx="22">
                  <c:v>4.0233957076305218E-3</c:v>
                </c:pt>
                <c:pt idx="23">
                  <c:v>3.753456816064257E-3</c:v>
                </c:pt>
                <c:pt idx="24">
                  <c:v>7.0419054907630519E-3</c:v>
                </c:pt>
                <c:pt idx="25">
                  <c:v>8.4676332208835341E-3</c:v>
                </c:pt>
                <c:pt idx="26">
                  <c:v>6.5630520674698793E-3</c:v>
                </c:pt>
                <c:pt idx="27">
                  <c:v>8.0958818377510032E-3</c:v>
                </c:pt>
                <c:pt idx="28">
                  <c:v>7.8716204979919682E-3</c:v>
                </c:pt>
                <c:pt idx="29">
                  <c:v>9.1562878072289147E-3</c:v>
                </c:pt>
                <c:pt idx="30">
                  <c:v>1.3357339823293173E-2</c:v>
                </c:pt>
                <c:pt idx="31">
                  <c:v>1.3669338987951807E-2</c:v>
                </c:pt>
                <c:pt idx="32">
                  <c:v>1.4900739919678715E-2</c:v>
                </c:pt>
                <c:pt idx="33">
                  <c:v>2.0003064289156627E-2</c:v>
                </c:pt>
                <c:pt idx="34">
                  <c:v>2.7659727228915663E-2</c:v>
                </c:pt>
                <c:pt idx="35">
                  <c:v>4.2973922698795179E-2</c:v>
                </c:pt>
                <c:pt idx="36">
                  <c:v>7.1487352931726908E-2</c:v>
                </c:pt>
                <c:pt idx="37">
                  <c:v>0.11627469815261043</c:v>
                </c:pt>
                <c:pt idx="38">
                  <c:v>0.19035954506024094</c:v>
                </c:pt>
                <c:pt idx="39">
                  <c:v>0.28412339726907632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11E-4F46-8E8A-31B7FD7EFCBB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1.3917462930240869</c:v>
                </c:pt>
                <c:pt idx="2">
                  <c:v>4.3918891987727218</c:v>
                </c:pt>
                <c:pt idx="3">
                  <c:v>7.3920321045213573</c:v>
                </c:pt>
                <c:pt idx="4">
                  <c:v>10.392175010269993</c:v>
                </c:pt>
                <c:pt idx="5">
                  <c:v>13.392317916018628</c:v>
                </c:pt>
                <c:pt idx="6">
                  <c:v>16.392460821767262</c:v>
                </c:pt>
                <c:pt idx="7">
                  <c:v>19.392603727515898</c:v>
                </c:pt>
                <c:pt idx="8">
                  <c:v>22.392746633264533</c:v>
                </c:pt>
                <c:pt idx="9">
                  <c:v>25.392889539013169</c:v>
                </c:pt>
                <c:pt idx="10">
                  <c:v>28.393032444761808</c:v>
                </c:pt>
                <c:pt idx="11">
                  <c:v>31.393175350510443</c:v>
                </c:pt>
                <c:pt idx="12">
                  <c:v>34.393318256259072</c:v>
                </c:pt>
                <c:pt idx="13">
                  <c:v>37.393461162007711</c:v>
                </c:pt>
                <c:pt idx="14">
                  <c:v>40.393604067756343</c:v>
                </c:pt>
                <c:pt idx="15">
                  <c:v>43.393746973504982</c:v>
                </c:pt>
                <c:pt idx="16">
                  <c:v>46.393889879253614</c:v>
                </c:pt>
                <c:pt idx="17">
                  <c:v>49.394032785002246</c:v>
                </c:pt>
                <c:pt idx="18">
                  <c:v>52.394175690750885</c:v>
                </c:pt>
                <c:pt idx="19">
                  <c:v>55.394318596499524</c:v>
                </c:pt>
                <c:pt idx="20">
                  <c:v>58.394461502248156</c:v>
                </c:pt>
                <c:pt idx="21">
                  <c:v>61.394604407996788</c:v>
                </c:pt>
                <c:pt idx="22">
                  <c:v>64.394747313745412</c:v>
                </c:pt>
                <c:pt idx="23">
                  <c:v>67.394890219494044</c:v>
                </c:pt>
                <c:pt idx="24">
                  <c:v>70.395033125242691</c:v>
                </c:pt>
                <c:pt idx="25">
                  <c:v>73.395176030991323</c:v>
                </c:pt>
                <c:pt idx="26">
                  <c:v>76.395318936739955</c:v>
                </c:pt>
                <c:pt idx="27">
                  <c:v>79.395461842488601</c:v>
                </c:pt>
                <c:pt idx="28">
                  <c:v>82.395604748237233</c:v>
                </c:pt>
                <c:pt idx="29">
                  <c:v>85.39574765398585</c:v>
                </c:pt>
                <c:pt idx="30">
                  <c:v>88.395890559734497</c:v>
                </c:pt>
                <c:pt idx="31">
                  <c:v>91.396033465483143</c:v>
                </c:pt>
                <c:pt idx="32">
                  <c:v>94.396176371231775</c:v>
                </c:pt>
                <c:pt idx="33">
                  <c:v>97.396319276980392</c:v>
                </c:pt>
                <c:pt idx="34">
                  <c:v>100.39646218272904</c:v>
                </c:pt>
                <c:pt idx="35">
                  <c:v>103.39660508847768</c:v>
                </c:pt>
                <c:pt idx="36">
                  <c:v>106.39674799422632</c:v>
                </c:pt>
                <c:pt idx="37">
                  <c:v>109.39689089997495</c:v>
                </c:pt>
                <c:pt idx="38">
                  <c:v>112.39703380572358</c:v>
                </c:pt>
                <c:pt idx="39">
                  <c:v>115.39717671147221</c:v>
                </c:pt>
              </c:numCache>
            </c:numRef>
          </c:xVal>
          <c:yVal>
            <c:numRef>
              <c:f>'-5°'!$I$23:$I$117</c:f>
              <c:numCache>
                <c:formatCode>0.00_ </c:formatCode>
                <c:ptCount val="95"/>
                <c:pt idx="0">
                  <c:v>4.6531748497991958E-3</c:v>
                </c:pt>
                <c:pt idx="1">
                  <c:v>5.4905988048192774E-3</c:v>
                </c:pt>
                <c:pt idx="2">
                  <c:v>3.9699481445783129E-3</c:v>
                </c:pt>
                <c:pt idx="3">
                  <c:v>5.2619303710843375E-3</c:v>
                </c:pt>
                <c:pt idx="4">
                  <c:v>4.4860317301204811E-3</c:v>
                </c:pt>
                <c:pt idx="5">
                  <c:v>4.4634338248995976E-3</c:v>
                </c:pt>
                <c:pt idx="6">
                  <c:v>5.4281860240963853E-3</c:v>
                </c:pt>
                <c:pt idx="7">
                  <c:v>5.1691787437750996E-3</c:v>
                </c:pt>
                <c:pt idx="8">
                  <c:v>4.8766716016064252E-3</c:v>
                </c:pt>
                <c:pt idx="9">
                  <c:v>5.4273817574297181E-3</c:v>
                </c:pt>
                <c:pt idx="10">
                  <c:v>4.7725528160642563E-3</c:v>
                </c:pt>
                <c:pt idx="11">
                  <c:v>5.4583820273092368E-3</c:v>
                </c:pt>
                <c:pt idx="12">
                  <c:v>1.2069748819277108E-2</c:v>
                </c:pt>
                <c:pt idx="13">
                  <c:v>5.7193935421686742E-3</c:v>
                </c:pt>
                <c:pt idx="14">
                  <c:v>5.5702251309236945E-3</c:v>
                </c:pt>
                <c:pt idx="15">
                  <c:v>6.5788238971887548E-3</c:v>
                </c:pt>
                <c:pt idx="16">
                  <c:v>7.3856164690763041E-3</c:v>
                </c:pt>
                <c:pt idx="17">
                  <c:v>9.0571077269076296E-3</c:v>
                </c:pt>
                <c:pt idx="18">
                  <c:v>8.2730624192771073E-3</c:v>
                </c:pt>
                <c:pt idx="19">
                  <c:v>9.7435018795180729E-3</c:v>
                </c:pt>
                <c:pt idx="20">
                  <c:v>1.2017715405622489E-2</c:v>
                </c:pt>
                <c:pt idx="21">
                  <c:v>1.2029943967871486E-2</c:v>
                </c:pt>
                <c:pt idx="22">
                  <c:v>1.2711412112449798E-2</c:v>
                </c:pt>
                <c:pt idx="23">
                  <c:v>1.2033347148594376E-2</c:v>
                </c:pt>
                <c:pt idx="24">
                  <c:v>2.0945534008032129E-2</c:v>
                </c:pt>
                <c:pt idx="25">
                  <c:v>2.4533946666666667E-2</c:v>
                </c:pt>
                <c:pt idx="26">
                  <c:v>1.7439340658634537E-2</c:v>
                </c:pt>
                <c:pt idx="27">
                  <c:v>2.3731999742971886E-2</c:v>
                </c:pt>
                <c:pt idx="28">
                  <c:v>2.3947882024096385E-2</c:v>
                </c:pt>
                <c:pt idx="29">
                  <c:v>3.0374421269076302E-2</c:v>
                </c:pt>
                <c:pt idx="30">
                  <c:v>3.778557236947791E-2</c:v>
                </c:pt>
                <c:pt idx="31">
                  <c:v>4.8103084080321282E-2</c:v>
                </c:pt>
                <c:pt idx="32">
                  <c:v>4.5149890056224898E-2</c:v>
                </c:pt>
                <c:pt idx="33">
                  <c:v>6.2856956787148602E-2</c:v>
                </c:pt>
                <c:pt idx="34">
                  <c:v>7.9272680995983932E-2</c:v>
                </c:pt>
                <c:pt idx="35">
                  <c:v>0.11350213333333332</c:v>
                </c:pt>
                <c:pt idx="36">
                  <c:v>0.17952668787148593</c:v>
                </c:pt>
                <c:pt idx="37">
                  <c:v>0.23017080353413652</c:v>
                </c:pt>
                <c:pt idx="38">
                  <c:v>0.32676409060240963</c:v>
                </c:pt>
                <c:pt idx="39">
                  <c:v>0.46004704064257024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11E-4F46-8E8A-31B7FD7EFCBB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11E-4F46-8E8A-31B7FD7EF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86976"/>
        <c:axId val="217487552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11E-4F46-8E8A-31B7FD7EFCBB}"/>
                  </c:ext>
                </c:extLst>
              </c15:ser>
            </c15:filteredScatterSeries>
          </c:ext>
        </c:extLst>
      </c:scatterChart>
      <c:valAx>
        <c:axId val="21748697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7552"/>
        <c:crossesAt val="-100"/>
        <c:crossBetween val="midCat"/>
        <c:majorUnit val="10"/>
        <c:minorUnit val="10"/>
      </c:valAx>
      <c:valAx>
        <c:axId val="217487552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697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8259777872593517"/>
          <c:y val="7.8947368421052627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1.1997261981823815</c:v>
                </c:pt>
                <c:pt idx="2">
                  <c:v>3.4059277171569255</c:v>
                </c:pt>
                <c:pt idx="3">
                  <c:v>5.6121292361314694</c:v>
                </c:pt>
                <c:pt idx="4">
                  <c:v>7.8183307551060119</c:v>
                </c:pt>
                <c:pt idx="5">
                  <c:v>10.024532274080556</c:v>
                </c:pt>
                <c:pt idx="6">
                  <c:v>12.230733793055103</c:v>
                </c:pt>
                <c:pt idx="7">
                  <c:v>14.436935312029647</c:v>
                </c:pt>
                <c:pt idx="8">
                  <c:v>16.643136831004188</c:v>
                </c:pt>
                <c:pt idx="9">
                  <c:v>18.849338349978733</c:v>
                </c:pt>
                <c:pt idx="10">
                  <c:v>21.055539868953275</c:v>
                </c:pt>
                <c:pt idx="11">
                  <c:v>23.26174138792782</c:v>
                </c:pt>
                <c:pt idx="12">
                  <c:v>25.467942906902366</c:v>
                </c:pt>
                <c:pt idx="13">
                  <c:v>27.674144425876911</c:v>
                </c:pt>
                <c:pt idx="14">
                  <c:v>29.880345944851452</c:v>
                </c:pt>
                <c:pt idx="15">
                  <c:v>32.086547463825994</c:v>
                </c:pt>
                <c:pt idx="16">
                  <c:v>34.292748982800539</c:v>
                </c:pt>
                <c:pt idx="17">
                  <c:v>36.498950501775084</c:v>
                </c:pt>
                <c:pt idx="18">
                  <c:v>38.705152020749622</c:v>
                </c:pt>
                <c:pt idx="19">
                  <c:v>40.911353539724168</c:v>
                </c:pt>
                <c:pt idx="20">
                  <c:v>43.117555058698706</c:v>
                </c:pt>
                <c:pt idx="21">
                  <c:v>45.323756577673265</c:v>
                </c:pt>
                <c:pt idx="22">
                  <c:v>47.529958096647803</c:v>
                </c:pt>
                <c:pt idx="23">
                  <c:v>49.736159615622334</c:v>
                </c:pt>
                <c:pt idx="24">
                  <c:v>51.942361134596887</c:v>
                </c:pt>
                <c:pt idx="25">
                  <c:v>54.148562653571446</c:v>
                </c:pt>
                <c:pt idx="26">
                  <c:v>56.354764172545977</c:v>
                </c:pt>
                <c:pt idx="27">
                  <c:v>58.560965691520515</c:v>
                </c:pt>
                <c:pt idx="28">
                  <c:v>60.76716721049506</c:v>
                </c:pt>
                <c:pt idx="29">
                  <c:v>62.97336872946962</c:v>
                </c:pt>
                <c:pt idx="30">
                  <c:v>65.179570248444151</c:v>
                </c:pt>
                <c:pt idx="31">
                  <c:v>67.385771767418689</c:v>
                </c:pt>
                <c:pt idx="32">
                  <c:v>69.591973286393227</c:v>
                </c:pt>
                <c:pt idx="33">
                  <c:v>71.798174805367779</c:v>
                </c:pt>
                <c:pt idx="34">
                  <c:v>74.004376324342331</c:v>
                </c:pt>
                <c:pt idx="35">
                  <c:v>76.210577843316855</c:v>
                </c:pt>
                <c:pt idx="36">
                  <c:v>78.416779362291422</c:v>
                </c:pt>
                <c:pt idx="37">
                  <c:v>80.62298088126596</c:v>
                </c:pt>
                <c:pt idx="38">
                  <c:v>82.829182400240512</c:v>
                </c:pt>
                <c:pt idx="39">
                  <c:v>85.035383919215036</c:v>
                </c:pt>
              </c:numCache>
            </c:numRef>
          </c:xVal>
          <c:yVal>
            <c:numRef>
              <c:f>'０°'!$E$23:$E$100</c:f>
              <c:numCache>
                <c:formatCode>0.00_ </c:formatCode>
                <c:ptCount val="78"/>
                <c:pt idx="0">
                  <c:v>0.13155257228571429</c:v>
                </c:pt>
                <c:pt idx="1">
                  <c:v>0.12382090473469388</c:v>
                </c:pt>
                <c:pt idx="2">
                  <c:v>0.12556920869387755</c:v>
                </c:pt>
                <c:pt idx="3">
                  <c:v>0.13917789922448978</c:v>
                </c:pt>
                <c:pt idx="4">
                  <c:v>0.19641726987755104</c:v>
                </c:pt>
                <c:pt idx="5">
                  <c:v>0.50705848734693881</c:v>
                </c:pt>
                <c:pt idx="6">
                  <c:v>0.1773510666122449</c:v>
                </c:pt>
                <c:pt idx="7">
                  <c:v>1.19191088</c:v>
                </c:pt>
                <c:pt idx="8">
                  <c:v>1.7298676897959184</c:v>
                </c:pt>
                <c:pt idx="9">
                  <c:v>0.51383491591836727</c:v>
                </c:pt>
                <c:pt idx="10">
                  <c:v>0.77947968326530614</c:v>
                </c:pt>
                <c:pt idx="11">
                  <c:v>3.2676102959183675</c:v>
                </c:pt>
                <c:pt idx="12">
                  <c:v>6.0552097351020402</c:v>
                </c:pt>
                <c:pt idx="13">
                  <c:v>8.1018227469387742</c:v>
                </c:pt>
                <c:pt idx="14">
                  <c:v>3.107447671428571</c:v>
                </c:pt>
                <c:pt idx="15">
                  <c:v>2.0274853640816328</c:v>
                </c:pt>
                <c:pt idx="16">
                  <c:v>1.2769760636734695</c:v>
                </c:pt>
                <c:pt idx="17">
                  <c:v>1.0567868485714285</c:v>
                </c:pt>
                <c:pt idx="18">
                  <c:v>1.3364080089795918</c:v>
                </c:pt>
                <c:pt idx="19">
                  <c:v>1.4764075620408161</c:v>
                </c:pt>
                <c:pt idx="20">
                  <c:v>1.1582618024489795</c:v>
                </c:pt>
                <c:pt idx="21">
                  <c:v>2.0808189620408162</c:v>
                </c:pt>
                <c:pt idx="22">
                  <c:v>1.6425246763265307</c:v>
                </c:pt>
                <c:pt idx="23">
                  <c:v>1.6019849755102042</c:v>
                </c:pt>
                <c:pt idx="24">
                  <c:v>1.7462439248979593</c:v>
                </c:pt>
                <c:pt idx="25">
                  <c:v>1.9542576330612245</c:v>
                </c:pt>
                <c:pt idx="26">
                  <c:v>1.5639610648979592</c:v>
                </c:pt>
                <c:pt idx="27">
                  <c:v>2.7082995167346935</c:v>
                </c:pt>
                <c:pt idx="28">
                  <c:v>2.1508721097959183</c:v>
                </c:pt>
                <c:pt idx="29">
                  <c:v>1.9872303097959183</c:v>
                </c:pt>
                <c:pt idx="30">
                  <c:v>2.1579461897959185</c:v>
                </c:pt>
                <c:pt idx="31">
                  <c:v>3.120727352653061</c:v>
                </c:pt>
                <c:pt idx="32">
                  <c:v>4.1355732591836736</c:v>
                </c:pt>
                <c:pt idx="33">
                  <c:v>1.9037123436734693</c:v>
                </c:pt>
                <c:pt idx="34">
                  <c:v>3.2147005991836739</c:v>
                </c:pt>
                <c:pt idx="35">
                  <c:v>2.8266433575510201</c:v>
                </c:pt>
                <c:pt idx="36">
                  <c:v>2.3303024404081634</c:v>
                </c:pt>
                <c:pt idx="37">
                  <c:v>2.7584907514285715</c:v>
                </c:pt>
                <c:pt idx="38">
                  <c:v>4.0772824571428572</c:v>
                </c:pt>
                <c:pt idx="39">
                  <c:v>3.4856071628571428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7D3-4779-920C-487852A83266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0.48935871358541039</c:v>
                </c:pt>
                <c:pt idx="2">
                  <c:v>2.6985183527582062</c:v>
                </c:pt>
                <c:pt idx="3">
                  <c:v>4.9076779919310001</c:v>
                </c:pt>
                <c:pt idx="4">
                  <c:v>7.1168376311037935</c:v>
                </c:pt>
                <c:pt idx="5">
                  <c:v>9.3259972702765914</c:v>
                </c:pt>
                <c:pt idx="6">
                  <c:v>11.535156909449384</c:v>
                </c:pt>
                <c:pt idx="7">
                  <c:v>13.744316548622177</c:v>
                </c:pt>
                <c:pt idx="8">
                  <c:v>15.953476187794973</c:v>
                </c:pt>
                <c:pt idx="9">
                  <c:v>18.162635826967769</c:v>
                </c:pt>
                <c:pt idx="10">
                  <c:v>20.371795466140565</c:v>
                </c:pt>
                <c:pt idx="11">
                  <c:v>22.580955105313357</c:v>
                </c:pt>
                <c:pt idx="12">
                  <c:v>24.79011474448615</c:v>
                </c:pt>
                <c:pt idx="13">
                  <c:v>26.999274383658946</c:v>
                </c:pt>
                <c:pt idx="14">
                  <c:v>29.208434022831746</c:v>
                </c:pt>
                <c:pt idx="15">
                  <c:v>31.417593662004542</c:v>
                </c:pt>
                <c:pt idx="16">
                  <c:v>33.626753301177338</c:v>
                </c:pt>
                <c:pt idx="17">
                  <c:v>35.835912940350127</c:v>
                </c:pt>
                <c:pt idx="18">
                  <c:v>38.045072579522923</c:v>
                </c:pt>
                <c:pt idx="19">
                  <c:v>40.254232218695719</c:v>
                </c:pt>
                <c:pt idx="20">
                  <c:v>42.463391857868508</c:v>
                </c:pt>
                <c:pt idx="21">
                  <c:v>44.672551497041304</c:v>
                </c:pt>
                <c:pt idx="22">
                  <c:v>46.881711136214093</c:v>
                </c:pt>
                <c:pt idx="23">
                  <c:v>49.09087077538689</c:v>
                </c:pt>
                <c:pt idx="24">
                  <c:v>51.300030414559693</c:v>
                </c:pt>
                <c:pt idx="25">
                  <c:v>53.509190053732482</c:v>
                </c:pt>
                <c:pt idx="26">
                  <c:v>55.718349692905278</c:v>
                </c:pt>
                <c:pt idx="27">
                  <c:v>57.927509332078067</c:v>
                </c:pt>
                <c:pt idx="28">
                  <c:v>60.13666897125087</c:v>
                </c:pt>
                <c:pt idx="29">
                  <c:v>62.345828610423659</c:v>
                </c:pt>
                <c:pt idx="30">
                  <c:v>64.554988249596448</c:v>
                </c:pt>
                <c:pt idx="31">
                  <c:v>66.764147888769244</c:v>
                </c:pt>
                <c:pt idx="32">
                  <c:v>68.973307527942055</c:v>
                </c:pt>
                <c:pt idx="33">
                  <c:v>71.182467167114837</c:v>
                </c:pt>
                <c:pt idx="34">
                  <c:v>73.391626806287633</c:v>
                </c:pt>
                <c:pt idx="35">
                  <c:v>75.600786445460429</c:v>
                </c:pt>
                <c:pt idx="36">
                  <c:v>77.809946084633225</c:v>
                </c:pt>
                <c:pt idx="37">
                  <c:v>80.019105723806021</c:v>
                </c:pt>
                <c:pt idx="38">
                  <c:v>82.228265362978817</c:v>
                </c:pt>
                <c:pt idx="39">
                  <c:v>84.437425002151613</c:v>
                </c:pt>
              </c:numCache>
            </c:numRef>
          </c:xVal>
          <c:yVal>
            <c:numRef>
              <c:f>'+2.5°'!$E$23:$E$100</c:f>
              <c:numCache>
                <c:formatCode>0.00_ </c:formatCode>
                <c:ptCount val="78"/>
                <c:pt idx="0">
                  <c:v>0.11849743012244897</c:v>
                </c:pt>
                <c:pt idx="1">
                  <c:v>0.11697430085714285</c:v>
                </c:pt>
                <c:pt idx="2">
                  <c:v>0.12554718804081633</c:v>
                </c:pt>
                <c:pt idx="3">
                  <c:v>0.12909096428571429</c:v>
                </c:pt>
                <c:pt idx="4">
                  <c:v>0.30609753261224487</c:v>
                </c:pt>
                <c:pt idx="5">
                  <c:v>0.19723811273469388</c:v>
                </c:pt>
                <c:pt idx="6">
                  <c:v>0.18925101583673468</c:v>
                </c:pt>
                <c:pt idx="7">
                  <c:v>1.8424704526530611</c:v>
                </c:pt>
                <c:pt idx="8">
                  <c:v>4.9411602020408161</c:v>
                </c:pt>
                <c:pt idx="9">
                  <c:v>0.40655808253061226</c:v>
                </c:pt>
                <c:pt idx="10">
                  <c:v>0.56597704604081633</c:v>
                </c:pt>
                <c:pt idx="11">
                  <c:v>1.1242200938775511</c:v>
                </c:pt>
                <c:pt idx="12">
                  <c:v>4.2324089714285718</c:v>
                </c:pt>
                <c:pt idx="13">
                  <c:v>8.9129426163265304</c:v>
                </c:pt>
                <c:pt idx="14">
                  <c:v>14.811206685714286</c:v>
                </c:pt>
                <c:pt idx="15">
                  <c:v>18.309608987755102</c:v>
                </c:pt>
                <c:pt idx="16">
                  <c:v>20.765753469387754</c:v>
                </c:pt>
                <c:pt idx="17">
                  <c:v>20.995482069387755</c:v>
                </c:pt>
                <c:pt idx="18">
                  <c:v>1.9132999489795917</c:v>
                </c:pt>
                <c:pt idx="19">
                  <c:v>0.89506955428571422</c:v>
                </c:pt>
                <c:pt idx="20">
                  <c:v>1.1785568224489795</c:v>
                </c:pt>
                <c:pt idx="21">
                  <c:v>1.93027156</c:v>
                </c:pt>
                <c:pt idx="22">
                  <c:v>1.6221458551020407</c:v>
                </c:pt>
                <c:pt idx="23">
                  <c:v>1.0894612163265307</c:v>
                </c:pt>
                <c:pt idx="24">
                  <c:v>1.4013560036734694</c:v>
                </c:pt>
                <c:pt idx="25">
                  <c:v>1.4842882379591837</c:v>
                </c:pt>
                <c:pt idx="26">
                  <c:v>1.2952348673469389</c:v>
                </c:pt>
                <c:pt idx="27">
                  <c:v>1.6037327461224489</c:v>
                </c:pt>
                <c:pt idx="28">
                  <c:v>1.304147167755102</c:v>
                </c:pt>
                <c:pt idx="29">
                  <c:v>1.1774268575510205</c:v>
                </c:pt>
                <c:pt idx="30">
                  <c:v>1.8318632048979593</c:v>
                </c:pt>
                <c:pt idx="31">
                  <c:v>1.3439729873469388</c:v>
                </c:pt>
                <c:pt idx="32">
                  <c:v>2.2429104028571425</c:v>
                </c:pt>
                <c:pt idx="33">
                  <c:v>2.0780785816326532</c:v>
                </c:pt>
                <c:pt idx="34">
                  <c:v>1.8081953134693878</c:v>
                </c:pt>
                <c:pt idx="35">
                  <c:v>2.2558627697959186</c:v>
                </c:pt>
                <c:pt idx="36">
                  <c:v>2.9396829534693878</c:v>
                </c:pt>
                <c:pt idx="37">
                  <c:v>3.4912241828571431</c:v>
                </c:pt>
                <c:pt idx="38">
                  <c:v>2.6819428991836736</c:v>
                </c:pt>
                <c:pt idx="39">
                  <c:v>3.3869124808163269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7D3-4779-920C-487852A83266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0.91201258136339458</c:v>
                </c:pt>
                <c:pt idx="2">
                  <c:v>3.0960740833996567</c:v>
                </c:pt>
                <c:pt idx="3">
                  <c:v>5.2801355854359162</c:v>
                </c:pt>
                <c:pt idx="4">
                  <c:v>7.4641970874721784</c:v>
                </c:pt>
                <c:pt idx="5">
                  <c:v>9.6482585895084387</c:v>
                </c:pt>
                <c:pt idx="6">
                  <c:v>11.8323200915447</c:v>
                </c:pt>
                <c:pt idx="7">
                  <c:v>14.016381593580963</c:v>
                </c:pt>
                <c:pt idx="8">
                  <c:v>16.200443095617224</c:v>
                </c:pt>
                <c:pt idx="9">
                  <c:v>18.384504597653482</c:v>
                </c:pt>
                <c:pt idx="10">
                  <c:v>20.568566099689743</c:v>
                </c:pt>
                <c:pt idx="11">
                  <c:v>22.752627601726005</c:v>
                </c:pt>
                <c:pt idx="12">
                  <c:v>24.936689103762266</c:v>
                </c:pt>
                <c:pt idx="13">
                  <c:v>27.120750605798523</c:v>
                </c:pt>
                <c:pt idx="14">
                  <c:v>29.304812107834788</c:v>
                </c:pt>
                <c:pt idx="15">
                  <c:v>31.488873609871046</c:v>
                </c:pt>
                <c:pt idx="16">
                  <c:v>33.672935111907321</c:v>
                </c:pt>
                <c:pt idx="17">
                  <c:v>35.856996613943579</c:v>
                </c:pt>
                <c:pt idx="18">
                  <c:v>38.041058115979837</c:v>
                </c:pt>
                <c:pt idx="19">
                  <c:v>40.225119618016102</c:v>
                </c:pt>
                <c:pt idx="20">
                  <c:v>42.409181120052367</c:v>
                </c:pt>
                <c:pt idx="21">
                  <c:v>44.59324262208861</c:v>
                </c:pt>
                <c:pt idx="22">
                  <c:v>46.777304124124882</c:v>
                </c:pt>
                <c:pt idx="23">
                  <c:v>48.961365626161147</c:v>
                </c:pt>
                <c:pt idx="24">
                  <c:v>51.145427128197397</c:v>
                </c:pt>
                <c:pt idx="25">
                  <c:v>53.329488630233662</c:v>
                </c:pt>
                <c:pt idx="26">
                  <c:v>55.513550132269934</c:v>
                </c:pt>
                <c:pt idx="27">
                  <c:v>57.697611634306192</c:v>
                </c:pt>
                <c:pt idx="28">
                  <c:v>59.881673136342449</c:v>
                </c:pt>
                <c:pt idx="29">
                  <c:v>62.065734638378707</c:v>
                </c:pt>
                <c:pt idx="30">
                  <c:v>64.249796140414986</c:v>
                </c:pt>
                <c:pt idx="31">
                  <c:v>66.43385764245123</c:v>
                </c:pt>
                <c:pt idx="32">
                  <c:v>68.617919144487502</c:v>
                </c:pt>
                <c:pt idx="33">
                  <c:v>70.801980646523774</c:v>
                </c:pt>
                <c:pt idx="34">
                  <c:v>72.986042148560031</c:v>
                </c:pt>
                <c:pt idx="35">
                  <c:v>75.170103650596289</c:v>
                </c:pt>
                <c:pt idx="36">
                  <c:v>77.354165152632547</c:v>
                </c:pt>
                <c:pt idx="37">
                  <c:v>79.538226654668819</c:v>
                </c:pt>
                <c:pt idx="38">
                  <c:v>81.722288156705048</c:v>
                </c:pt>
                <c:pt idx="39">
                  <c:v>83.906349658741334</c:v>
                </c:pt>
              </c:numCache>
            </c:numRef>
          </c:xVal>
          <c:yVal>
            <c:numRef>
              <c:f>'+5°'!$E$23:$E$100</c:f>
              <c:numCache>
                <c:formatCode>0.00_ </c:formatCode>
                <c:ptCount val="78"/>
                <c:pt idx="0">
                  <c:v>0.12458854440816326</c:v>
                </c:pt>
                <c:pt idx="1">
                  <c:v>0.11757891902040817</c:v>
                </c:pt>
                <c:pt idx="2">
                  <c:v>0.13003703408163264</c:v>
                </c:pt>
                <c:pt idx="3">
                  <c:v>0.18259747624489794</c:v>
                </c:pt>
                <c:pt idx="4">
                  <c:v>0.2284081937142857</c:v>
                </c:pt>
                <c:pt idx="5">
                  <c:v>0.22739989767346935</c:v>
                </c:pt>
                <c:pt idx="6">
                  <c:v>0.19327347461224489</c:v>
                </c:pt>
                <c:pt idx="7">
                  <c:v>0.44111445628571427</c:v>
                </c:pt>
                <c:pt idx="8">
                  <c:v>1.1557568253061226</c:v>
                </c:pt>
                <c:pt idx="9">
                  <c:v>0.37138486746938776</c:v>
                </c:pt>
                <c:pt idx="10">
                  <c:v>0.69837716506122449</c:v>
                </c:pt>
                <c:pt idx="11">
                  <c:v>1.5010701089795917</c:v>
                </c:pt>
                <c:pt idx="12">
                  <c:v>4.2451113228571424</c:v>
                </c:pt>
                <c:pt idx="13">
                  <c:v>9.2317050857142853</c:v>
                </c:pt>
                <c:pt idx="14">
                  <c:v>16.372154632653061</c:v>
                </c:pt>
                <c:pt idx="15">
                  <c:v>22.967139306122448</c:v>
                </c:pt>
                <c:pt idx="16">
                  <c:v>28.177288653061222</c:v>
                </c:pt>
                <c:pt idx="17">
                  <c:v>32.078413191836731</c:v>
                </c:pt>
                <c:pt idx="18">
                  <c:v>2.9045651991836734</c:v>
                </c:pt>
                <c:pt idx="19">
                  <c:v>2.6052110787755103</c:v>
                </c:pt>
                <c:pt idx="20">
                  <c:v>2.2969031591836737</c:v>
                </c:pt>
                <c:pt idx="21">
                  <c:v>2.1163745722448981</c:v>
                </c:pt>
                <c:pt idx="22">
                  <c:v>1.6123248191836734</c:v>
                </c:pt>
                <c:pt idx="23">
                  <c:v>2.1304259991836734</c:v>
                </c:pt>
                <c:pt idx="24">
                  <c:v>2.6485271791836738</c:v>
                </c:pt>
                <c:pt idx="25">
                  <c:v>2.2372974012244899</c:v>
                </c:pt>
                <c:pt idx="26">
                  <c:v>2.6908303587755102</c:v>
                </c:pt>
                <c:pt idx="27">
                  <c:v>2.1999324297959184</c:v>
                </c:pt>
                <c:pt idx="28">
                  <c:v>1.6983572604081634</c:v>
                </c:pt>
                <c:pt idx="29">
                  <c:v>2.1176276453061225</c:v>
                </c:pt>
                <c:pt idx="30">
                  <c:v>2.2837174346938776</c:v>
                </c:pt>
                <c:pt idx="31">
                  <c:v>1.4912919600000001</c:v>
                </c:pt>
                <c:pt idx="32">
                  <c:v>1.3106228763265304</c:v>
                </c:pt>
                <c:pt idx="33">
                  <c:v>1.506682672244898</c:v>
                </c:pt>
                <c:pt idx="34">
                  <c:v>2.5068795840816325</c:v>
                </c:pt>
                <c:pt idx="35">
                  <c:v>2.6464515097959183</c:v>
                </c:pt>
                <c:pt idx="36">
                  <c:v>3.6016994759183669</c:v>
                </c:pt>
                <c:pt idx="37">
                  <c:v>6.0569764285714278</c:v>
                </c:pt>
                <c:pt idx="38">
                  <c:v>4.4261677040816325</c:v>
                </c:pt>
                <c:pt idx="39">
                  <c:v>6.2900122910204077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7D3-4779-920C-487852A83266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1.2974663408727976</c:v>
                </c:pt>
                <c:pt idx="2">
                  <c:v>3.5047889251539361</c:v>
                </c:pt>
                <c:pt idx="3">
                  <c:v>5.7121115094350747</c:v>
                </c:pt>
                <c:pt idx="4">
                  <c:v>7.9194340937162142</c:v>
                </c:pt>
                <c:pt idx="5">
                  <c:v>10.126756677997353</c:v>
                </c:pt>
                <c:pt idx="6">
                  <c:v>12.334079262278491</c:v>
                </c:pt>
                <c:pt idx="7">
                  <c:v>14.54140184655963</c:v>
                </c:pt>
                <c:pt idx="8">
                  <c:v>16.74872443084077</c:v>
                </c:pt>
                <c:pt idx="9">
                  <c:v>18.956047015121911</c:v>
                </c:pt>
                <c:pt idx="10">
                  <c:v>21.163369599403051</c:v>
                </c:pt>
                <c:pt idx="11">
                  <c:v>23.370692183684191</c:v>
                </c:pt>
                <c:pt idx="12">
                  <c:v>25.578014767965325</c:v>
                </c:pt>
                <c:pt idx="13">
                  <c:v>27.785337352246465</c:v>
                </c:pt>
                <c:pt idx="14">
                  <c:v>29.992659936527605</c:v>
                </c:pt>
                <c:pt idx="15">
                  <c:v>32.199982520808746</c:v>
                </c:pt>
                <c:pt idx="16">
                  <c:v>34.40730510508989</c:v>
                </c:pt>
                <c:pt idx="17">
                  <c:v>36.614627689371019</c:v>
                </c:pt>
                <c:pt idx="18">
                  <c:v>38.821950273652156</c:v>
                </c:pt>
                <c:pt idx="19">
                  <c:v>41.0292728579333</c:v>
                </c:pt>
                <c:pt idx="20">
                  <c:v>43.236595442214437</c:v>
                </c:pt>
                <c:pt idx="21">
                  <c:v>45.443918026495574</c:v>
                </c:pt>
                <c:pt idx="22">
                  <c:v>47.651240610776711</c:v>
                </c:pt>
                <c:pt idx="23">
                  <c:v>49.858563195057847</c:v>
                </c:pt>
                <c:pt idx="24">
                  <c:v>52.065885779338991</c:v>
                </c:pt>
                <c:pt idx="25">
                  <c:v>54.273208363620128</c:v>
                </c:pt>
                <c:pt idx="26">
                  <c:v>56.480530947901258</c:v>
                </c:pt>
                <c:pt idx="27">
                  <c:v>58.687853532182416</c:v>
                </c:pt>
                <c:pt idx="28">
                  <c:v>60.895176116463546</c:v>
                </c:pt>
                <c:pt idx="29">
                  <c:v>63.102498700744697</c:v>
                </c:pt>
                <c:pt idx="30">
                  <c:v>65.309821285025819</c:v>
                </c:pt>
                <c:pt idx="31">
                  <c:v>67.517143869306963</c:v>
                </c:pt>
                <c:pt idx="32">
                  <c:v>69.724466453588107</c:v>
                </c:pt>
                <c:pt idx="33">
                  <c:v>71.931789037869237</c:v>
                </c:pt>
                <c:pt idx="34">
                  <c:v>74.139111622150381</c:v>
                </c:pt>
                <c:pt idx="35">
                  <c:v>76.346434206431525</c:v>
                </c:pt>
                <c:pt idx="36">
                  <c:v>78.553756790712654</c:v>
                </c:pt>
                <c:pt idx="37">
                  <c:v>80.761079374993784</c:v>
                </c:pt>
                <c:pt idx="38">
                  <c:v>82.968401959274928</c:v>
                </c:pt>
                <c:pt idx="39">
                  <c:v>85.175724543556072</c:v>
                </c:pt>
              </c:numCache>
            </c:numRef>
          </c:xVal>
          <c:yVal>
            <c:numRef>
              <c:f>'-2.5°'!$E$23:$E$100</c:f>
              <c:numCache>
                <c:formatCode>0.00_ </c:formatCode>
                <c:ptCount val="78"/>
                <c:pt idx="0">
                  <c:v>0.11453030791836734</c:v>
                </c:pt>
                <c:pt idx="1">
                  <c:v>0.11729528804081632</c:v>
                </c:pt>
                <c:pt idx="2">
                  <c:v>0.10170140714285714</c:v>
                </c:pt>
                <c:pt idx="3">
                  <c:v>0.12198231902040817</c:v>
                </c:pt>
                <c:pt idx="4">
                  <c:v>0.22107736195918368</c:v>
                </c:pt>
                <c:pt idx="5">
                  <c:v>0.18715998167346937</c:v>
                </c:pt>
                <c:pt idx="6">
                  <c:v>0.20528281110204083</c:v>
                </c:pt>
                <c:pt idx="7">
                  <c:v>0.26695456514285715</c:v>
                </c:pt>
                <c:pt idx="8">
                  <c:v>0.44405524363265308</c:v>
                </c:pt>
                <c:pt idx="9">
                  <c:v>0.79456989469387762</c:v>
                </c:pt>
                <c:pt idx="10">
                  <c:v>0.98182018734693877</c:v>
                </c:pt>
                <c:pt idx="11">
                  <c:v>11.355092220408164</c:v>
                </c:pt>
                <c:pt idx="12">
                  <c:v>12.245927</c:v>
                </c:pt>
                <c:pt idx="13">
                  <c:v>3.3410895036734694</c:v>
                </c:pt>
                <c:pt idx="14">
                  <c:v>1.791310133877551</c:v>
                </c:pt>
                <c:pt idx="15">
                  <c:v>1.2117539432653062</c:v>
                </c:pt>
                <c:pt idx="16">
                  <c:v>1.554712098367347</c:v>
                </c:pt>
                <c:pt idx="17">
                  <c:v>2.0389076097959182</c:v>
                </c:pt>
                <c:pt idx="18">
                  <c:v>1.8549707167346936</c:v>
                </c:pt>
                <c:pt idx="19">
                  <c:v>1.7434072497959183</c:v>
                </c:pt>
                <c:pt idx="20">
                  <c:v>1.9607735253061225</c:v>
                </c:pt>
                <c:pt idx="21">
                  <c:v>1.7903061265306124</c:v>
                </c:pt>
                <c:pt idx="22">
                  <c:v>1.9860730200000001</c:v>
                </c:pt>
                <c:pt idx="23">
                  <c:v>2.1063686183673469</c:v>
                </c:pt>
                <c:pt idx="24">
                  <c:v>2.4888511424489796</c:v>
                </c:pt>
                <c:pt idx="25">
                  <c:v>3.3031640065306123</c:v>
                </c:pt>
                <c:pt idx="26">
                  <c:v>3.5297440330612244</c:v>
                </c:pt>
                <c:pt idx="27">
                  <c:v>3.0165548322448981</c:v>
                </c:pt>
                <c:pt idx="28">
                  <c:v>3.1272325048979592</c:v>
                </c:pt>
                <c:pt idx="29">
                  <c:v>3.6947496669387752</c:v>
                </c:pt>
                <c:pt idx="30">
                  <c:v>4.4679772820408159</c:v>
                </c:pt>
                <c:pt idx="31">
                  <c:v>4.4816613571428574</c:v>
                </c:pt>
                <c:pt idx="32">
                  <c:v>4.0901670232653062</c:v>
                </c:pt>
                <c:pt idx="33">
                  <c:v>4.5265250404081634</c:v>
                </c:pt>
                <c:pt idx="34">
                  <c:v>4.1443045138775503</c:v>
                </c:pt>
                <c:pt idx="35">
                  <c:v>5.2367608751020409</c:v>
                </c:pt>
                <c:pt idx="36">
                  <c:v>6.2142819208163269</c:v>
                </c:pt>
                <c:pt idx="37">
                  <c:v>6.6359610612244895</c:v>
                </c:pt>
                <c:pt idx="38">
                  <c:v>5.3946841000000001</c:v>
                </c:pt>
                <c:pt idx="39">
                  <c:v>6.0634726673469386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7D3-4779-920C-487852A83266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'-5°'!$B$23:$B$100</c:f>
              <c:numCache>
                <c:formatCode>0.00_ </c:formatCode>
                <c:ptCount val="78"/>
                <c:pt idx="0">
                  <c:v>0</c:v>
                </c:pt>
                <c:pt idx="1">
                  <c:v>1.027249429538649</c:v>
                </c:pt>
                <c:pt idx="2">
                  <c:v>3.2416581216344951</c:v>
                </c:pt>
                <c:pt idx="3">
                  <c:v>5.4560668137303407</c:v>
                </c:pt>
                <c:pt idx="4">
                  <c:v>7.6704755058261886</c:v>
                </c:pt>
                <c:pt idx="5">
                  <c:v>9.8848841979220339</c:v>
                </c:pt>
                <c:pt idx="6">
                  <c:v>12.099292890017878</c:v>
                </c:pt>
                <c:pt idx="7">
                  <c:v>14.313701582113724</c:v>
                </c:pt>
                <c:pt idx="8">
                  <c:v>16.52811027420957</c:v>
                </c:pt>
                <c:pt idx="9">
                  <c:v>18.742518966305415</c:v>
                </c:pt>
                <c:pt idx="10">
                  <c:v>20.956927658401266</c:v>
                </c:pt>
                <c:pt idx="11">
                  <c:v>23.171336350497111</c:v>
                </c:pt>
                <c:pt idx="12">
                  <c:v>25.385745042592955</c:v>
                </c:pt>
                <c:pt idx="13">
                  <c:v>27.600153734688799</c:v>
                </c:pt>
                <c:pt idx="14">
                  <c:v>29.814562426784644</c:v>
                </c:pt>
                <c:pt idx="15">
                  <c:v>32.028971118880492</c:v>
                </c:pt>
                <c:pt idx="16">
                  <c:v>34.243379810976336</c:v>
                </c:pt>
                <c:pt idx="17">
                  <c:v>36.457788503072187</c:v>
                </c:pt>
                <c:pt idx="18">
                  <c:v>38.672197195168032</c:v>
                </c:pt>
                <c:pt idx="19">
                  <c:v>40.886605887263883</c:v>
                </c:pt>
                <c:pt idx="20">
                  <c:v>43.10101457935972</c:v>
                </c:pt>
                <c:pt idx="21">
                  <c:v>45.315423271455565</c:v>
                </c:pt>
                <c:pt idx="22">
                  <c:v>47.529831963551409</c:v>
                </c:pt>
                <c:pt idx="23">
                  <c:v>49.744240655647253</c:v>
                </c:pt>
                <c:pt idx="24">
                  <c:v>51.958649347743098</c:v>
                </c:pt>
                <c:pt idx="25">
                  <c:v>54.173058039838942</c:v>
                </c:pt>
                <c:pt idx="26">
                  <c:v>56.387466731934801</c:v>
                </c:pt>
                <c:pt idx="27">
                  <c:v>58.601875424030645</c:v>
                </c:pt>
                <c:pt idx="28">
                  <c:v>60.816284116126482</c:v>
                </c:pt>
                <c:pt idx="29">
                  <c:v>63.030692808222327</c:v>
                </c:pt>
                <c:pt idx="30">
                  <c:v>65.245101500318171</c:v>
                </c:pt>
                <c:pt idx="31">
                  <c:v>67.459510192414029</c:v>
                </c:pt>
                <c:pt idx="32">
                  <c:v>69.673918884509874</c:v>
                </c:pt>
                <c:pt idx="33">
                  <c:v>71.888327576605718</c:v>
                </c:pt>
                <c:pt idx="34">
                  <c:v>74.102736268701548</c:v>
                </c:pt>
                <c:pt idx="35">
                  <c:v>76.317144960797407</c:v>
                </c:pt>
                <c:pt idx="36">
                  <c:v>78.531553652893251</c:v>
                </c:pt>
                <c:pt idx="37">
                  <c:v>80.745962344989096</c:v>
                </c:pt>
                <c:pt idx="38">
                  <c:v>82.96037103708494</c:v>
                </c:pt>
                <c:pt idx="39">
                  <c:v>85.174779729180784</c:v>
                </c:pt>
              </c:numCache>
            </c:numRef>
          </c:xVal>
          <c:yVal>
            <c:numRef>
              <c:f>'-5°'!$E$23:$E$100</c:f>
              <c:numCache>
                <c:formatCode>0.00_ </c:formatCode>
                <c:ptCount val="78"/>
                <c:pt idx="0">
                  <c:v>0.12943085240816327</c:v>
                </c:pt>
                <c:pt idx="1">
                  <c:v>0.11700128967346939</c:v>
                </c:pt>
                <c:pt idx="2">
                  <c:v>0.11735609689795917</c:v>
                </c:pt>
                <c:pt idx="3">
                  <c:v>0.11874149844897959</c:v>
                </c:pt>
                <c:pt idx="4">
                  <c:v>0.11836325318367345</c:v>
                </c:pt>
                <c:pt idx="5">
                  <c:v>0.17345696910204081</c:v>
                </c:pt>
                <c:pt idx="6">
                  <c:v>0.15897522616326532</c:v>
                </c:pt>
                <c:pt idx="7">
                  <c:v>0.20469502624489797</c:v>
                </c:pt>
                <c:pt idx="8">
                  <c:v>0.28466085791836737</c:v>
                </c:pt>
                <c:pt idx="9">
                  <c:v>0.35634020240816328</c:v>
                </c:pt>
                <c:pt idx="10">
                  <c:v>0.63979813648979589</c:v>
                </c:pt>
                <c:pt idx="11">
                  <c:v>1.9697701383673469</c:v>
                </c:pt>
                <c:pt idx="12">
                  <c:v>14.536169167346937</c:v>
                </c:pt>
                <c:pt idx="13">
                  <c:v>3.4416004877551023</c:v>
                </c:pt>
                <c:pt idx="14">
                  <c:v>1.9137154481632652</c:v>
                </c:pt>
                <c:pt idx="15">
                  <c:v>1.7155798367346937</c:v>
                </c:pt>
                <c:pt idx="16">
                  <c:v>1.7510101469387755</c:v>
                </c:pt>
                <c:pt idx="17">
                  <c:v>1.9541473106122451</c:v>
                </c:pt>
                <c:pt idx="18">
                  <c:v>1.8429783742857142</c:v>
                </c:pt>
                <c:pt idx="19">
                  <c:v>2.6043952040816323</c:v>
                </c:pt>
                <c:pt idx="20">
                  <c:v>2.386113398367347</c:v>
                </c:pt>
                <c:pt idx="21">
                  <c:v>2.5618275428571429</c:v>
                </c:pt>
                <c:pt idx="22">
                  <c:v>2.097413577142857</c:v>
                </c:pt>
                <c:pt idx="23">
                  <c:v>2.7775657220408161</c:v>
                </c:pt>
                <c:pt idx="24">
                  <c:v>3.3598921751020407</c:v>
                </c:pt>
                <c:pt idx="25">
                  <c:v>3.3465048016326526</c:v>
                </c:pt>
                <c:pt idx="26">
                  <c:v>3.7192508946938774</c:v>
                </c:pt>
                <c:pt idx="27">
                  <c:v>4.0632259159183679</c:v>
                </c:pt>
                <c:pt idx="28">
                  <c:v>5.2932301146938769</c:v>
                </c:pt>
                <c:pt idx="29">
                  <c:v>4.6650415967346941</c:v>
                </c:pt>
                <c:pt idx="30">
                  <c:v>4.5528509722448973</c:v>
                </c:pt>
                <c:pt idx="31">
                  <c:v>4.6096882942857142</c:v>
                </c:pt>
                <c:pt idx="32">
                  <c:v>6.0273947424489789</c:v>
                </c:pt>
                <c:pt idx="33">
                  <c:v>6.8542576253061229</c:v>
                </c:pt>
                <c:pt idx="34">
                  <c:v>5.4560513640816328</c:v>
                </c:pt>
                <c:pt idx="35">
                  <c:v>9.5096336367346943</c:v>
                </c:pt>
                <c:pt idx="36">
                  <c:v>7.7896730489795916</c:v>
                </c:pt>
                <c:pt idx="37">
                  <c:v>6.1907545261224497</c:v>
                </c:pt>
                <c:pt idx="38">
                  <c:v>6.4592253016326531</c:v>
                </c:pt>
                <c:pt idx="39">
                  <c:v>5.0618963595918363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7D3-4779-920C-487852A83266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7D3-4779-920C-487852A83266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7D3-4779-920C-487852A83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1920"/>
        <c:axId val="217488128"/>
      </c:scatterChart>
      <c:valAx>
        <c:axId val="217121920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8128"/>
        <c:crossesAt val="-20"/>
        <c:crossBetween val="midCat"/>
        <c:majorUnit val="10"/>
      </c:valAx>
      <c:valAx>
        <c:axId val="217488128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21920"/>
        <c:crosses val="autoZero"/>
        <c:crossBetween val="midCat"/>
        <c:majorUnit val="20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en-US"/>
              <a:t>Vertical Mode</a:t>
            </a:r>
          </a:p>
        </c:rich>
      </c:tx>
      <c:layout>
        <c:manualLayout>
          <c:xMode val="edge"/>
          <c:yMode val="edge"/>
          <c:x val="0.42812823164426589"/>
          <c:y val="2.03389830508474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2242877752863675E-2"/>
          <c:y val="8.6440677966101179E-2"/>
          <c:w val="0.88106010237958665"/>
          <c:h val="0.78135593220339694"/>
        </c:manualLayout>
      </c:layout>
      <c:scatterChart>
        <c:scatterStyle val="lineMarker"/>
        <c:varyColors val="0"/>
        <c:ser>
          <c:idx val="2"/>
          <c:order val="0"/>
          <c:tx>
            <c:v>AOA 0°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1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1.6254226490192367</c:v>
                </c:pt>
                <c:pt idx="2">
                  <c:v>4.6144462467991056</c:v>
                </c:pt>
                <c:pt idx="3">
                  <c:v>7.6034698445789752</c:v>
                </c:pt>
                <c:pt idx="4">
                  <c:v>10.592493442358844</c:v>
                </c:pt>
                <c:pt idx="5">
                  <c:v>13.581517040138714</c:v>
                </c:pt>
                <c:pt idx="6">
                  <c:v>16.570540637918587</c:v>
                </c:pt>
                <c:pt idx="7">
                  <c:v>19.559564235698456</c:v>
                </c:pt>
                <c:pt idx="8">
                  <c:v>22.548587833478326</c:v>
                </c:pt>
                <c:pt idx="9">
                  <c:v>25.537611431258192</c:v>
                </c:pt>
                <c:pt idx="10">
                  <c:v>28.526635029038065</c:v>
                </c:pt>
                <c:pt idx="11">
                  <c:v>31.515658626817935</c:v>
                </c:pt>
                <c:pt idx="12">
                  <c:v>34.504682224597801</c:v>
                </c:pt>
                <c:pt idx="13">
                  <c:v>37.49370582237767</c:v>
                </c:pt>
                <c:pt idx="14">
                  <c:v>40.48272942015754</c:v>
                </c:pt>
                <c:pt idx="15">
                  <c:v>43.471753017937409</c:v>
                </c:pt>
                <c:pt idx="16">
                  <c:v>46.460776615717272</c:v>
                </c:pt>
                <c:pt idx="17">
                  <c:v>49.449800213497141</c:v>
                </c:pt>
                <c:pt idx="18">
                  <c:v>52.438823811277011</c:v>
                </c:pt>
                <c:pt idx="19">
                  <c:v>55.427847409056881</c:v>
                </c:pt>
                <c:pt idx="20">
                  <c:v>58.41687100683675</c:v>
                </c:pt>
                <c:pt idx="21">
                  <c:v>61.405894604616641</c:v>
                </c:pt>
                <c:pt idx="22">
                  <c:v>64.394918202396497</c:v>
                </c:pt>
                <c:pt idx="23">
                  <c:v>67.383941800176359</c:v>
                </c:pt>
                <c:pt idx="24">
                  <c:v>70.372965397956236</c:v>
                </c:pt>
                <c:pt idx="25">
                  <c:v>73.361988995736112</c:v>
                </c:pt>
                <c:pt idx="26">
                  <c:v>76.351012593515961</c:v>
                </c:pt>
                <c:pt idx="27">
                  <c:v>79.340036191295837</c:v>
                </c:pt>
                <c:pt idx="28">
                  <c:v>82.3290597890757</c:v>
                </c:pt>
                <c:pt idx="29">
                  <c:v>85.318083386855591</c:v>
                </c:pt>
                <c:pt idx="30">
                  <c:v>88.307106984635439</c:v>
                </c:pt>
                <c:pt idx="31">
                  <c:v>91.296130582415316</c:v>
                </c:pt>
                <c:pt idx="32">
                  <c:v>94.285154180195178</c:v>
                </c:pt>
                <c:pt idx="33">
                  <c:v>97.274177777975069</c:v>
                </c:pt>
                <c:pt idx="34">
                  <c:v>100.26320137575493</c:v>
                </c:pt>
                <c:pt idx="35">
                  <c:v>103.25222497353479</c:v>
                </c:pt>
                <c:pt idx="36">
                  <c:v>106.24124857131467</c:v>
                </c:pt>
                <c:pt idx="37">
                  <c:v>109.23027216909453</c:v>
                </c:pt>
                <c:pt idx="38">
                  <c:v>112.2192957668744</c:v>
                </c:pt>
                <c:pt idx="39">
                  <c:v>115.20831936465426</c:v>
                </c:pt>
              </c:numCache>
            </c:numRef>
          </c:xVal>
          <c:yVal>
            <c:numRef>
              <c:f>'０°'!$I$23:$I$100</c:f>
              <c:numCache>
                <c:formatCode>0.00_ </c:formatCode>
                <c:ptCount val="78"/>
                <c:pt idx="0">
                  <c:v>4.6984638008032127E-3</c:v>
                </c:pt>
                <c:pt idx="1">
                  <c:v>4.8292255485943769E-3</c:v>
                </c:pt>
                <c:pt idx="2">
                  <c:v>4.7544651694779111E-3</c:v>
                </c:pt>
                <c:pt idx="3">
                  <c:v>5.0506549140562247E-3</c:v>
                </c:pt>
                <c:pt idx="4">
                  <c:v>4.5871624995983936E-3</c:v>
                </c:pt>
                <c:pt idx="5">
                  <c:v>5.1917700497991969E-3</c:v>
                </c:pt>
                <c:pt idx="6">
                  <c:v>5.2365171983935737E-3</c:v>
                </c:pt>
                <c:pt idx="7">
                  <c:v>5.4259292658634531E-3</c:v>
                </c:pt>
                <c:pt idx="8">
                  <c:v>6.3064984353413652E-3</c:v>
                </c:pt>
                <c:pt idx="9">
                  <c:v>4.931170608835341E-3</c:v>
                </c:pt>
                <c:pt idx="10">
                  <c:v>5.1060413879518074E-3</c:v>
                </c:pt>
                <c:pt idx="11">
                  <c:v>8.0250399614457818E-3</c:v>
                </c:pt>
                <c:pt idx="12">
                  <c:v>1.531187572690763E-2</c:v>
                </c:pt>
                <c:pt idx="13">
                  <c:v>1.0253289831325301E-2</c:v>
                </c:pt>
                <c:pt idx="14">
                  <c:v>7.3618153381526108E-3</c:v>
                </c:pt>
                <c:pt idx="15">
                  <c:v>6.5367655453815263E-3</c:v>
                </c:pt>
                <c:pt idx="16">
                  <c:v>1.1871508947791164E-2</c:v>
                </c:pt>
                <c:pt idx="17">
                  <c:v>8.7415733975903603E-2</c:v>
                </c:pt>
                <c:pt idx="18">
                  <c:v>0.13009987341365462</c:v>
                </c:pt>
                <c:pt idx="19">
                  <c:v>0.13389220626506024</c:v>
                </c:pt>
                <c:pt idx="20">
                  <c:v>7.7937032803212847E-2</c:v>
                </c:pt>
                <c:pt idx="21">
                  <c:v>1.2288572337349396E-2</c:v>
                </c:pt>
                <c:pt idx="22">
                  <c:v>1.1358184160642569E-2</c:v>
                </c:pt>
                <c:pt idx="23">
                  <c:v>1.2381895839357429E-2</c:v>
                </c:pt>
                <c:pt idx="24">
                  <c:v>3.2847310714859433E-2</c:v>
                </c:pt>
                <c:pt idx="25">
                  <c:v>8.0278787855421682E-2</c:v>
                </c:pt>
                <c:pt idx="26">
                  <c:v>0.12962690313253011</c:v>
                </c:pt>
                <c:pt idx="27">
                  <c:v>0.16543827148594376</c:v>
                </c:pt>
                <c:pt idx="28">
                  <c:v>0.19184144899598393</c:v>
                </c:pt>
                <c:pt idx="29">
                  <c:v>0.20205931116465861</c:v>
                </c:pt>
                <c:pt idx="30">
                  <c:v>0.21341561831325301</c:v>
                </c:pt>
                <c:pt idx="31">
                  <c:v>0.22474232096385544</c:v>
                </c:pt>
                <c:pt idx="32">
                  <c:v>0.23184962248995983</c:v>
                </c:pt>
                <c:pt idx="33">
                  <c:v>0.2384725095582329</c:v>
                </c:pt>
                <c:pt idx="34">
                  <c:v>0.2312008295582329</c:v>
                </c:pt>
                <c:pt idx="35">
                  <c:v>0.1849398085140562</c:v>
                </c:pt>
                <c:pt idx="36">
                  <c:v>0.10991195309236948</c:v>
                </c:pt>
                <c:pt idx="37">
                  <c:v>8.8392364979919674E-2</c:v>
                </c:pt>
                <c:pt idx="38">
                  <c:v>5.8279110682730915E-2</c:v>
                </c:pt>
                <c:pt idx="39">
                  <c:v>5.5694280481927712E-2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92C-4F89-B8C0-46D1D20F6CB0}"/>
            </c:ext>
          </c:extLst>
        </c:ser>
        <c:ser>
          <c:idx val="0"/>
          <c:order val="1"/>
          <c:tx>
            <c:v>AOA +2.5°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1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0.66299688859151285</c:v>
                </c:pt>
                <c:pt idx="2">
                  <c:v>3.6560282304516933</c:v>
                </c:pt>
                <c:pt idx="3">
                  <c:v>6.6490595723118719</c:v>
                </c:pt>
                <c:pt idx="4">
                  <c:v>9.6420909141720497</c:v>
                </c:pt>
                <c:pt idx="5">
                  <c:v>12.635122256032231</c:v>
                </c:pt>
                <c:pt idx="6">
                  <c:v>15.62815359789241</c:v>
                </c:pt>
                <c:pt idx="7">
                  <c:v>18.621184939752588</c:v>
                </c:pt>
                <c:pt idx="8">
                  <c:v>21.614216281612769</c:v>
                </c:pt>
                <c:pt idx="9">
                  <c:v>24.607247623472951</c:v>
                </c:pt>
                <c:pt idx="10">
                  <c:v>27.600278965333128</c:v>
                </c:pt>
                <c:pt idx="11">
                  <c:v>30.59331030719331</c:v>
                </c:pt>
                <c:pt idx="12">
                  <c:v>33.586341649053487</c:v>
                </c:pt>
                <c:pt idx="13">
                  <c:v>36.579372990913669</c:v>
                </c:pt>
                <c:pt idx="14">
                  <c:v>39.57240433277385</c:v>
                </c:pt>
                <c:pt idx="15">
                  <c:v>42.565435674634031</c:v>
                </c:pt>
                <c:pt idx="16">
                  <c:v>45.558467016494205</c:v>
                </c:pt>
                <c:pt idx="17">
                  <c:v>48.551498358354387</c:v>
                </c:pt>
                <c:pt idx="18">
                  <c:v>51.544529700214568</c:v>
                </c:pt>
                <c:pt idx="19">
                  <c:v>54.537561042074742</c:v>
                </c:pt>
                <c:pt idx="20">
                  <c:v>57.530592383934916</c:v>
                </c:pt>
                <c:pt idx="21">
                  <c:v>60.523623725795105</c:v>
                </c:pt>
                <c:pt idx="22">
                  <c:v>63.516655067655279</c:v>
                </c:pt>
                <c:pt idx="23">
                  <c:v>66.509686409515453</c:v>
                </c:pt>
                <c:pt idx="24">
                  <c:v>69.502717751375641</c:v>
                </c:pt>
                <c:pt idx="25">
                  <c:v>72.495749093235816</c:v>
                </c:pt>
                <c:pt idx="26">
                  <c:v>75.488780435096004</c:v>
                </c:pt>
                <c:pt idx="27">
                  <c:v>78.481811776956164</c:v>
                </c:pt>
                <c:pt idx="28">
                  <c:v>81.474843118816366</c:v>
                </c:pt>
                <c:pt idx="29">
                  <c:v>84.467874460676526</c:v>
                </c:pt>
                <c:pt idx="30">
                  <c:v>87.460905802536715</c:v>
                </c:pt>
                <c:pt idx="31">
                  <c:v>90.453937144396889</c:v>
                </c:pt>
                <c:pt idx="32">
                  <c:v>93.446968486257077</c:v>
                </c:pt>
                <c:pt idx="33">
                  <c:v>96.439999828117251</c:v>
                </c:pt>
                <c:pt idx="34">
                  <c:v>99.433031169977426</c:v>
                </c:pt>
                <c:pt idx="35">
                  <c:v>102.42606251183763</c:v>
                </c:pt>
                <c:pt idx="36">
                  <c:v>105.41909385369779</c:v>
                </c:pt>
                <c:pt idx="37">
                  <c:v>108.41212519555796</c:v>
                </c:pt>
                <c:pt idx="38">
                  <c:v>111.40515653741814</c:v>
                </c:pt>
                <c:pt idx="39">
                  <c:v>114.39818787927834</c:v>
                </c:pt>
              </c:numCache>
            </c:numRef>
          </c:xVal>
          <c:yVal>
            <c:numRef>
              <c:f>'+2.5°'!$I$23:$I$100</c:f>
              <c:numCache>
                <c:formatCode>0.00_ </c:formatCode>
                <c:ptCount val="78"/>
                <c:pt idx="0">
                  <c:v>4.8983688417670677E-3</c:v>
                </c:pt>
                <c:pt idx="1">
                  <c:v>4.7705485815261045E-3</c:v>
                </c:pt>
                <c:pt idx="2">
                  <c:v>5.4371501558232926E-3</c:v>
                </c:pt>
                <c:pt idx="3">
                  <c:v>4.7703458441767065E-3</c:v>
                </c:pt>
                <c:pt idx="4">
                  <c:v>4.115487081124497E-3</c:v>
                </c:pt>
                <c:pt idx="5">
                  <c:v>4.7469668112449792E-3</c:v>
                </c:pt>
                <c:pt idx="6">
                  <c:v>5.0227822457831316E-3</c:v>
                </c:pt>
                <c:pt idx="7">
                  <c:v>7.1963739759036138E-3</c:v>
                </c:pt>
                <c:pt idx="8">
                  <c:v>8.40092285943775E-3</c:v>
                </c:pt>
                <c:pt idx="9">
                  <c:v>4.8557554891566265E-3</c:v>
                </c:pt>
                <c:pt idx="10">
                  <c:v>5.0331754795180719E-3</c:v>
                </c:pt>
                <c:pt idx="11">
                  <c:v>5.5865080224899591E-3</c:v>
                </c:pt>
                <c:pt idx="12">
                  <c:v>1.1214669172690763E-2</c:v>
                </c:pt>
                <c:pt idx="13">
                  <c:v>1.1873815325301204E-2</c:v>
                </c:pt>
                <c:pt idx="14">
                  <c:v>1.5298175293172688E-2</c:v>
                </c:pt>
                <c:pt idx="15">
                  <c:v>1.9634849156626506E-2</c:v>
                </c:pt>
                <c:pt idx="16">
                  <c:v>2.207609085943775E-2</c:v>
                </c:pt>
                <c:pt idx="17">
                  <c:v>2.2557989269076303E-2</c:v>
                </c:pt>
                <c:pt idx="18">
                  <c:v>8.6890145542168673E-2</c:v>
                </c:pt>
                <c:pt idx="19">
                  <c:v>9.372296224899597E-2</c:v>
                </c:pt>
                <c:pt idx="20">
                  <c:v>1.0700227534136545E-2</c:v>
                </c:pt>
                <c:pt idx="21">
                  <c:v>1.1597989783132531E-2</c:v>
                </c:pt>
                <c:pt idx="22">
                  <c:v>1.1306323662650601E-2</c:v>
                </c:pt>
                <c:pt idx="23">
                  <c:v>1.9690228947791166E-2</c:v>
                </c:pt>
                <c:pt idx="24">
                  <c:v>5.9431906827309235E-2</c:v>
                </c:pt>
                <c:pt idx="25">
                  <c:v>0.11469226088353413</c:v>
                </c:pt>
                <c:pt idx="26">
                  <c:v>0.18713836016064256</c:v>
                </c:pt>
                <c:pt idx="27">
                  <c:v>0.26707948465863451</c:v>
                </c:pt>
                <c:pt idx="28">
                  <c:v>0.32741990875502008</c:v>
                </c:pt>
                <c:pt idx="29">
                  <c:v>0.37528008224899595</c:v>
                </c:pt>
                <c:pt idx="30">
                  <c:v>0.41368808417670677</c:v>
                </c:pt>
                <c:pt idx="31">
                  <c:v>0.43313093012048193</c:v>
                </c:pt>
                <c:pt idx="32">
                  <c:v>0.44917725301204819</c:v>
                </c:pt>
                <c:pt idx="33">
                  <c:v>0.44769584192771078</c:v>
                </c:pt>
                <c:pt idx="34">
                  <c:v>0.41604676240963856</c:v>
                </c:pt>
                <c:pt idx="35">
                  <c:v>0.33568006489959834</c:v>
                </c:pt>
                <c:pt idx="36">
                  <c:v>0.21695983807228914</c:v>
                </c:pt>
                <c:pt idx="37">
                  <c:v>0.12186188722891567</c:v>
                </c:pt>
                <c:pt idx="38">
                  <c:v>8.7770010602409632E-2</c:v>
                </c:pt>
                <c:pt idx="39">
                  <c:v>6.5949370473895583E-2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92C-4F89-B8C0-46D1D20F6CB0}"/>
            </c:ext>
          </c:extLst>
        </c:ser>
        <c:ser>
          <c:idx val="3"/>
          <c:order val="2"/>
          <c:tx>
            <c:v>AOA +5°</c:v>
          </c:tx>
          <c:spPr>
            <a:ln w="12700">
              <a:solidFill>
                <a:srgbClr val="0070C0"/>
              </a:solidFill>
              <a:prstDash val="solid"/>
            </a:ln>
          </c:spPr>
          <c:marker>
            <c:symbol val="square"/>
            <c:size val="13"/>
            <c:spPr>
              <a:solidFill>
                <a:srgbClr val="0070C0"/>
              </a:solidFill>
              <a:ln>
                <a:solidFill>
                  <a:srgbClr val="0070C0"/>
                </a:solidFill>
                <a:prstDash val="solid"/>
              </a:ln>
            </c:spPr>
          </c:marker>
          <c:xVal>
            <c:numRef>
              <c:f>'+5°'!$F$23:$F$100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1.2356201841590582</c:v>
                </c:pt>
                <c:pt idx="2">
                  <c:v>4.1946478670079426</c:v>
                </c:pt>
                <c:pt idx="3">
                  <c:v>7.1536755498568239</c:v>
                </c:pt>
                <c:pt idx="4">
                  <c:v>10.112703232705709</c:v>
                </c:pt>
                <c:pt idx="5">
                  <c:v>13.071730915554591</c:v>
                </c:pt>
                <c:pt idx="6">
                  <c:v>16.030758598403473</c:v>
                </c:pt>
                <c:pt idx="7">
                  <c:v>18.989786281252361</c:v>
                </c:pt>
                <c:pt idx="8">
                  <c:v>21.948813964101237</c:v>
                </c:pt>
                <c:pt idx="9">
                  <c:v>24.907841646950125</c:v>
                </c:pt>
                <c:pt idx="10">
                  <c:v>27.866869329799009</c:v>
                </c:pt>
                <c:pt idx="11">
                  <c:v>30.825897012647886</c:v>
                </c:pt>
                <c:pt idx="12">
                  <c:v>33.784924695496777</c:v>
                </c:pt>
                <c:pt idx="13">
                  <c:v>36.743952378345654</c:v>
                </c:pt>
                <c:pt idx="14">
                  <c:v>39.702980061194538</c:v>
                </c:pt>
                <c:pt idx="15">
                  <c:v>42.662007744043422</c:v>
                </c:pt>
                <c:pt idx="16">
                  <c:v>45.621035426892313</c:v>
                </c:pt>
                <c:pt idx="17">
                  <c:v>48.580063109741189</c:v>
                </c:pt>
                <c:pt idx="18">
                  <c:v>51.539090792590073</c:v>
                </c:pt>
                <c:pt idx="19">
                  <c:v>54.498118475438957</c:v>
                </c:pt>
                <c:pt idx="20">
                  <c:v>57.457146158287841</c:v>
                </c:pt>
                <c:pt idx="21">
                  <c:v>60.416173841136718</c:v>
                </c:pt>
                <c:pt idx="22">
                  <c:v>63.375201523985609</c:v>
                </c:pt>
                <c:pt idx="23">
                  <c:v>66.334229206834507</c:v>
                </c:pt>
                <c:pt idx="24">
                  <c:v>69.293256889683363</c:v>
                </c:pt>
                <c:pt idx="25">
                  <c:v>72.252284572532261</c:v>
                </c:pt>
                <c:pt idx="26">
                  <c:v>75.211312255381159</c:v>
                </c:pt>
                <c:pt idx="27">
                  <c:v>78.170339938230043</c:v>
                </c:pt>
                <c:pt idx="28">
                  <c:v>81.129367621078913</c:v>
                </c:pt>
                <c:pt idx="29">
                  <c:v>84.088395303927797</c:v>
                </c:pt>
                <c:pt idx="30">
                  <c:v>87.047422986776681</c:v>
                </c:pt>
                <c:pt idx="31">
                  <c:v>90.006450669625551</c:v>
                </c:pt>
                <c:pt idx="32">
                  <c:v>92.965478352474435</c:v>
                </c:pt>
                <c:pt idx="33">
                  <c:v>95.924506035323347</c:v>
                </c:pt>
                <c:pt idx="34">
                  <c:v>98.883533718172217</c:v>
                </c:pt>
                <c:pt idx="35">
                  <c:v>101.8425614010211</c:v>
                </c:pt>
                <c:pt idx="36">
                  <c:v>104.80158908386997</c:v>
                </c:pt>
                <c:pt idx="37">
                  <c:v>107.76061676671887</c:v>
                </c:pt>
                <c:pt idx="38">
                  <c:v>110.71964444956772</c:v>
                </c:pt>
                <c:pt idx="39">
                  <c:v>113.67867213241662</c:v>
                </c:pt>
              </c:numCache>
            </c:numRef>
          </c:xVal>
          <c:yVal>
            <c:numRef>
              <c:f>'+5°'!$I$23:$I$100</c:f>
              <c:numCache>
                <c:formatCode>0.00_ </c:formatCode>
                <c:ptCount val="78"/>
                <c:pt idx="0">
                  <c:v>4.1111861590361438E-3</c:v>
                </c:pt>
                <c:pt idx="1">
                  <c:v>4.5735784289156626E-3</c:v>
                </c:pt>
                <c:pt idx="2">
                  <c:v>4.5913869044176703E-3</c:v>
                </c:pt>
                <c:pt idx="3">
                  <c:v>4.843082107630522E-3</c:v>
                </c:pt>
                <c:pt idx="4">
                  <c:v>5.3042977991967864E-3</c:v>
                </c:pt>
                <c:pt idx="5">
                  <c:v>4.8647993124497991E-3</c:v>
                </c:pt>
                <c:pt idx="6">
                  <c:v>5.3574506538152603E-3</c:v>
                </c:pt>
                <c:pt idx="7">
                  <c:v>4.8687578281124497E-3</c:v>
                </c:pt>
                <c:pt idx="8">
                  <c:v>4.4515880160642569E-3</c:v>
                </c:pt>
                <c:pt idx="9">
                  <c:v>5.02325755502008E-3</c:v>
                </c:pt>
                <c:pt idx="10">
                  <c:v>4.7326216610441762E-3</c:v>
                </c:pt>
                <c:pt idx="11">
                  <c:v>6.6107681028112443E-3</c:v>
                </c:pt>
                <c:pt idx="12">
                  <c:v>8.1913886714859441E-3</c:v>
                </c:pt>
                <c:pt idx="13">
                  <c:v>1.3010018248995983E-2</c:v>
                </c:pt>
                <c:pt idx="14">
                  <c:v>1.7218104674698795E-2</c:v>
                </c:pt>
                <c:pt idx="15">
                  <c:v>2.230994383935743E-2</c:v>
                </c:pt>
                <c:pt idx="16">
                  <c:v>2.606923559839357E-2</c:v>
                </c:pt>
                <c:pt idx="17">
                  <c:v>2.7255759485943772E-2</c:v>
                </c:pt>
                <c:pt idx="18">
                  <c:v>1.1357418987951807E-2</c:v>
                </c:pt>
                <c:pt idx="19">
                  <c:v>9.502000514056223E-3</c:v>
                </c:pt>
                <c:pt idx="20">
                  <c:v>1.0846413943775101E-2</c:v>
                </c:pt>
                <c:pt idx="21">
                  <c:v>1.298140112449799E-2</c:v>
                </c:pt>
                <c:pt idx="22">
                  <c:v>1.3336327646586345E-2</c:v>
                </c:pt>
                <c:pt idx="23">
                  <c:v>1.6234233767068271E-2</c:v>
                </c:pt>
                <c:pt idx="24">
                  <c:v>1.9132139887550199E-2</c:v>
                </c:pt>
                <c:pt idx="25">
                  <c:v>0.11499834666666665</c:v>
                </c:pt>
                <c:pt idx="26">
                  <c:v>0.19728901911646585</c:v>
                </c:pt>
                <c:pt idx="27">
                  <c:v>0.3112900767871486</c:v>
                </c:pt>
                <c:pt idx="28">
                  <c:v>0.40028212497991966</c:v>
                </c:pt>
                <c:pt idx="29">
                  <c:v>0.46900849927710841</c:v>
                </c:pt>
                <c:pt idx="30">
                  <c:v>0.50987058377510042</c:v>
                </c:pt>
                <c:pt idx="31">
                  <c:v>0.5558408475502008</c:v>
                </c:pt>
                <c:pt idx="32">
                  <c:v>0.57523960417670683</c:v>
                </c:pt>
                <c:pt idx="33">
                  <c:v>0.55987848674698792</c:v>
                </c:pt>
                <c:pt idx="34">
                  <c:v>0.49000548112449793</c:v>
                </c:pt>
                <c:pt idx="35">
                  <c:v>0.3893271826506024</c:v>
                </c:pt>
                <c:pt idx="36">
                  <c:v>0.2145407646586345</c:v>
                </c:pt>
                <c:pt idx="37">
                  <c:v>0.17006658056224896</c:v>
                </c:pt>
                <c:pt idx="38">
                  <c:v>0.12347195759036145</c:v>
                </c:pt>
                <c:pt idx="39">
                  <c:v>0.10102062971887549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92C-4F89-B8C0-46D1D20F6CB0}"/>
            </c:ext>
          </c:extLst>
        </c:ser>
        <c:ser>
          <c:idx val="1"/>
          <c:order val="3"/>
          <c:tx>
            <c:v>AOA -2.5°</c:v>
          </c:tx>
          <c:spPr>
            <a:ln w="12700">
              <a:solidFill>
                <a:srgbClr val="FF0000"/>
              </a:solidFill>
            </a:ln>
          </c:spPr>
          <c:marker>
            <c:symbol val="triangle"/>
            <c:size val="13"/>
            <c:spPr>
              <a:noFill/>
              <a:ln>
                <a:solidFill>
                  <a:srgbClr val="FF0000"/>
                </a:solidFill>
              </a:ln>
            </c:spPr>
          </c:marker>
          <c:xVal>
            <c:numRef>
              <c:f>'-2.5°'!$F$23:$F$100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1.7578437313362396</c:v>
                </c:pt>
                <c:pt idx="2">
                  <c:v>4.7483861797864781</c:v>
                </c:pt>
                <c:pt idx="3">
                  <c:v>7.7389286282367173</c:v>
                </c:pt>
                <c:pt idx="4">
                  <c:v>10.729471076686957</c:v>
                </c:pt>
                <c:pt idx="5">
                  <c:v>13.720013525137196</c:v>
                </c:pt>
                <c:pt idx="6">
                  <c:v>16.710555973587436</c:v>
                </c:pt>
                <c:pt idx="7">
                  <c:v>19.701098422037671</c:v>
                </c:pt>
                <c:pt idx="8">
                  <c:v>22.691640870487912</c:v>
                </c:pt>
                <c:pt idx="9">
                  <c:v>25.682183318938158</c:v>
                </c:pt>
                <c:pt idx="10">
                  <c:v>28.672725767388396</c:v>
                </c:pt>
                <c:pt idx="11">
                  <c:v>31.663268215838634</c:v>
                </c:pt>
                <c:pt idx="12">
                  <c:v>34.653810664288862</c:v>
                </c:pt>
                <c:pt idx="13">
                  <c:v>37.644353112739111</c:v>
                </c:pt>
                <c:pt idx="14">
                  <c:v>40.634895561189353</c:v>
                </c:pt>
                <c:pt idx="15">
                  <c:v>43.625438009639595</c:v>
                </c:pt>
                <c:pt idx="16">
                  <c:v>46.615980458089837</c:v>
                </c:pt>
                <c:pt idx="17">
                  <c:v>49.606522906540057</c:v>
                </c:pt>
                <c:pt idx="18">
                  <c:v>52.597065354990306</c:v>
                </c:pt>
                <c:pt idx="19">
                  <c:v>55.587607803440541</c:v>
                </c:pt>
                <c:pt idx="20">
                  <c:v>58.578150251890783</c:v>
                </c:pt>
                <c:pt idx="21">
                  <c:v>61.568692700341025</c:v>
                </c:pt>
                <c:pt idx="22">
                  <c:v>64.559235148791259</c:v>
                </c:pt>
                <c:pt idx="23">
                  <c:v>67.549777597241487</c:v>
                </c:pt>
                <c:pt idx="24">
                  <c:v>70.540320045691743</c:v>
                </c:pt>
                <c:pt idx="25">
                  <c:v>73.530862494141971</c:v>
                </c:pt>
                <c:pt idx="26">
                  <c:v>76.521404942592198</c:v>
                </c:pt>
                <c:pt idx="27">
                  <c:v>79.51194739104244</c:v>
                </c:pt>
                <c:pt idx="28">
                  <c:v>82.502489839492696</c:v>
                </c:pt>
                <c:pt idx="29">
                  <c:v>85.493032287942938</c:v>
                </c:pt>
                <c:pt idx="30">
                  <c:v>88.483574736393166</c:v>
                </c:pt>
                <c:pt idx="31">
                  <c:v>91.474117184843408</c:v>
                </c:pt>
                <c:pt idx="32">
                  <c:v>94.46465963329365</c:v>
                </c:pt>
                <c:pt idx="33">
                  <c:v>97.455202081743892</c:v>
                </c:pt>
                <c:pt idx="34">
                  <c:v>100.44574453019415</c:v>
                </c:pt>
                <c:pt idx="35">
                  <c:v>103.43628697864438</c:v>
                </c:pt>
                <c:pt idx="36">
                  <c:v>106.4268294270946</c:v>
                </c:pt>
                <c:pt idx="37">
                  <c:v>109.41737187554483</c:v>
                </c:pt>
                <c:pt idx="38">
                  <c:v>112.40791432399509</c:v>
                </c:pt>
                <c:pt idx="39">
                  <c:v>115.39845677244533</c:v>
                </c:pt>
              </c:numCache>
            </c:numRef>
          </c:xVal>
          <c:yVal>
            <c:numRef>
              <c:f>'-2.5°'!$I$23:$I$100</c:f>
              <c:numCache>
                <c:formatCode>0.00_ </c:formatCode>
                <c:ptCount val="78"/>
                <c:pt idx="0">
                  <c:v>4.6671776771084333E-3</c:v>
                </c:pt>
                <c:pt idx="1">
                  <c:v>4.8005584706827305E-3</c:v>
                </c:pt>
                <c:pt idx="2">
                  <c:v>4.5735552064257029E-3</c:v>
                </c:pt>
                <c:pt idx="3">
                  <c:v>4.7530592064257025E-3</c:v>
                </c:pt>
                <c:pt idx="4">
                  <c:v>4.5751639068273096E-3</c:v>
                </c:pt>
                <c:pt idx="5">
                  <c:v>5.2276562313253016E-3</c:v>
                </c:pt>
                <c:pt idx="6">
                  <c:v>4.9022010538152605E-3</c:v>
                </c:pt>
                <c:pt idx="7">
                  <c:v>5.3238345959839353E-3</c:v>
                </c:pt>
                <c:pt idx="8">
                  <c:v>5.3797694714859436E-3</c:v>
                </c:pt>
                <c:pt idx="9">
                  <c:v>4.5348738056224898E-3</c:v>
                </c:pt>
                <c:pt idx="10">
                  <c:v>5.1300818441767067E-3</c:v>
                </c:pt>
                <c:pt idx="11">
                  <c:v>1.0018705927710843E-2</c:v>
                </c:pt>
                <c:pt idx="12">
                  <c:v>1.0521726779116466E-2</c:v>
                </c:pt>
                <c:pt idx="13">
                  <c:v>6.7256789975903616E-3</c:v>
                </c:pt>
                <c:pt idx="14">
                  <c:v>6.1271273381526097E-3</c:v>
                </c:pt>
                <c:pt idx="15">
                  <c:v>5.7962478714859433E-3</c:v>
                </c:pt>
                <c:pt idx="16">
                  <c:v>8.4582799036144584E-3</c:v>
                </c:pt>
                <c:pt idx="17">
                  <c:v>6.2531990618473893E-2</c:v>
                </c:pt>
                <c:pt idx="18">
                  <c:v>7.8812886554216852E-2</c:v>
                </c:pt>
                <c:pt idx="19">
                  <c:v>2.5960705542168675E-2</c:v>
                </c:pt>
                <c:pt idx="20">
                  <c:v>1.2714742618473895E-2</c:v>
                </c:pt>
                <c:pt idx="21">
                  <c:v>7.9331889991967868E-3</c:v>
                </c:pt>
                <c:pt idx="22">
                  <c:v>1.1550364465863454E-2</c:v>
                </c:pt>
                <c:pt idx="23">
                  <c:v>1.501567620883534E-2</c:v>
                </c:pt>
                <c:pt idx="24">
                  <c:v>1.7551672353413653E-2</c:v>
                </c:pt>
                <c:pt idx="25">
                  <c:v>1.7139083052208834E-2</c:v>
                </c:pt>
                <c:pt idx="26">
                  <c:v>2.6326883277108432E-2</c:v>
                </c:pt>
                <c:pt idx="27">
                  <c:v>2.6000557172690762E-2</c:v>
                </c:pt>
                <c:pt idx="28">
                  <c:v>2.697484587951807E-2</c:v>
                </c:pt>
                <c:pt idx="29">
                  <c:v>5.0241258923694777E-2</c:v>
                </c:pt>
                <c:pt idx="30">
                  <c:v>7.9363132594377508E-2</c:v>
                </c:pt>
                <c:pt idx="31">
                  <c:v>0.11711813397590362</c:v>
                </c:pt>
                <c:pt idx="32">
                  <c:v>0.1516240308433735</c:v>
                </c:pt>
                <c:pt idx="33">
                  <c:v>0.16080206008032127</c:v>
                </c:pt>
                <c:pt idx="34">
                  <c:v>0.19780545220883533</c:v>
                </c:pt>
                <c:pt idx="35">
                  <c:v>0.16901117686746989</c:v>
                </c:pt>
                <c:pt idx="36">
                  <c:v>0.22554127485943776</c:v>
                </c:pt>
                <c:pt idx="37">
                  <c:v>0.12506903839357431</c:v>
                </c:pt>
                <c:pt idx="38">
                  <c:v>9.4038971887550185E-2</c:v>
                </c:pt>
                <c:pt idx="39">
                  <c:v>0.11830160385542168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92C-4F89-B8C0-46D1D20F6CB0}"/>
            </c:ext>
          </c:extLst>
        </c:ser>
        <c:ser>
          <c:idx val="4"/>
          <c:order val="4"/>
          <c:tx>
            <c:v>AOA -5°</c:v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13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'-5°'!$F$23:$F$100</c:f>
              <c:numCache>
                <c:formatCode>0.00_ </c:formatCode>
                <c:ptCount val="78"/>
                <c:pt idx="0">
                  <c:v>0</c:v>
                </c:pt>
                <c:pt idx="1">
                  <c:v>1.3917462930240869</c:v>
                </c:pt>
                <c:pt idx="2">
                  <c:v>4.3918891987727218</c:v>
                </c:pt>
                <c:pt idx="3">
                  <c:v>7.3920321045213573</c:v>
                </c:pt>
                <c:pt idx="4">
                  <c:v>10.392175010269993</c:v>
                </c:pt>
                <c:pt idx="5">
                  <c:v>13.392317916018628</c:v>
                </c:pt>
                <c:pt idx="6">
                  <c:v>16.392460821767262</c:v>
                </c:pt>
                <c:pt idx="7">
                  <c:v>19.392603727515898</c:v>
                </c:pt>
                <c:pt idx="8">
                  <c:v>22.392746633264533</c:v>
                </c:pt>
                <c:pt idx="9">
                  <c:v>25.392889539013169</c:v>
                </c:pt>
                <c:pt idx="10">
                  <c:v>28.393032444761808</c:v>
                </c:pt>
                <c:pt idx="11">
                  <c:v>31.393175350510443</c:v>
                </c:pt>
                <c:pt idx="12">
                  <c:v>34.393318256259072</c:v>
                </c:pt>
                <c:pt idx="13">
                  <c:v>37.393461162007711</c:v>
                </c:pt>
                <c:pt idx="14">
                  <c:v>40.393604067756343</c:v>
                </c:pt>
                <c:pt idx="15">
                  <c:v>43.393746973504982</c:v>
                </c:pt>
                <c:pt idx="16">
                  <c:v>46.393889879253614</c:v>
                </c:pt>
                <c:pt idx="17">
                  <c:v>49.394032785002246</c:v>
                </c:pt>
                <c:pt idx="18">
                  <c:v>52.394175690750885</c:v>
                </c:pt>
                <c:pt idx="19">
                  <c:v>55.394318596499524</c:v>
                </c:pt>
                <c:pt idx="20">
                  <c:v>58.394461502248156</c:v>
                </c:pt>
                <c:pt idx="21">
                  <c:v>61.394604407996788</c:v>
                </c:pt>
                <c:pt idx="22">
                  <c:v>64.394747313745412</c:v>
                </c:pt>
                <c:pt idx="23">
                  <c:v>67.394890219494044</c:v>
                </c:pt>
                <c:pt idx="24">
                  <c:v>70.395033125242691</c:v>
                </c:pt>
                <c:pt idx="25">
                  <c:v>73.395176030991323</c:v>
                </c:pt>
                <c:pt idx="26">
                  <c:v>76.395318936739955</c:v>
                </c:pt>
                <c:pt idx="27">
                  <c:v>79.395461842488601</c:v>
                </c:pt>
                <c:pt idx="28">
                  <c:v>82.395604748237233</c:v>
                </c:pt>
                <c:pt idx="29">
                  <c:v>85.39574765398585</c:v>
                </c:pt>
                <c:pt idx="30">
                  <c:v>88.395890559734497</c:v>
                </c:pt>
                <c:pt idx="31">
                  <c:v>91.396033465483143</c:v>
                </c:pt>
                <c:pt idx="32">
                  <c:v>94.396176371231775</c:v>
                </c:pt>
                <c:pt idx="33">
                  <c:v>97.396319276980392</c:v>
                </c:pt>
                <c:pt idx="34">
                  <c:v>100.39646218272904</c:v>
                </c:pt>
                <c:pt idx="35">
                  <c:v>103.39660508847768</c:v>
                </c:pt>
                <c:pt idx="36">
                  <c:v>106.39674799422632</c:v>
                </c:pt>
                <c:pt idx="37">
                  <c:v>109.39689089997495</c:v>
                </c:pt>
                <c:pt idx="38">
                  <c:v>112.39703380572358</c:v>
                </c:pt>
                <c:pt idx="39">
                  <c:v>115.39717671147221</c:v>
                </c:pt>
              </c:numCache>
            </c:numRef>
          </c:xVal>
          <c:yVal>
            <c:numRef>
              <c:f>'-5°'!$I$23:$I$100</c:f>
              <c:numCache>
                <c:formatCode>0.00_ </c:formatCode>
                <c:ptCount val="78"/>
                <c:pt idx="0">
                  <c:v>4.6531748497991958E-3</c:v>
                </c:pt>
                <c:pt idx="1">
                  <c:v>5.4905988048192774E-3</c:v>
                </c:pt>
                <c:pt idx="2">
                  <c:v>3.9699481445783129E-3</c:v>
                </c:pt>
                <c:pt idx="3">
                  <c:v>5.2619303710843375E-3</c:v>
                </c:pt>
                <c:pt idx="4">
                  <c:v>4.4860317301204811E-3</c:v>
                </c:pt>
                <c:pt idx="5">
                  <c:v>4.4634338248995976E-3</c:v>
                </c:pt>
                <c:pt idx="6">
                  <c:v>5.4281860240963853E-3</c:v>
                </c:pt>
                <c:pt idx="7">
                  <c:v>5.1691787437750996E-3</c:v>
                </c:pt>
                <c:pt idx="8">
                  <c:v>4.8766716016064252E-3</c:v>
                </c:pt>
                <c:pt idx="9">
                  <c:v>5.4273817574297181E-3</c:v>
                </c:pt>
                <c:pt idx="10">
                  <c:v>4.7725528160642563E-3</c:v>
                </c:pt>
                <c:pt idx="11">
                  <c:v>5.4583820273092368E-3</c:v>
                </c:pt>
                <c:pt idx="12">
                  <c:v>1.2069748819277108E-2</c:v>
                </c:pt>
                <c:pt idx="13">
                  <c:v>5.7193935421686742E-3</c:v>
                </c:pt>
                <c:pt idx="14">
                  <c:v>5.5702251309236945E-3</c:v>
                </c:pt>
                <c:pt idx="15">
                  <c:v>6.5788238971887548E-3</c:v>
                </c:pt>
                <c:pt idx="16">
                  <c:v>7.3856164690763041E-3</c:v>
                </c:pt>
                <c:pt idx="17">
                  <c:v>9.0571077269076296E-3</c:v>
                </c:pt>
                <c:pt idx="18">
                  <c:v>8.2730624192771073E-3</c:v>
                </c:pt>
                <c:pt idx="19">
                  <c:v>9.7435018795180729E-3</c:v>
                </c:pt>
                <c:pt idx="20">
                  <c:v>1.2017715405622489E-2</c:v>
                </c:pt>
                <c:pt idx="21">
                  <c:v>1.2029943967871486E-2</c:v>
                </c:pt>
                <c:pt idx="22">
                  <c:v>1.2711412112449798E-2</c:v>
                </c:pt>
                <c:pt idx="23">
                  <c:v>1.2033347148594376E-2</c:v>
                </c:pt>
                <c:pt idx="24">
                  <c:v>2.0945534008032129E-2</c:v>
                </c:pt>
                <c:pt idx="25">
                  <c:v>2.4533946666666667E-2</c:v>
                </c:pt>
                <c:pt idx="26">
                  <c:v>1.7439340658634537E-2</c:v>
                </c:pt>
                <c:pt idx="27">
                  <c:v>2.3731999742971886E-2</c:v>
                </c:pt>
                <c:pt idx="28">
                  <c:v>2.3947882024096385E-2</c:v>
                </c:pt>
                <c:pt idx="29">
                  <c:v>3.0374421269076302E-2</c:v>
                </c:pt>
                <c:pt idx="30">
                  <c:v>3.778557236947791E-2</c:v>
                </c:pt>
                <c:pt idx="31">
                  <c:v>4.8103084080321282E-2</c:v>
                </c:pt>
                <c:pt idx="32">
                  <c:v>4.5149890056224898E-2</c:v>
                </c:pt>
                <c:pt idx="33">
                  <c:v>6.2856956787148602E-2</c:v>
                </c:pt>
                <c:pt idx="34">
                  <c:v>7.9272680995983932E-2</c:v>
                </c:pt>
                <c:pt idx="35">
                  <c:v>0.11350213333333332</c:v>
                </c:pt>
                <c:pt idx="36">
                  <c:v>0.17952668787148593</c:v>
                </c:pt>
                <c:pt idx="37">
                  <c:v>0.23017080353413652</c:v>
                </c:pt>
                <c:pt idx="38">
                  <c:v>0.32676409060240963</c:v>
                </c:pt>
                <c:pt idx="39">
                  <c:v>0.46004704064257024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A92C-4F89-B8C0-46D1D20F6CB0}"/>
            </c:ext>
          </c:extLst>
        </c:ser>
        <c:ser>
          <c:idx val="5"/>
          <c:order val="5"/>
          <c:spPr>
            <a:ln w="3175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A92C-4F89-B8C0-46D1D20F6CB0}"/>
            </c:ext>
          </c:extLst>
        </c:ser>
        <c:ser>
          <c:idx val="7"/>
          <c:order val="6"/>
          <c:spPr>
            <a:ln w="31750">
              <a:solidFill>
                <a:srgbClr val="0070C0"/>
              </a:solidFill>
              <a:prstDash val="sys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A92C-4F89-B8C0-46D1D20F6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3648"/>
        <c:axId val="217124224"/>
      </c:scatterChart>
      <c:valAx>
        <c:axId val="217123648"/>
        <c:scaling>
          <c:orientation val="minMax"/>
          <c:max val="8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Speed(m/s)</a:t>
                </a:r>
              </a:p>
            </c:rich>
          </c:tx>
          <c:layout>
            <c:manualLayout>
              <c:xMode val="edge"/>
              <c:yMode val="edge"/>
              <c:x val="0.44570837642192329"/>
              <c:y val="0.9372881355932203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24224"/>
        <c:crossesAt val="-20"/>
        <c:crossBetween val="midCat"/>
        <c:majorUnit val="10"/>
      </c:valAx>
      <c:valAx>
        <c:axId val="217124224"/>
        <c:scaling>
          <c:orientation val="minMax"/>
          <c:max val="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Amplitude(cm)</a:t>
                </a:r>
              </a:p>
            </c:rich>
          </c:tx>
          <c:layout>
            <c:manualLayout>
              <c:xMode val="edge"/>
              <c:yMode val="edge"/>
              <c:x val="0"/>
              <c:y val="0.3610169491525481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23648"/>
        <c:crosses val="autoZero"/>
        <c:crossBetween val="midCat"/>
        <c:majorUnit val="1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5"/>
        <c:delete val="1"/>
      </c:legendEntry>
      <c:legendEntry>
        <c:idx val="6"/>
        <c:delete val="1"/>
      </c:legendEntry>
      <c:layout>
        <c:manualLayout>
          <c:xMode val="edge"/>
          <c:yMode val="edge"/>
          <c:x val="0.10136064946380172"/>
          <c:y val="0.10226451354597629"/>
          <c:w val="0.13792528777749885"/>
          <c:h val="0.2515334312024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0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8-477E-8D7B-8CCCAD0AFF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07456"/>
        <c:axId val="217125376"/>
      </c:areaChart>
      <c:lineChart>
        <c:grouping val="standar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1507456"/>
        <c:axId val="217125376"/>
        <c:extLst xmlns:c16r2="http://schemas.microsoft.com/office/drawing/2015/06/chart">
          <c:ext xmlns:c15="http://schemas.microsoft.com/office/drawing/2012/chart" uri="{02D57815-91ED-43cb-92C2-25804820EDAC}">
            <c15:filteredLineSeries>
              <c15:ser>
                <c:idx val="10"/>
                <c:order val="0"/>
                <c:tx>
                  <c:strRef>
                    <c:extLst>
                      <c:ext uri="{02D57815-91ED-43cb-92C2-25804820EDAC}">
                        <c15:formulaRef>
                          <c15:sqref>Flutter!$I$5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>
                    <a:solidFill>
                      <a:srgbClr val="FF0000"/>
                    </a:solidFill>
                    <a:prstDash val="solid"/>
                  </a:ln>
                </c:spPr>
                <c:marker>
                  <c:symbol val="circle"/>
                  <c:size val="10"/>
                  <c:spPr>
                    <a:noFill/>
                    <a:ln>
                      <a:solidFill>
                        <a:srgbClr val="FF0000"/>
                      </a:solidFill>
                      <a:prstDash val="solid"/>
                    </a:ln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Flutter!$C$18:$G$18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-5</c:v>
                      </c:pt>
                      <c:pt idx="1">
                        <c:v>-2.5</c:v>
                      </c:pt>
                      <c:pt idx="2">
                        <c:v>0</c:v>
                      </c:pt>
                      <c:pt idx="3">
                        <c:v>2.5</c:v>
                      </c:pt>
                      <c:pt idx="4">
                        <c:v>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Flutter!$C$19:$G$19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80</c:v>
                      </c:pt>
                      <c:pt idx="1">
                        <c:v>80</c:v>
                      </c:pt>
                      <c:pt idx="2">
                        <c:v>80</c:v>
                      </c:pt>
                      <c:pt idx="3">
                        <c:v>80</c:v>
                      </c:pt>
                      <c:pt idx="4">
                        <c:v>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088-477E-8D7B-8CCCAD0AFFCF}"/>
                  </c:ext>
                </c:extLst>
              </c15:ser>
            </c15:filteredLineSeries>
          </c:ext>
        </c:extLst>
      </c:lineChart>
      <c:catAx>
        <c:axId val="231507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17125376"/>
        <c:crossesAt val="0"/>
        <c:auto val="1"/>
        <c:lblAlgn val="ctr"/>
        <c:lblOffset val="100"/>
        <c:tickMarkSkip val="1"/>
        <c:noMultiLvlLbl val="0"/>
      </c:catAx>
      <c:valAx>
        <c:axId val="21712537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31507456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A7C-4669-9A16-6A48286FE819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A7C-4669-9A16-6A48286FE819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A7C-4669-9A16-6A48286FE819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A7C-4669-9A16-6A48286FE819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A7C-4669-9A16-6A48286FE819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A7C-4669-9A16-6A48286FE819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A7C-4669-9A16-6A48286FE819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FA7C-4669-9A16-6A48286FE819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FA7C-4669-9A16-6A48286FE819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FA7C-4669-9A16-6A48286FE819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FA7C-4669-9A16-6A48286FE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27680"/>
        <c:axId val="217128256"/>
      </c:scatterChart>
      <c:valAx>
        <c:axId val="21712768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28256"/>
        <c:crosses val="autoZero"/>
        <c:crossBetween val="midCat"/>
        <c:majorUnit val="1"/>
      </c:valAx>
      <c:valAx>
        <c:axId val="21712825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1276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19D-434C-ABB8-FB4053BA1CB3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19D-434C-ABB8-FB4053BA1CB3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19D-434C-ABB8-FB4053BA1CB3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19D-434C-ABB8-FB4053BA1CB3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19D-434C-ABB8-FB4053BA1CB3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19D-434C-ABB8-FB4053BA1CB3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319D-434C-ABB8-FB4053BA1CB3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319D-434C-ABB8-FB4053BA1CB3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319D-434C-ABB8-FB4053BA1CB3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319D-434C-ABB8-FB4053BA1CB3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319D-434C-ABB8-FB4053BA1C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56800"/>
        <c:axId val="231557376"/>
      </c:scatterChart>
      <c:valAx>
        <c:axId val="23155680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1557376"/>
        <c:crosses val="autoZero"/>
        <c:crossBetween val="midCat"/>
        <c:majorUnit val="1"/>
      </c:valAx>
      <c:valAx>
        <c:axId val="23155737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155680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1A-4181-B379-BEDFE4E8C81C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1A-4181-B379-BEDFE4E8C81C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1A-4181-B379-BEDFE4E8C81C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511A-4181-B379-BEDFE4E8C81C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511A-4181-B379-BEDFE4E8C81C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511A-4181-B379-BEDFE4E8C81C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511A-4181-B379-BEDFE4E8C81C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511A-4181-B379-BEDFE4E8C81C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511A-4181-B379-BEDFE4E8C81C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511A-4181-B379-BEDFE4E8C81C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511A-4181-B379-BEDFE4E8C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59680"/>
        <c:axId val="231560256"/>
      </c:scatterChart>
      <c:valAx>
        <c:axId val="23155968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1560256"/>
        <c:crosses val="autoZero"/>
        <c:crossBetween val="midCat"/>
        <c:majorUnit val="1"/>
      </c:valAx>
      <c:valAx>
        <c:axId val="231560256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155968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ko-KR"/>
              <a:t>V(m/s)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9A-4A22-BB02-4CBF7EBE9615}"/>
            </c:ext>
          </c:extLst>
        </c:ser>
        <c:ser>
          <c:idx val="2"/>
          <c:order val="1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9A-4A22-BB02-4CBF7EBE9615}"/>
            </c:ext>
          </c:extLst>
        </c:ser>
        <c:ser>
          <c:idx val="3"/>
          <c:order val="2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Flutter!$J$2</c:f>
              <c:numCache>
                <c:formatCode>General</c:formatCode>
                <c:ptCount val="1"/>
              </c:numCache>
            </c:numRef>
          </c:xVal>
          <c:yVal>
            <c:numRef>
              <c:f>Flutter!$I$2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9A-4A22-BB02-4CBF7EBE9615}"/>
            </c:ext>
          </c:extLst>
        </c:ser>
        <c:ser>
          <c:idx val="4"/>
          <c:order val="3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Flutter!$D$2:$D$3</c:f>
              <c:numCache>
                <c:formatCode>General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9A-4A22-BB02-4CBF7EBE9615}"/>
            </c:ext>
          </c:extLst>
        </c:ser>
        <c:ser>
          <c:idx val="5"/>
          <c:order val="4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Flutter!$D$4</c:f>
              <c:numCache>
                <c:formatCode>General</c:formatCode>
                <c:ptCount val="1"/>
              </c:numCache>
            </c:numRef>
          </c:xVal>
          <c:yVal>
            <c:numRef>
              <c:f>Flutter!$E$4</c:f>
              <c:numCache>
                <c:formatCode>General</c:formatCode>
                <c:ptCount val="1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9F9A-4A22-BB02-4CBF7EBE9615}"/>
            </c:ext>
          </c:extLst>
        </c:ser>
        <c:ser>
          <c:idx val="6"/>
          <c:order val="5"/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Flutter!$F$2:$F$3</c:f>
              <c:numCache>
                <c:formatCode>General</c:formatCode>
                <c:ptCount val="2"/>
                <c:pt idx="0">
                  <c:v>-5</c:v>
                </c:pt>
                <c:pt idx="1">
                  <c:v>-5</c:v>
                </c:pt>
              </c:numCache>
            </c:numRef>
          </c:xVal>
          <c:yVal>
            <c:numRef>
              <c:f>Flutter!$E$2:$E$3</c:f>
              <c:numCache>
                <c:formatCode>General</c:formatCode>
                <c:ptCount val="2"/>
                <c:pt idx="0">
                  <c:v>0</c:v>
                </c:pt>
                <c:pt idx="1">
                  <c:v>20.109427596503046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9F9A-4A22-BB02-4CBF7EBE9615}"/>
            </c:ext>
          </c:extLst>
        </c:ser>
        <c:ser>
          <c:idx val="1"/>
          <c:order val="6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9F9A-4A22-BB02-4CBF7EBE9615}"/>
            </c:ext>
          </c:extLst>
        </c:ser>
        <c:ser>
          <c:idx val="7"/>
          <c:order val="7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Flutter!$H$5:$H$6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9F9A-4A22-BB02-4CBF7EBE9615}"/>
            </c:ext>
          </c:extLst>
        </c:ser>
        <c:ser>
          <c:idx val="8"/>
          <c:order val="8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Flutter!$J$5:$J$6</c:f>
              <c:numCache>
                <c:formatCode>General</c:formatCode>
                <c:ptCount val="2"/>
              </c:numCache>
            </c:numRef>
          </c:xVal>
          <c:yVal>
            <c:numRef>
              <c:f>Flutter!$I$5:$I$6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9F9A-4A22-BB02-4CBF7EBE9615}"/>
            </c:ext>
          </c:extLst>
        </c:ser>
        <c:ser>
          <c:idx val="9"/>
          <c:order val="9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Ref>
              <c:f>Flutter!$D$5:$D$6</c:f>
              <c:numCache>
                <c:formatCode>General</c:formatCode>
                <c:ptCount val="2"/>
              </c:numCache>
            </c:numRef>
          </c:xVal>
          <c:yVal>
            <c:numRef>
              <c:f>Flutter!$E$5:$E$6</c:f>
              <c:numCache>
                <c:formatCode>General</c:formatCode>
                <c:ptCount val="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9F9A-4A22-BB02-4CBF7EBE9615}"/>
            </c:ext>
          </c:extLst>
        </c:ser>
        <c:ser>
          <c:idx val="10"/>
          <c:order val="10"/>
          <c:tx>
            <c:v>단면1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xVal>
          <c:yVal>
            <c:numRef>
              <c:f>완성계!#REF!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A-9F9A-4A22-BB02-4CBF7EBE9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62560"/>
        <c:axId val="237944832"/>
      </c:scatterChart>
      <c:valAx>
        <c:axId val="231562560"/>
        <c:scaling>
          <c:orientation val="minMax"/>
          <c:max val="5"/>
          <c:min val="-5"/>
        </c:scaling>
        <c:delete val="0"/>
        <c:axPos val="b"/>
        <c:title>
          <c:tx>
            <c:rich>
              <a:bodyPr/>
              <a:lstStyle/>
              <a:p>
                <a:pPr>
                  <a:defRPr sz="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/>
                  <a:t>Angle of Attack(°)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7944832"/>
        <c:crosses val="autoZero"/>
        <c:crossBetween val="midCat"/>
        <c:majorUnit val="1"/>
      </c:valAx>
      <c:valAx>
        <c:axId val="237944832"/>
        <c:scaling>
          <c:orientation val="minMax"/>
          <c:max val="8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31562560"/>
        <c:crosses val="autoZero"/>
        <c:crossBetween val="midCat"/>
        <c:maj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247989162645"/>
          <c:y val="4.2079096045197793E-2"/>
          <c:w val="0.85362012299782175"/>
          <c:h val="0.76726488651021363"/>
        </c:manualLayout>
      </c:layout>
      <c:areaChart>
        <c:grouping val="standard"/>
        <c:varyColors val="0"/>
        <c:ser>
          <c:idx val="0"/>
          <c:order val="1"/>
          <c:tx>
            <c:v>Vcr=67.2</c:v>
          </c:tx>
          <c:spPr>
            <a:ln w="25400">
              <a:solidFill>
                <a:srgbClr val="000000"/>
              </a:solidFill>
              <a:prstDash val="solid"/>
            </a:ln>
          </c:spPr>
          <c:cat>
            <c:numRef>
              <c:f>Flutter!$A$2:$A$6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Flutter!$B$2:$B$6</c:f>
              <c:numCache>
                <c:formatCode>General</c:formatCode>
                <c:ptCount val="5"/>
                <c:pt idx="0">
                  <c:v>20.109427596503046</c:v>
                </c:pt>
                <c:pt idx="1">
                  <c:v>67.031425321676821</c:v>
                </c:pt>
                <c:pt idx="2">
                  <c:v>67.031425321676821</c:v>
                </c:pt>
                <c:pt idx="3">
                  <c:v>67.031425321676821</c:v>
                </c:pt>
                <c:pt idx="4">
                  <c:v>20.109427596503046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2988160"/>
        <c:axId val="237947136"/>
      </c:areaChart>
      <c:lineChart>
        <c:grouping val="standard"/>
        <c:varyColors val="0"/>
        <c:ser>
          <c:idx val="10"/>
          <c:order val="0"/>
          <c:tx>
            <c:strRef>
              <c:f>Flutter!$I$28</c:f>
              <c:strCache>
                <c:ptCount val="1"/>
                <c:pt idx="0">
                  <c:v>Case 1</c:v>
                </c:pt>
              </c:strCache>
            </c:strRef>
          </c:tx>
          <c:spPr>
            <a:ln w="19050">
              <a:solidFill>
                <a:srgbClr val="FF0000"/>
              </a:solidFill>
              <a:prstDash val="solid"/>
            </a:ln>
          </c:spPr>
          <c:marker>
            <c:symbol val="circle"/>
            <c:size val="10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Flutter!$C$18:$G$18</c:f>
              <c:numCache>
                <c:formatCode>General</c:formatCode>
                <c:ptCount val="5"/>
                <c:pt idx="0">
                  <c:v>-5</c:v>
                </c:pt>
                <c:pt idx="1">
                  <c:v>-2.5</c:v>
                </c:pt>
                <c:pt idx="2">
                  <c:v>0</c:v>
                </c:pt>
                <c:pt idx="3">
                  <c:v>2.5</c:v>
                </c:pt>
                <c:pt idx="4">
                  <c:v>5</c:v>
                </c:pt>
              </c:numCache>
            </c:numRef>
          </c:cat>
          <c:val>
            <c:numRef>
              <c:f>Flutter!$C$19:$G$19</c:f>
              <c:numCache>
                <c:formatCode>General</c:formatCode>
                <c:ptCount val="5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2F7-4C15-AF3B-56963993A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2988160"/>
        <c:axId val="237947136"/>
        <c:extLst xmlns:c16r2="http://schemas.microsoft.com/office/drawing/2015/06/chart"/>
      </c:lineChart>
      <c:catAx>
        <c:axId val="232988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ko-KR"/>
                  <a:t>영각</a:t>
                </a:r>
                <a:r>
                  <a:rPr lang="en-US"/>
                  <a:t>(°)</a:t>
                </a:r>
              </a:p>
            </c:rich>
          </c:tx>
          <c:layout>
            <c:manualLayout>
              <c:xMode val="edge"/>
              <c:yMode val="edge"/>
              <c:x val="0.50391037630560109"/>
              <c:y val="0.8965768887690995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맑은 고딕"/>
                <a:ea typeface="맑은 고딕"/>
                <a:cs typeface="맑은 고딕"/>
              </a:defRPr>
            </a:pPr>
            <a:endParaRPr lang="ko-KR"/>
          </a:p>
        </c:txPr>
        <c:crossAx val="237947136"/>
        <c:crossesAt val="0"/>
        <c:auto val="1"/>
        <c:lblAlgn val="ctr"/>
        <c:lblOffset val="100"/>
        <c:tickMarkSkip val="1"/>
        <c:noMultiLvlLbl val="0"/>
      </c:catAx>
      <c:valAx>
        <c:axId val="237947136"/>
        <c:scaling>
          <c:orientation val="minMax"/>
          <c:max val="10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ko-KR" altLang="en-US"/>
                  <a:t>플러터발현풍속</a:t>
                </a:r>
                <a:r>
                  <a:rPr lang="en-US" altLang="ko-KR"/>
                  <a:t>(m/s)</a:t>
                </a:r>
                <a:endParaRPr lang="ko-KR" altLang="en-US"/>
              </a:p>
            </c:rich>
          </c:tx>
          <c:overlay val="0"/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ko-KR"/>
          </a:p>
        </c:txPr>
        <c:crossAx val="232988160"/>
        <c:crossesAt val="-5"/>
        <c:crossBetween val="between"/>
        <c:majorUnit val="20"/>
      </c:valAx>
      <c:spPr>
        <a:noFill/>
        <a:ln w="12700">
          <a:solidFill>
            <a:srgbClr val="000000"/>
          </a:solidFill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1400" b="0" i="0" u="none" strike="noStrike" baseline="0">
          <a:solidFill>
            <a:srgbClr val="000000"/>
          </a:solidFill>
          <a:latin typeface="맑은 고딕" pitchFamily="50" charset="-127"/>
          <a:ea typeface="맑은 고딕" pitchFamily="50" charset="-127"/>
          <a:cs typeface="Arial"/>
        </a:defRPr>
      </a:pPr>
      <a:endParaRPr lang="ko-KR"/>
    </a:p>
  </c:txPr>
  <c:printSettings>
    <c:headerFooter alignWithMargins="0"/>
    <c:pageMargins b="1" l="0.75000000000000122" r="0.75000000000000122" t="1" header="0.5" footer="0.5"/>
    <c:pageSetup paperSize="9" orientation="landscape" verticalDpi="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1.6254226490192367</c:v>
                </c:pt>
                <c:pt idx="2">
                  <c:v>4.6144462467991056</c:v>
                </c:pt>
                <c:pt idx="3">
                  <c:v>7.6034698445789752</c:v>
                </c:pt>
                <c:pt idx="4">
                  <c:v>10.592493442358844</c:v>
                </c:pt>
                <c:pt idx="5">
                  <c:v>13.581517040138714</c:v>
                </c:pt>
                <c:pt idx="6">
                  <c:v>16.570540637918587</c:v>
                </c:pt>
                <c:pt idx="7">
                  <c:v>19.559564235698456</c:v>
                </c:pt>
                <c:pt idx="8">
                  <c:v>22.548587833478326</c:v>
                </c:pt>
                <c:pt idx="9">
                  <c:v>25.537611431258192</c:v>
                </c:pt>
                <c:pt idx="10">
                  <c:v>28.526635029038065</c:v>
                </c:pt>
                <c:pt idx="11">
                  <c:v>31.515658626817935</c:v>
                </c:pt>
                <c:pt idx="12">
                  <c:v>34.504682224597801</c:v>
                </c:pt>
                <c:pt idx="13">
                  <c:v>37.49370582237767</c:v>
                </c:pt>
                <c:pt idx="14">
                  <c:v>40.48272942015754</c:v>
                </c:pt>
                <c:pt idx="15">
                  <c:v>43.471753017937409</c:v>
                </c:pt>
                <c:pt idx="16">
                  <c:v>46.460776615717272</c:v>
                </c:pt>
                <c:pt idx="17">
                  <c:v>49.449800213497141</c:v>
                </c:pt>
                <c:pt idx="18">
                  <c:v>52.438823811277011</c:v>
                </c:pt>
                <c:pt idx="19">
                  <c:v>55.427847409056881</c:v>
                </c:pt>
                <c:pt idx="20">
                  <c:v>58.41687100683675</c:v>
                </c:pt>
                <c:pt idx="21">
                  <c:v>61.405894604616641</c:v>
                </c:pt>
                <c:pt idx="22">
                  <c:v>64.394918202396497</c:v>
                </c:pt>
                <c:pt idx="23">
                  <c:v>67.383941800176359</c:v>
                </c:pt>
                <c:pt idx="24">
                  <c:v>70.372965397956236</c:v>
                </c:pt>
                <c:pt idx="25">
                  <c:v>73.361988995736112</c:v>
                </c:pt>
                <c:pt idx="26">
                  <c:v>76.351012593515961</c:v>
                </c:pt>
                <c:pt idx="27">
                  <c:v>79.340036191295837</c:v>
                </c:pt>
                <c:pt idx="28">
                  <c:v>82.3290597890757</c:v>
                </c:pt>
                <c:pt idx="29">
                  <c:v>85.318083386855591</c:v>
                </c:pt>
                <c:pt idx="30">
                  <c:v>88.307106984635439</c:v>
                </c:pt>
                <c:pt idx="31">
                  <c:v>91.296130582415316</c:v>
                </c:pt>
                <c:pt idx="32">
                  <c:v>94.285154180195178</c:v>
                </c:pt>
                <c:pt idx="33">
                  <c:v>97.274177777975069</c:v>
                </c:pt>
                <c:pt idx="34">
                  <c:v>100.26320137575493</c:v>
                </c:pt>
                <c:pt idx="35">
                  <c:v>103.25222497353479</c:v>
                </c:pt>
                <c:pt idx="36">
                  <c:v>106.24124857131467</c:v>
                </c:pt>
                <c:pt idx="37">
                  <c:v>109.23027216909453</c:v>
                </c:pt>
                <c:pt idx="38">
                  <c:v>112.2192957668744</c:v>
                </c:pt>
                <c:pt idx="39">
                  <c:v>115.20831936465426</c:v>
                </c:pt>
              </c:numCache>
            </c:numRef>
          </c:xVal>
          <c:yVal>
            <c:numRef>
              <c:f>'０°'!$G$23:$G$117</c:f>
              <c:numCache>
                <c:formatCode>0.00_ </c:formatCode>
                <c:ptCount val="95"/>
                <c:pt idx="0">
                  <c:v>4.5180109000000003E-5</c:v>
                </c:pt>
                <c:pt idx="1">
                  <c:v>2.0171695E-4</c:v>
                </c:pt>
                <c:pt idx="2">
                  <c:v>1.1222015E-4</c:v>
                </c:pt>
                <c:pt idx="3">
                  <c:v>4.6679349000000001E-4</c:v>
                </c:pt>
                <c:pt idx="4">
                  <c:v>8.2867203999999997E-4</c:v>
                </c:pt>
                <c:pt idx="5">
                  <c:v>1.3834583000000001E-3</c:v>
                </c:pt>
                <c:pt idx="6">
                  <c:v>2.3039190000000002E-3</c:v>
                </c:pt>
                <c:pt idx="7">
                  <c:v>3.7235332999999999E-3</c:v>
                </c:pt>
                <c:pt idx="8">
                  <c:v>4.7759016000000001E-3</c:v>
                </c:pt>
                <c:pt idx="9">
                  <c:v>5.4769472999999999E-3</c:v>
                </c:pt>
                <c:pt idx="10">
                  <c:v>7.1221121000000004E-3</c:v>
                </c:pt>
                <c:pt idx="11">
                  <c:v>7.7803491000000002E-3</c:v>
                </c:pt>
                <c:pt idx="12">
                  <c:v>8.0237567000000006E-3</c:v>
                </c:pt>
                <c:pt idx="13">
                  <c:v>9.5024414000000005E-3</c:v>
                </c:pt>
                <c:pt idx="14">
                  <c:v>1.1713295E-2</c:v>
                </c:pt>
                <c:pt idx="15">
                  <c:v>1.3533108E-2</c:v>
                </c:pt>
                <c:pt idx="16">
                  <c:v>1.5221157000000001E-2</c:v>
                </c:pt>
                <c:pt idx="17">
                  <c:v>1.9778041999999999E-2</c:v>
                </c:pt>
                <c:pt idx="18">
                  <c:v>2.2051586000000001E-2</c:v>
                </c:pt>
                <c:pt idx="19">
                  <c:v>2.3783927999999999E-2</c:v>
                </c:pt>
                <c:pt idx="20">
                  <c:v>2.5554237E-2</c:v>
                </c:pt>
                <c:pt idx="21">
                  <c:v>2.6062319E-2</c:v>
                </c:pt>
                <c:pt idx="22">
                  <c:v>2.8730058999999999E-2</c:v>
                </c:pt>
                <c:pt idx="23">
                  <c:v>3.0448025E-2</c:v>
                </c:pt>
                <c:pt idx="24">
                  <c:v>3.3278651999999999E-2</c:v>
                </c:pt>
                <c:pt idx="25">
                  <c:v>3.5856170999999999E-2</c:v>
                </c:pt>
                <c:pt idx="26">
                  <c:v>3.9892229000000001E-2</c:v>
                </c:pt>
                <c:pt idx="27">
                  <c:v>4.2199818E-2</c:v>
                </c:pt>
                <c:pt idx="28">
                  <c:v>4.6402249E-2</c:v>
                </c:pt>
                <c:pt idx="29">
                  <c:v>4.9210538999999998E-2</c:v>
                </c:pt>
                <c:pt idx="30">
                  <c:v>5.3979940999999997E-2</c:v>
                </c:pt>
                <c:pt idx="31">
                  <c:v>5.6251899000000001E-2</c:v>
                </c:pt>
                <c:pt idx="32">
                  <c:v>6.0033167999999998E-2</c:v>
                </c:pt>
                <c:pt idx="33">
                  <c:v>6.5153942000000006E-2</c:v>
                </c:pt>
                <c:pt idx="34">
                  <c:v>6.7736275999999998E-2</c:v>
                </c:pt>
                <c:pt idx="35">
                  <c:v>7.1623812999999995E-2</c:v>
                </c:pt>
                <c:pt idx="36">
                  <c:v>7.3257003000000001E-2</c:v>
                </c:pt>
                <c:pt idx="37">
                  <c:v>7.7633210999999994E-2</c:v>
                </c:pt>
                <c:pt idx="38">
                  <c:v>8.2876097999999995E-2</c:v>
                </c:pt>
                <c:pt idx="39">
                  <c:v>8.7889850000000005E-2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C6D-4257-8FAF-641665C7DB38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1.6254226490192367</c:v>
                </c:pt>
                <c:pt idx="2">
                  <c:v>4.6144462467991056</c:v>
                </c:pt>
                <c:pt idx="3">
                  <c:v>7.6034698445789752</c:v>
                </c:pt>
                <c:pt idx="4">
                  <c:v>10.592493442358844</c:v>
                </c:pt>
                <c:pt idx="5">
                  <c:v>13.581517040138714</c:v>
                </c:pt>
                <c:pt idx="6">
                  <c:v>16.570540637918587</c:v>
                </c:pt>
                <c:pt idx="7">
                  <c:v>19.559564235698456</c:v>
                </c:pt>
                <c:pt idx="8">
                  <c:v>22.548587833478326</c:v>
                </c:pt>
                <c:pt idx="9">
                  <c:v>25.537611431258192</c:v>
                </c:pt>
                <c:pt idx="10">
                  <c:v>28.526635029038065</c:v>
                </c:pt>
                <c:pt idx="11">
                  <c:v>31.515658626817935</c:v>
                </c:pt>
                <c:pt idx="12">
                  <c:v>34.504682224597801</c:v>
                </c:pt>
                <c:pt idx="13">
                  <c:v>37.49370582237767</c:v>
                </c:pt>
                <c:pt idx="14">
                  <c:v>40.48272942015754</c:v>
                </c:pt>
                <c:pt idx="15">
                  <c:v>43.471753017937409</c:v>
                </c:pt>
                <c:pt idx="16">
                  <c:v>46.460776615717272</c:v>
                </c:pt>
                <c:pt idx="17">
                  <c:v>49.449800213497141</c:v>
                </c:pt>
                <c:pt idx="18">
                  <c:v>52.438823811277011</c:v>
                </c:pt>
                <c:pt idx="19">
                  <c:v>55.427847409056881</c:v>
                </c:pt>
                <c:pt idx="20">
                  <c:v>58.41687100683675</c:v>
                </c:pt>
                <c:pt idx="21">
                  <c:v>61.405894604616641</c:v>
                </c:pt>
                <c:pt idx="22">
                  <c:v>64.394918202396497</c:v>
                </c:pt>
                <c:pt idx="23">
                  <c:v>67.383941800176359</c:v>
                </c:pt>
                <c:pt idx="24">
                  <c:v>70.372965397956236</c:v>
                </c:pt>
                <c:pt idx="25">
                  <c:v>73.361988995736112</c:v>
                </c:pt>
                <c:pt idx="26">
                  <c:v>76.351012593515961</c:v>
                </c:pt>
                <c:pt idx="27">
                  <c:v>79.340036191295837</c:v>
                </c:pt>
                <c:pt idx="28">
                  <c:v>82.3290597890757</c:v>
                </c:pt>
                <c:pt idx="29">
                  <c:v>85.318083386855591</c:v>
                </c:pt>
                <c:pt idx="30">
                  <c:v>88.307106984635439</c:v>
                </c:pt>
                <c:pt idx="31">
                  <c:v>91.296130582415316</c:v>
                </c:pt>
                <c:pt idx="32">
                  <c:v>94.285154180195178</c:v>
                </c:pt>
                <c:pt idx="33">
                  <c:v>97.274177777975069</c:v>
                </c:pt>
                <c:pt idx="34">
                  <c:v>100.26320137575493</c:v>
                </c:pt>
                <c:pt idx="35">
                  <c:v>103.25222497353479</c:v>
                </c:pt>
                <c:pt idx="36">
                  <c:v>106.24124857131467</c:v>
                </c:pt>
                <c:pt idx="37">
                  <c:v>109.23027216909453</c:v>
                </c:pt>
                <c:pt idx="38">
                  <c:v>112.2192957668744</c:v>
                </c:pt>
                <c:pt idx="39">
                  <c:v>115.20831936465426</c:v>
                </c:pt>
              </c:numCache>
            </c:numRef>
          </c:xVal>
          <c:yVal>
            <c:numRef>
              <c:f>'０°'!$H$23:$H$117</c:f>
              <c:numCache>
                <c:formatCode>0.00_ </c:formatCode>
                <c:ptCount val="95"/>
                <c:pt idx="0">
                  <c:v>1.2153700626506025E-3</c:v>
                </c:pt>
                <c:pt idx="1">
                  <c:v>1.2129962730923693E-3</c:v>
                </c:pt>
                <c:pt idx="2">
                  <c:v>1.1760760224899596E-3</c:v>
                </c:pt>
                <c:pt idx="3">
                  <c:v>1.1757931759036144E-3</c:v>
                </c:pt>
                <c:pt idx="4">
                  <c:v>1.1657075983935743E-3</c:v>
                </c:pt>
                <c:pt idx="5">
                  <c:v>1.2713813718875501E-3</c:v>
                </c:pt>
                <c:pt idx="6">
                  <c:v>1.2301063196787148E-3</c:v>
                </c:pt>
                <c:pt idx="7">
                  <c:v>1.4936282859437751E-3</c:v>
                </c:pt>
                <c:pt idx="8">
                  <c:v>1.759818750200803E-3</c:v>
                </c:pt>
                <c:pt idx="9">
                  <c:v>1.2808195598393573E-3</c:v>
                </c:pt>
                <c:pt idx="10">
                  <c:v>1.3259700112449799E-3</c:v>
                </c:pt>
                <c:pt idx="11">
                  <c:v>2.3573429397590359E-3</c:v>
                </c:pt>
                <c:pt idx="12">
                  <c:v>6.7114977413654606E-3</c:v>
                </c:pt>
                <c:pt idx="13">
                  <c:v>4.0714603309236945E-3</c:v>
                </c:pt>
                <c:pt idx="14">
                  <c:v>1.9110230554216867E-3</c:v>
                </c:pt>
                <c:pt idx="15">
                  <c:v>1.7085921092369477E-3</c:v>
                </c:pt>
                <c:pt idx="16">
                  <c:v>3.8891982843373492E-3</c:v>
                </c:pt>
                <c:pt idx="17">
                  <c:v>5.8103709044176707E-2</c:v>
                </c:pt>
                <c:pt idx="18">
                  <c:v>8.840779373493976E-2</c:v>
                </c:pt>
                <c:pt idx="19">
                  <c:v>8.8828012208835336E-2</c:v>
                </c:pt>
                <c:pt idx="20">
                  <c:v>4.2704979534136545E-2</c:v>
                </c:pt>
                <c:pt idx="21">
                  <c:v>3.4637692016064258E-3</c:v>
                </c:pt>
                <c:pt idx="22">
                  <c:v>3.3885434538152609E-3</c:v>
                </c:pt>
                <c:pt idx="23">
                  <c:v>3.6979322602409639E-3</c:v>
                </c:pt>
                <c:pt idx="24">
                  <c:v>1.4055436273092369E-2</c:v>
                </c:pt>
                <c:pt idx="25">
                  <c:v>4.9066896771084334E-2</c:v>
                </c:pt>
                <c:pt idx="26">
                  <c:v>8.4753292208835332E-2</c:v>
                </c:pt>
                <c:pt idx="27">
                  <c:v>0.10824279903614456</c:v>
                </c:pt>
                <c:pt idx="28">
                  <c:v>0.12708496771084335</c:v>
                </c:pt>
                <c:pt idx="29">
                  <c:v>0.13354269943775099</c:v>
                </c:pt>
                <c:pt idx="30">
                  <c:v>0.14321310393574296</c:v>
                </c:pt>
                <c:pt idx="31">
                  <c:v>0.14630981461847389</c:v>
                </c:pt>
                <c:pt idx="32">
                  <c:v>0.15288857060240962</c:v>
                </c:pt>
                <c:pt idx="33">
                  <c:v>0.15131355116465864</c:v>
                </c:pt>
                <c:pt idx="34">
                  <c:v>0.14467705638554215</c:v>
                </c:pt>
                <c:pt idx="35">
                  <c:v>0.11620112128514057</c:v>
                </c:pt>
                <c:pt idx="36">
                  <c:v>6.4179099180722884E-2</c:v>
                </c:pt>
                <c:pt idx="37">
                  <c:v>3.490859238554217E-2</c:v>
                </c:pt>
                <c:pt idx="38">
                  <c:v>2.1697124048192771E-2</c:v>
                </c:pt>
                <c:pt idx="39">
                  <c:v>1.7372772305220881E-2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C6D-4257-8FAF-641665C7DB38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'０°'!$F$23:$F$117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1.6254226490192367</c:v>
                </c:pt>
                <c:pt idx="2">
                  <c:v>4.6144462467991056</c:v>
                </c:pt>
                <c:pt idx="3">
                  <c:v>7.6034698445789752</c:v>
                </c:pt>
                <c:pt idx="4">
                  <c:v>10.592493442358844</c:v>
                </c:pt>
                <c:pt idx="5">
                  <c:v>13.581517040138714</c:v>
                </c:pt>
                <c:pt idx="6">
                  <c:v>16.570540637918587</c:v>
                </c:pt>
                <c:pt idx="7">
                  <c:v>19.559564235698456</c:v>
                </c:pt>
                <c:pt idx="8">
                  <c:v>22.548587833478326</c:v>
                </c:pt>
                <c:pt idx="9">
                  <c:v>25.537611431258192</c:v>
                </c:pt>
                <c:pt idx="10">
                  <c:v>28.526635029038065</c:v>
                </c:pt>
                <c:pt idx="11">
                  <c:v>31.515658626817935</c:v>
                </c:pt>
                <c:pt idx="12">
                  <c:v>34.504682224597801</c:v>
                </c:pt>
                <c:pt idx="13">
                  <c:v>37.49370582237767</c:v>
                </c:pt>
                <c:pt idx="14">
                  <c:v>40.48272942015754</c:v>
                </c:pt>
                <c:pt idx="15">
                  <c:v>43.471753017937409</c:v>
                </c:pt>
                <c:pt idx="16">
                  <c:v>46.460776615717272</c:v>
                </c:pt>
                <c:pt idx="17">
                  <c:v>49.449800213497141</c:v>
                </c:pt>
                <c:pt idx="18">
                  <c:v>52.438823811277011</c:v>
                </c:pt>
                <c:pt idx="19">
                  <c:v>55.427847409056881</c:v>
                </c:pt>
                <c:pt idx="20">
                  <c:v>58.41687100683675</c:v>
                </c:pt>
                <c:pt idx="21">
                  <c:v>61.405894604616641</c:v>
                </c:pt>
                <c:pt idx="22">
                  <c:v>64.394918202396497</c:v>
                </c:pt>
                <c:pt idx="23">
                  <c:v>67.383941800176359</c:v>
                </c:pt>
                <c:pt idx="24">
                  <c:v>70.372965397956236</c:v>
                </c:pt>
                <c:pt idx="25">
                  <c:v>73.361988995736112</c:v>
                </c:pt>
                <c:pt idx="26">
                  <c:v>76.351012593515961</c:v>
                </c:pt>
                <c:pt idx="27">
                  <c:v>79.340036191295837</c:v>
                </c:pt>
                <c:pt idx="28">
                  <c:v>82.3290597890757</c:v>
                </c:pt>
                <c:pt idx="29">
                  <c:v>85.318083386855591</c:v>
                </c:pt>
                <c:pt idx="30">
                  <c:v>88.307106984635439</c:v>
                </c:pt>
                <c:pt idx="31">
                  <c:v>91.296130582415316</c:v>
                </c:pt>
                <c:pt idx="32">
                  <c:v>94.285154180195178</c:v>
                </c:pt>
                <c:pt idx="33">
                  <c:v>97.274177777975069</c:v>
                </c:pt>
                <c:pt idx="34">
                  <c:v>100.26320137575493</c:v>
                </c:pt>
                <c:pt idx="35">
                  <c:v>103.25222497353479</c:v>
                </c:pt>
                <c:pt idx="36">
                  <c:v>106.24124857131467</c:v>
                </c:pt>
                <c:pt idx="37">
                  <c:v>109.23027216909453</c:v>
                </c:pt>
                <c:pt idx="38">
                  <c:v>112.2192957668744</c:v>
                </c:pt>
                <c:pt idx="39">
                  <c:v>115.20831936465426</c:v>
                </c:pt>
              </c:numCache>
            </c:numRef>
          </c:xVal>
          <c:yVal>
            <c:numRef>
              <c:f>'０°'!$I$23:$I$117</c:f>
              <c:numCache>
                <c:formatCode>0.00_ </c:formatCode>
                <c:ptCount val="95"/>
                <c:pt idx="0">
                  <c:v>4.6984638008032127E-3</c:v>
                </c:pt>
                <c:pt idx="1">
                  <c:v>4.8292255485943769E-3</c:v>
                </c:pt>
                <c:pt idx="2">
                  <c:v>4.7544651694779111E-3</c:v>
                </c:pt>
                <c:pt idx="3">
                  <c:v>5.0506549140562247E-3</c:v>
                </c:pt>
                <c:pt idx="4">
                  <c:v>4.5871624995983936E-3</c:v>
                </c:pt>
                <c:pt idx="5">
                  <c:v>5.1917700497991969E-3</c:v>
                </c:pt>
                <c:pt idx="6">
                  <c:v>5.2365171983935737E-3</c:v>
                </c:pt>
                <c:pt idx="7">
                  <c:v>5.4259292658634531E-3</c:v>
                </c:pt>
                <c:pt idx="8">
                  <c:v>6.3064984353413652E-3</c:v>
                </c:pt>
                <c:pt idx="9">
                  <c:v>4.931170608835341E-3</c:v>
                </c:pt>
                <c:pt idx="10">
                  <c:v>5.1060413879518074E-3</c:v>
                </c:pt>
                <c:pt idx="11">
                  <c:v>8.0250399614457818E-3</c:v>
                </c:pt>
                <c:pt idx="12">
                  <c:v>1.531187572690763E-2</c:v>
                </c:pt>
                <c:pt idx="13">
                  <c:v>1.0253289831325301E-2</c:v>
                </c:pt>
                <c:pt idx="14">
                  <c:v>7.3618153381526108E-3</c:v>
                </c:pt>
                <c:pt idx="15">
                  <c:v>6.5367655453815263E-3</c:v>
                </c:pt>
                <c:pt idx="16">
                  <c:v>1.1871508947791164E-2</c:v>
                </c:pt>
                <c:pt idx="17">
                  <c:v>8.7415733975903603E-2</c:v>
                </c:pt>
                <c:pt idx="18">
                  <c:v>0.13009987341365462</c:v>
                </c:pt>
                <c:pt idx="19">
                  <c:v>0.13389220626506024</c:v>
                </c:pt>
                <c:pt idx="20">
                  <c:v>7.7937032803212847E-2</c:v>
                </c:pt>
                <c:pt idx="21">
                  <c:v>1.2288572337349396E-2</c:v>
                </c:pt>
                <c:pt idx="22">
                  <c:v>1.1358184160642569E-2</c:v>
                </c:pt>
                <c:pt idx="23">
                  <c:v>1.2381895839357429E-2</c:v>
                </c:pt>
                <c:pt idx="24">
                  <c:v>3.2847310714859433E-2</c:v>
                </c:pt>
                <c:pt idx="25">
                  <c:v>8.0278787855421682E-2</c:v>
                </c:pt>
                <c:pt idx="26">
                  <c:v>0.12962690313253011</c:v>
                </c:pt>
                <c:pt idx="27">
                  <c:v>0.16543827148594376</c:v>
                </c:pt>
                <c:pt idx="28">
                  <c:v>0.19184144899598393</c:v>
                </c:pt>
                <c:pt idx="29">
                  <c:v>0.20205931116465861</c:v>
                </c:pt>
                <c:pt idx="30">
                  <c:v>0.21341561831325301</c:v>
                </c:pt>
                <c:pt idx="31">
                  <c:v>0.22474232096385544</c:v>
                </c:pt>
                <c:pt idx="32">
                  <c:v>0.23184962248995983</c:v>
                </c:pt>
                <c:pt idx="33">
                  <c:v>0.2384725095582329</c:v>
                </c:pt>
                <c:pt idx="34">
                  <c:v>0.2312008295582329</c:v>
                </c:pt>
                <c:pt idx="35">
                  <c:v>0.1849398085140562</c:v>
                </c:pt>
                <c:pt idx="36">
                  <c:v>0.10991195309236948</c:v>
                </c:pt>
                <c:pt idx="37">
                  <c:v>8.8392364979919674E-2</c:v>
                </c:pt>
                <c:pt idx="38">
                  <c:v>5.8279110682730915E-2</c:v>
                </c:pt>
                <c:pt idx="39">
                  <c:v>5.5694280481927712E-2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C6D-4257-8FAF-641665C7DB38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C6D-4257-8FAF-641665C7D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1824"/>
        <c:axId val="19086240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C6D-4257-8FAF-641665C7DB38}"/>
                  </c:ext>
                </c:extLst>
              </c15:ser>
            </c15:filteredScatterSeries>
          </c:ext>
        </c:extLst>
      </c:scatterChart>
      <c:valAx>
        <c:axId val="190861824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62400"/>
        <c:crossesAt val="-100"/>
        <c:crossBetween val="midCat"/>
        <c:majorUnit val="10"/>
        <c:minorUnit val="10"/>
      </c:valAx>
      <c:valAx>
        <c:axId val="190862400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6182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0.48935871358541039</c:v>
                </c:pt>
                <c:pt idx="2">
                  <c:v>2.6985183527582062</c:v>
                </c:pt>
                <c:pt idx="3">
                  <c:v>4.9076779919310001</c:v>
                </c:pt>
                <c:pt idx="4">
                  <c:v>7.1168376311037935</c:v>
                </c:pt>
                <c:pt idx="5">
                  <c:v>9.3259972702765914</c:v>
                </c:pt>
                <c:pt idx="6">
                  <c:v>11.535156909449384</c:v>
                </c:pt>
                <c:pt idx="7">
                  <c:v>13.744316548622177</c:v>
                </c:pt>
                <c:pt idx="8">
                  <c:v>15.953476187794973</c:v>
                </c:pt>
                <c:pt idx="9">
                  <c:v>18.162635826967769</c:v>
                </c:pt>
                <c:pt idx="10">
                  <c:v>20.371795466140565</c:v>
                </c:pt>
                <c:pt idx="11">
                  <c:v>22.580955105313357</c:v>
                </c:pt>
                <c:pt idx="12">
                  <c:v>24.79011474448615</c:v>
                </c:pt>
                <c:pt idx="13">
                  <c:v>26.999274383658946</c:v>
                </c:pt>
                <c:pt idx="14">
                  <c:v>29.208434022831746</c:v>
                </c:pt>
                <c:pt idx="15">
                  <c:v>31.417593662004542</c:v>
                </c:pt>
                <c:pt idx="16">
                  <c:v>33.626753301177338</c:v>
                </c:pt>
                <c:pt idx="17">
                  <c:v>35.835912940350127</c:v>
                </c:pt>
                <c:pt idx="18">
                  <c:v>38.045072579522923</c:v>
                </c:pt>
                <c:pt idx="19">
                  <c:v>40.254232218695719</c:v>
                </c:pt>
                <c:pt idx="20">
                  <c:v>42.463391857868508</c:v>
                </c:pt>
                <c:pt idx="21">
                  <c:v>44.672551497041304</c:v>
                </c:pt>
                <c:pt idx="22">
                  <c:v>46.881711136214093</c:v>
                </c:pt>
                <c:pt idx="23">
                  <c:v>49.09087077538689</c:v>
                </c:pt>
                <c:pt idx="24">
                  <c:v>51.300030414559693</c:v>
                </c:pt>
                <c:pt idx="25">
                  <c:v>53.509190053732482</c:v>
                </c:pt>
                <c:pt idx="26">
                  <c:v>55.718349692905278</c:v>
                </c:pt>
                <c:pt idx="27">
                  <c:v>57.927509332078067</c:v>
                </c:pt>
                <c:pt idx="28">
                  <c:v>60.13666897125087</c:v>
                </c:pt>
                <c:pt idx="29">
                  <c:v>62.345828610423659</c:v>
                </c:pt>
                <c:pt idx="30">
                  <c:v>64.554988249596448</c:v>
                </c:pt>
                <c:pt idx="31">
                  <c:v>66.764147888769244</c:v>
                </c:pt>
                <c:pt idx="32">
                  <c:v>68.973307527942055</c:v>
                </c:pt>
                <c:pt idx="33">
                  <c:v>71.182467167114837</c:v>
                </c:pt>
                <c:pt idx="34">
                  <c:v>73.391626806287633</c:v>
                </c:pt>
                <c:pt idx="35">
                  <c:v>75.600786445460429</c:v>
                </c:pt>
                <c:pt idx="36">
                  <c:v>77.809946084633225</c:v>
                </c:pt>
                <c:pt idx="37">
                  <c:v>80.019105723806021</c:v>
                </c:pt>
                <c:pt idx="38">
                  <c:v>82.228265362978817</c:v>
                </c:pt>
                <c:pt idx="39">
                  <c:v>84.437425002151613</c:v>
                </c:pt>
              </c:numCache>
            </c:numRef>
          </c:xVal>
          <c:yVal>
            <c:numRef>
              <c:f>'+2.5°'!$C$23:$C$117</c:f>
              <c:numCache>
                <c:formatCode>0.00_ </c:formatCode>
                <c:ptCount val="95"/>
                <c:pt idx="0">
                  <c:v>3.8674999999999998E-3</c:v>
                </c:pt>
                <c:pt idx="1">
                  <c:v>5.9522361000000001E-3</c:v>
                </c:pt>
                <c:pt idx="2">
                  <c:v>1.7318389E-2</c:v>
                </c:pt>
                <c:pt idx="3">
                  <c:v>3.5567972000000003E-2</c:v>
                </c:pt>
                <c:pt idx="4">
                  <c:v>7.8217027999999994E-2</c:v>
                </c:pt>
                <c:pt idx="5">
                  <c:v>0.12569394</c:v>
                </c:pt>
                <c:pt idx="6">
                  <c:v>0.18352599999999999</c:v>
                </c:pt>
                <c:pt idx="7">
                  <c:v>0.27077381</c:v>
                </c:pt>
                <c:pt idx="8">
                  <c:v>0.28471625</c:v>
                </c:pt>
                <c:pt idx="9">
                  <c:v>0.46149454000000001</c:v>
                </c:pt>
                <c:pt idx="10">
                  <c:v>0.5652954</c:v>
                </c:pt>
                <c:pt idx="11">
                  <c:v>0.69791974000000001</c:v>
                </c:pt>
                <c:pt idx="12">
                  <c:v>0.78041872000000001</c:v>
                </c:pt>
                <c:pt idx="13">
                  <c:v>0.90067755999999999</c:v>
                </c:pt>
                <c:pt idx="14">
                  <c:v>1.1750784999999999</c:v>
                </c:pt>
                <c:pt idx="15">
                  <c:v>1.0432189000000001</c:v>
                </c:pt>
                <c:pt idx="16">
                  <c:v>1.1331564000000001</c:v>
                </c:pt>
                <c:pt idx="17">
                  <c:v>1.4403235999999999</c:v>
                </c:pt>
                <c:pt idx="18">
                  <c:v>1.8970942</c:v>
                </c:pt>
                <c:pt idx="19">
                  <c:v>2.1630615</c:v>
                </c:pt>
                <c:pt idx="20">
                  <c:v>2.3083651999999999</c:v>
                </c:pt>
                <c:pt idx="21">
                  <c:v>2.5777485000000002</c:v>
                </c:pt>
                <c:pt idx="22">
                  <c:v>2.8231122000000002</c:v>
                </c:pt>
                <c:pt idx="23">
                  <c:v>3.1300186999999999</c:v>
                </c:pt>
                <c:pt idx="24">
                  <c:v>4.2247138</c:v>
                </c:pt>
                <c:pt idx="25">
                  <c:v>4.5555890000000003</c:v>
                </c:pt>
                <c:pt idx="26">
                  <c:v>4.0317493000000004</c:v>
                </c:pt>
                <c:pt idx="27">
                  <c:v>3.5343098999999998</c:v>
                </c:pt>
                <c:pt idx="28">
                  <c:v>3.5162627</c:v>
                </c:pt>
                <c:pt idx="29">
                  <c:v>3.7099948</c:v>
                </c:pt>
                <c:pt idx="30">
                  <c:v>3.9881579</c:v>
                </c:pt>
                <c:pt idx="31">
                  <c:v>4.4256406000000004</c:v>
                </c:pt>
                <c:pt idx="32">
                  <c:v>4.9445513999999999</c:v>
                </c:pt>
                <c:pt idx="33">
                  <c:v>5.5383592999999998</c:v>
                </c:pt>
                <c:pt idx="34">
                  <c:v>6.5055525999999997</c:v>
                </c:pt>
                <c:pt idx="35">
                  <c:v>7.7644900999999997</c:v>
                </c:pt>
                <c:pt idx="36">
                  <c:v>9.4914682999999993</c:v>
                </c:pt>
                <c:pt idx="37">
                  <c:v>10.162466</c:v>
                </c:pt>
                <c:pt idx="38">
                  <c:v>10.510672</c:v>
                </c:pt>
                <c:pt idx="39">
                  <c:v>11.061175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5FA-460D-BBE6-CEB5A9C37054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0.48935871358541039</c:v>
                </c:pt>
                <c:pt idx="2">
                  <c:v>2.6985183527582062</c:v>
                </c:pt>
                <c:pt idx="3">
                  <c:v>4.9076779919310001</c:v>
                </c:pt>
                <c:pt idx="4">
                  <c:v>7.1168376311037935</c:v>
                </c:pt>
                <c:pt idx="5">
                  <c:v>9.3259972702765914</c:v>
                </c:pt>
                <c:pt idx="6">
                  <c:v>11.535156909449384</c:v>
                </c:pt>
                <c:pt idx="7">
                  <c:v>13.744316548622177</c:v>
                </c:pt>
                <c:pt idx="8">
                  <c:v>15.953476187794973</c:v>
                </c:pt>
                <c:pt idx="9">
                  <c:v>18.162635826967769</c:v>
                </c:pt>
                <c:pt idx="10">
                  <c:v>20.371795466140565</c:v>
                </c:pt>
                <c:pt idx="11">
                  <c:v>22.580955105313357</c:v>
                </c:pt>
                <c:pt idx="12">
                  <c:v>24.79011474448615</c:v>
                </c:pt>
                <c:pt idx="13">
                  <c:v>26.999274383658946</c:v>
                </c:pt>
                <c:pt idx="14">
                  <c:v>29.208434022831746</c:v>
                </c:pt>
                <c:pt idx="15">
                  <c:v>31.417593662004542</c:v>
                </c:pt>
                <c:pt idx="16">
                  <c:v>33.626753301177338</c:v>
                </c:pt>
                <c:pt idx="17">
                  <c:v>35.835912940350127</c:v>
                </c:pt>
                <c:pt idx="18">
                  <c:v>38.045072579522923</c:v>
                </c:pt>
                <c:pt idx="19">
                  <c:v>40.254232218695719</c:v>
                </c:pt>
                <c:pt idx="20">
                  <c:v>42.463391857868508</c:v>
                </c:pt>
                <c:pt idx="21">
                  <c:v>44.672551497041304</c:v>
                </c:pt>
                <c:pt idx="22">
                  <c:v>46.881711136214093</c:v>
                </c:pt>
                <c:pt idx="23">
                  <c:v>49.09087077538689</c:v>
                </c:pt>
                <c:pt idx="24">
                  <c:v>51.300030414559693</c:v>
                </c:pt>
                <c:pt idx="25">
                  <c:v>53.509190053732482</c:v>
                </c:pt>
                <c:pt idx="26">
                  <c:v>55.718349692905278</c:v>
                </c:pt>
                <c:pt idx="27">
                  <c:v>57.927509332078067</c:v>
                </c:pt>
                <c:pt idx="28">
                  <c:v>60.13666897125087</c:v>
                </c:pt>
                <c:pt idx="29">
                  <c:v>62.345828610423659</c:v>
                </c:pt>
                <c:pt idx="30">
                  <c:v>64.554988249596448</c:v>
                </c:pt>
                <c:pt idx="31">
                  <c:v>66.764147888769244</c:v>
                </c:pt>
                <c:pt idx="32">
                  <c:v>68.973307527942055</c:v>
                </c:pt>
                <c:pt idx="33">
                  <c:v>71.182467167114837</c:v>
                </c:pt>
                <c:pt idx="34">
                  <c:v>73.391626806287633</c:v>
                </c:pt>
                <c:pt idx="35">
                  <c:v>75.600786445460429</c:v>
                </c:pt>
                <c:pt idx="36">
                  <c:v>77.809946084633225</c:v>
                </c:pt>
                <c:pt idx="37">
                  <c:v>80.019105723806021</c:v>
                </c:pt>
                <c:pt idx="38">
                  <c:v>82.228265362978817</c:v>
                </c:pt>
                <c:pt idx="39">
                  <c:v>84.437425002151613</c:v>
                </c:pt>
              </c:numCache>
            </c:numRef>
          </c:xVal>
          <c:yVal>
            <c:numRef>
              <c:f>'+2.5°'!$D$23:$D$117</c:f>
              <c:numCache>
                <c:formatCode>0.00_ </c:formatCode>
                <c:ptCount val="95"/>
                <c:pt idx="0">
                  <c:v>2.9458014657142859E-2</c:v>
                </c:pt>
                <c:pt idx="1">
                  <c:v>3.1312992387755104E-2</c:v>
                </c:pt>
                <c:pt idx="2">
                  <c:v>3.0226436085714285E-2</c:v>
                </c:pt>
                <c:pt idx="3">
                  <c:v>3.6047264755102039E-2</c:v>
                </c:pt>
                <c:pt idx="4">
                  <c:v>0.13321522657142856</c:v>
                </c:pt>
                <c:pt idx="5">
                  <c:v>5.6942473946938771E-2</c:v>
                </c:pt>
                <c:pt idx="6">
                  <c:v>5.5449261791836735E-2</c:v>
                </c:pt>
                <c:pt idx="7">
                  <c:v>1.1914226118367346</c:v>
                </c:pt>
                <c:pt idx="8">
                  <c:v>3.36710098</c:v>
                </c:pt>
                <c:pt idx="9">
                  <c:v>0.15851891497959184</c:v>
                </c:pt>
                <c:pt idx="10">
                  <c:v>0.16586259820408161</c:v>
                </c:pt>
                <c:pt idx="11">
                  <c:v>0.37094894767346942</c:v>
                </c:pt>
                <c:pt idx="12">
                  <c:v>2.7410527175510202</c:v>
                </c:pt>
                <c:pt idx="13">
                  <c:v>5.9080341085714281</c:v>
                </c:pt>
                <c:pt idx="14">
                  <c:v>10.06069646122449</c:v>
                </c:pt>
                <c:pt idx="15">
                  <c:v>12.501911612244896</c:v>
                </c:pt>
                <c:pt idx="16">
                  <c:v>14.295636273469386</c:v>
                </c:pt>
                <c:pt idx="17">
                  <c:v>14.391784114285715</c:v>
                </c:pt>
                <c:pt idx="18">
                  <c:v>0.95059170122448977</c:v>
                </c:pt>
                <c:pt idx="19">
                  <c:v>0.33163739142857146</c:v>
                </c:pt>
                <c:pt idx="20">
                  <c:v>0.45707831922448977</c:v>
                </c:pt>
                <c:pt idx="21">
                  <c:v>0.60913686848979587</c:v>
                </c:pt>
                <c:pt idx="22">
                  <c:v>0.50138907514285713</c:v>
                </c:pt>
                <c:pt idx="23">
                  <c:v>0.36762938171428572</c:v>
                </c:pt>
                <c:pt idx="24">
                  <c:v>0.4788842453469388</c:v>
                </c:pt>
                <c:pt idx="25">
                  <c:v>0.47145034612244896</c:v>
                </c:pt>
                <c:pt idx="26">
                  <c:v>0.41704580212244896</c:v>
                </c:pt>
                <c:pt idx="27">
                  <c:v>0.47095972538775505</c:v>
                </c:pt>
                <c:pt idx="28">
                  <c:v>0.42037575738775512</c:v>
                </c:pt>
                <c:pt idx="29">
                  <c:v>0.44437723175510208</c:v>
                </c:pt>
                <c:pt idx="30">
                  <c:v>0.58913327510204072</c:v>
                </c:pt>
                <c:pt idx="31">
                  <c:v>0.45116849906122447</c:v>
                </c:pt>
                <c:pt idx="32">
                  <c:v>0.69497627465306122</c:v>
                </c:pt>
                <c:pt idx="33">
                  <c:v>0.69946844404081632</c:v>
                </c:pt>
                <c:pt idx="34">
                  <c:v>0.60583674412244903</c:v>
                </c:pt>
                <c:pt idx="35">
                  <c:v>0.76088048734693869</c:v>
                </c:pt>
                <c:pt idx="36">
                  <c:v>0.98095032040816332</c:v>
                </c:pt>
                <c:pt idx="37">
                  <c:v>1.2077639236734694</c:v>
                </c:pt>
                <c:pt idx="38">
                  <c:v>0.86342936816326532</c:v>
                </c:pt>
                <c:pt idx="39">
                  <c:v>1.1598055130612244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5FA-460D-BBE6-CEB5A9C37054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0.48935871358541039</c:v>
                </c:pt>
                <c:pt idx="2">
                  <c:v>2.6985183527582062</c:v>
                </c:pt>
                <c:pt idx="3">
                  <c:v>4.9076779919310001</c:v>
                </c:pt>
                <c:pt idx="4">
                  <c:v>7.1168376311037935</c:v>
                </c:pt>
                <c:pt idx="5">
                  <c:v>9.3259972702765914</c:v>
                </c:pt>
                <c:pt idx="6">
                  <c:v>11.535156909449384</c:v>
                </c:pt>
                <c:pt idx="7">
                  <c:v>13.744316548622177</c:v>
                </c:pt>
                <c:pt idx="8">
                  <c:v>15.953476187794973</c:v>
                </c:pt>
                <c:pt idx="9">
                  <c:v>18.162635826967769</c:v>
                </c:pt>
                <c:pt idx="10">
                  <c:v>20.371795466140565</c:v>
                </c:pt>
                <c:pt idx="11">
                  <c:v>22.580955105313357</c:v>
                </c:pt>
                <c:pt idx="12">
                  <c:v>24.79011474448615</c:v>
                </c:pt>
                <c:pt idx="13">
                  <c:v>26.999274383658946</c:v>
                </c:pt>
                <c:pt idx="14">
                  <c:v>29.208434022831746</c:v>
                </c:pt>
                <c:pt idx="15">
                  <c:v>31.417593662004542</c:v>
                </c:pt>
                <c:pt idx="16">
                  <c:v>33.626753301177338</c:v>
                </c:pt>
                <c:pt idx="17">
                  <c:v>35.835912940350127</c:v>
                </c:pt>
                <c:pt idx="18">
                  <c:v>38.045072579522923</c:v>
                </c:pt>
                <c:pt idx="19">
                  <c:v>40.254232218695719</c:v>
                </c:pt>
                <c:pt idx="20">
                  <c:v>42.463391857868508</c:v>
                </c:pt>
                <c:pt idx="21">
                  <c:v>44.672551497041304</c:v>
                </c:pt>
                <c:pt idx="22">
                  <c:v>46.881711136214093</c:v>
                </c:pt>
                <c:pt idx="23">
                  <c:v>49.09087077538689</c:v>
                </c:pt>
                <c:pt idx="24">
                  <c:v>51.300030414559693</c:v>
                </c:pt>
                <c:pt idx="25">
                  <c:v>53.509190053732482</c:v>
                </c:pt>
                <c:pt idx="26">
                  <c:v>55.718349692905278</c:v>
                </c:pt>
                <c:pt idx="27">
                  <c:v>57.927509332078067</c:v>
                </c:pt>
                <c:pt idx="28">
                  <c:v>60.13666897125087</c:v>
                </c:pt>
                <c:pt idx="29">
                  <c:v>62.345828610423659</c:v>
                </c:pt>
                <c:pt idx="30">
                  <c:v>64.554988249596448</c:v>
                </c:pt>
                <c:pt idx="31">
                  <c:v>66.764147888769244</c:v>
                </c:pt>
                <c:pt idx="32">
                  <c:v>68.973307527942055</c:v>
                </c:pt>
                <c:pt idx="33">
                  <c:v>71.182467167114837</c:v>
                </c:pt>
                <c:pt idx="34">
                  <c:v>73.391626806287633</c:v>
                </c:pt>
                <c:pt idx="35">
                  <c:v>75.600786445460429</c:v>
                </c:pt>
                <c:pt idx="36">
                  <c:v>77.809946084633225</c:v>
                </c:pt>
                <c:pt idx="37">
                  <c:v>80.019105723806021</c:v>
                </c:pt>
                <c:pt idx="38">
                  <c:v>82.228265362978817</c:v>
                </c:pt>
                <c:pt idx="39">
                  <c:v>84.437425002151613</c:v>
                </c:pt>
              </c:numCache>
            </c:numRef>
          </c:xVal>
          <c:yVal>
            <c:numRef>
              <c:f>'+2.5°'!$E$23:$E$117</c:f>
              <c:numCache>
                <c:formatCode>0.00_ </c:formatCode>
                <c:ptCount val="95"/>
                <c:pt idx="0">
                  <c:v>0.11849743012244897</c:v>
                </c:pt>
                <c:pt idx="1">
                  <c:v>0.11697430085714285</c:v>
                </c:pt>
                <c:pt idx="2">
                  <c:v>0.12554718804081633</c:v>
                </c:pt>
                <c:pt idx="3">
                  <c:v>0.12909096428571429</c:v>
                </c:pt>
                <c:pt idx="4">
                  <c:v>0.30609753261224487</c:v>
                </c:pt>
                <c:pt idx="5">
                  <c:v>0.19723811273469388</c:v>
                </c:pt>
                <c:pt idx="6">
                  <c:v>0.18925101583673468</c:v>
                </c:pt>
                <c:pt idx="7">
                  <c:v>1.8424704526530611</c:v>
                </c:pt>
                <c:pt idx="8">
                  <c:v>4.9411602020408161</c:v>
                </c:pt>
                <c:pt idx="9">
                  <c:v>0.40655808253061226</c:v>
                </c:pt>
                <c:pt idx="10">
                  <c:v>0.56597704604081633</c:v>
                </c:pt>
                <c:pt idx="11">
                  <c:v>1.1242200938775511</c:v>
                </c:pt>
                <c:pt idx="12">
                  <c:v>4.2324089714285718</c:v>
                </c:pt>
                <c:pt idx="13">
                  <c:v>8.9129426163265304</c:v>
                </c:pt>
                <c:pt idx="14">
                  <c:v>14.811206685714286</c:v>
                </c:pt>
                <c:pt idx="15">
                  <c:v>18.309608987755102</c:v>
                </c:pt>
                <c:pt idx="16">
                  <c:v>20.765753469387754</c:v>
                </c:pt>
                <c:pt idx="17">
                  <c:v>20.995482069387755</c:v>
                </c:pt>
                <c:pt idx="18">
                  <c:v>1.9132999489795917</c:v>
                </c:pt>
                <c:pt idx="19">
                  <c:v>0.89506955428571422</c:v>
                </c:pt>
                <c:pt idx="20">
                  <c:v>1.1785568224489795</c:v>
                </c:pt>
                <c:pt idx="21">
                  <c:v>1.93027156</c:v>
                </c:pt>
                <c:pt idx="22">
                  <c:v>1.6221458551020407</c:v>
                </c:pt>
                <c:pt idx="23">
                  <c:v>1.0894612163265307</c:v>
                </c:pt>
                <c:pt idx="24">
                  <c:v>1.4013560036734694</c:v>
                </c:pt>
                <c:pt idx="25">
                  <c:v>1.4842882379591837</c:v>
                </c:pt>
                <c:pt idx="26">
                  <c:v>1.2952348673469389</c:v>
                </c:pt>
                <c:pt idx="27">
                  <c:v>1.6037327461224489</c:v>
                </c:pt>
                <c:pt idx="28">
                  <c:v>1.304147167755102</c:v>
                </c:pt>
                <c:pt idx="29">
                  <c:v>1.1774268575510205</c:v>
                </c:pt>
                <c:pt idx="30">
                  <c:v>1.8318632048979593</c:v>
                </c:pt>
                <c:pt idx="31">
                  <c:v>1.3439729873469388</c:v>
                </c:pt>
                <c:pt idx="32">
                  <c:v>2.2429104028571425</c:v>
                </c:pt>
                <c:pt idx="33">
                  <c:v>2.0780785816326532</c:v>
                </c:pt>
                <c:pt idx="34">
                  <c:v>1.8081953134693878</c:v>
                </c:pt>
                <c:pt idx="35">
                  <c:v>2.2558627697959186</c:v>
                </c:pt>
                <c:pt idx="36">
                  <c:v>2.9396829534693878</c:v>
                </c:pt>
                <c:pt idx="37">
                  <c:v>3.4912241828571431</c:v>
                </c:pt>
                <c:pt idx="38">
                  <c:v>2.6819428991836736</c:v>
                </c:pt>
                <c:pt idx="39">
                  <c:v>3.3869124808163269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5FA-460D-BBE6-CEB5A9C37054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5FA-460D-BBE6-CEB5A9C37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64128"/>
        <c:axId val="19086470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5FA-460D-BBE6-CEB5A9C37054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5FA-460D-BBE6-CEB5A9C37054}"/>
                  </c:ext>
                </c:extLst>
              </c15:ser>
            </c15:filteredScatterSeries>
          </c:ext>
        </c:extLst>
      </c:scatterChart>
      <c:valAx>
        <c:axId val="19086412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64704"/>
        <c:crossesAt val="-100"/>
        <c:crossBetween val="midCat"/>
        <c:majorUnit val="10"/>
        <c:minorUnit val="10"/>
      </c:valAx>
      <c:valAx>
        <c:axId val="19086470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6412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0.66299688859151285</c:v>
                </c:pt>
                <c:pt idx="2">
                  <c:v>3.6560282304516933</c:v>
                </c:pt>
                <c:pt idx="3">
                  <c:v>6.6490595723118719</c:v>
                </c:pt>
                <c:pt idx="4">
                  <c:v>9.6420909141720497</c:v>
                </c:pt>
                <c:pt idx="5">
                  <c:v>12.635122256032231</c:v>
                </c:pt>
                <c:pt idx="6">
                  <c:v>15.62815359789241</c:v>
                </c:pt>
                <c:pt idx="7">
                  <c:v>18.621184939752588</c:v>
                </c:pt>
                <c:pt idx="8">
                  <c:v>21.614216281612769</c:v>
                </c:pt>
                <c:pt idx="9">
                  <c:v>24.607247623472951</c:v>
                </c:pt>
                <c:pt idx="10">
                  <c:v>27.600278965333128</c:v>
                </c:pt>
                <c:pt idx="11">
                  <c:v>30.59331030719331</c:v>
                </c:pt>
                <c:pt idx="12">
                  <c:v>33.586341649053487</c:v>
                </c:pt>
                <c:pt idx="13">
                  <c:v>36.579372990913669</c:v>
                </c:pt>
                <c:pt idx="14">
                  <c:v>39.57240433277385</c:v>
                </c:pt>
                <c:pt idx="15">
                  <c:v>42.565435674634031</c:v>
                </c:pt>
                <c:pt idx="16">
                  <c:v>45.558467016494205</c:v>
                </c:pt>
                <c:pt idx="17">
                  <c:v>48.551498358354387</c:v>
                </c:pt>
                <c:pt idx="18">
                  <c:v>51.544529700214568</c:v>
                </c:pt>
                <c:pt idx="19">
                  <c:v>54.537561042074742</c:v>
                </c:pt>
                <c:pt idx="20">
                  <c:v>57.530592383934916</c:v>
                </c:pt>
                <c:pt idx="21">
                  <c:v>60.523623725795105</c:v>
                </c:pt>
                <c:pt idx="22">
                  <c:v>63.516655067655279</c:v>
                </c:pt>
                <c:pt idx="23">
                  <c:v>66.509686409515453</c:v>
                </c:pt>
                <c:pt idx="24">
                  <c:v>69.502717751375641</c:v>
                </c:pt>
                <c:pt idx="25">
                  <c:v>72.495749093235816</c:v>
                </c:pt>
                <c:pt idx="26">
                  <c:v>75.488780435096004</c:v>
                </c:pt>
                <c:pt idx="27">
                  <c:v>78.481811776956164</c:v>
                </c:pt>
                <c:pt idx="28">
                  <c:v>81.474843118816366</c:v>
                </c:pt>
                <c:pt idx="29">
                  <c:v>84.467874460676526</c:v>
                </c:pt>
                <c:pt idx="30">
                  <c:v>87.460905802536715</c:v>
                </c:pt>
                <c:pt idx="31">
                  <c:v>90.453937144396889</c:v>
                </c:pt>
                <c:pt idx="32">
                  <c:v>93.446968486257077</c:v>
                </c:pt>
                <c:pt idx="33">
                  <c:v>96.439999828117251</c:v>
                </c:pt>
                <c:pt idx="34">
                  <c:v>99.433031169977426</c:v>
                </c:pt>
                <c:pt idx="35">
                  <c:v>102.42606251183763</c:v>
                </c:pt>
                <c:pt idx="36">
                  <c:v>105.41909385369779</c:v>
                </c:pt>
                <c:pt idx="37">
                  <c:v>108.41212519555796</c:v>
                </c:pt>
                <c:pt idx="38">
                  <c:v>111.40515653741814</c:v>
                </c:pt>
                <c:pt idx="39">
                  <c:v>114.39818787927834</c:v>
                </c:pt>
              </c:numCache>
            </c:numRef>
          </c:xVal>
          <c:yVal>
            <c:numRef>
              <c:f>'+2.5°'!$G$23:$G$117</c:f>
              <c:numCache>
                <c:formatCode>0.00_ </c:formatCode>
                <c:ptCount val="95"/>
                <c:pt idx="0">
                  <c:v>-6.7998948999999998E-5</c:v>
                </c:pt>
                <c:pt idx="1">
                  <c:v>-3.5554020999999998E-4</c:v>
                </c:pt>
                <c:pt idx="2">
                  <c:v>-3.3974805999999999E-4</c:v>
                </c:pt>
                <c:pt idx="3">
                  <c:v>-2.212572E-4</c:v>
                </c:pt>
                <c:pt idx="4">
                  <c:v>-8.8466275000000002E-5</c:v>
                </c:pt>
                <c:pt idx="5">
                  <c:v>-2.9866221000000002E-4</c:v>
                </c:pt>
                <c:pt idx="6">
                  <c:v>3.1653531000000001E-4</c:v>
                </c:pt>
                <c:pt idx="7">
                  <c:v>7.922176E-4</c:v>
                </c:pt>
                <c:pt idx="8">
                  <c:v>1.9161459E-3</c:v>
                </c:pt>
                <c:pt idx="9">
                  <c:v>2.3785985000000002E-3</c:v>
                </c:pt>
                <c:pt idx="10">
                  <c:v>2.9008734000000001E-3</c:v>
                </c:pt>
                <c:pt idx="11">
                  <c:v>3.5632762999999999E-3</c:v>
                </c:pt>
                <c:pt idx="12">
                  <c:v>5.1367814999999997E-3</c:v>
                </c:pt>
                <c:pt idx="13">
                  <c:v>6.4203024999999999E-3</c:v>
                </c:pt>
                <c:pt idx="14">
                  <c:v>7.6548674000000002E-3</c:v>
                </c:pt>
                <c:pt idx="15">
                  <c:v>9.0934928000000002E-3</c:v>
                </c:pt>
                <c:pt idx="16">
                  <c:v>1.0125179E-2</c:v>
                </c:pt>
                <c:pt idx="17">
                  <c:v>1.1324562999999999E-2</c:v>
                </c:pt>
                <c:pt idx="18">
                  <c:v>1.6273215000000001E-2</c:v>
                </c:pt>
                <c:pt idx="19">
                  <c:v>1.7743241999999999E-2</c:v>
                </c:pt>
                <c:pt idx="20">
                  <c:v>1.6094516E-2</c:v>
                </c:pt>
                <c:pt idx="21">
                  <c:v>1.8322756999999999E-2</c:v>
                </c:pt>
                <c:pt idx="22">
                  <c:v>1.9835711999999998E-2</c:v>
                </c:pt>
                <c:pt idx="23">
                  <c:v>2.1375265000000001E-2</c:v>
                </c:pt>
                <c:pt idx="24">
                  <c:v>2.3704533999999999E-2</c:v>
                </c:pt>
                <c:pt idx="25">
                  <c:v>2.8197318999999998E-2</c:v>
                </c:pt>
                <c:pt idx="26">
                  <c:v>3.2829548E-2</c:v>
                </c:pt>
                <c:pt idx="27">
                  <c:v>3.8771650999999997E-2</c:v>
                </c:pt>
                <c:pt idx="28">
                  <c:v>4.2221117000000002E-2</c:v>
                </c:pt>
                <c:pt idx="29">
                  <c:v>4.4982647000000001E-2</c:v>
                </c:pt>
                <c:pt idx="30">
                  <c:v>5.1746160999999999E-2</c:v>
                </c:pt>
                <c:pt idx="31">
                  <c:v>5.5773189000000001E-2</c:v>
                </c:pt>
                <c:pt idx="32">
                  <c:v>5.9167886000000003E-2</c:v>
                </c:pt>
                <c:pt idx="33">
                  <c:v>6.0969878999999998E-2</c:v>
                </c:pt>
                <c:pt idx="34">
                  <c:v>6.2072043E-2</c:v>
                </c:pt>
                <c:pt idx="35">
                  <c:v>6.2479791E-2</c:v>
                </c:pt>
                <c:pt idx="36">
                  <c:v>5.8379304999999999E-2</c:v>
                </c:pt>
                <c:pt idx="37">
                  <c:v>5.7286467000000001E-2</c:v>
                </c:pt>
                <c:pt idx="38">
                  <c:v>6.0426301000000002E-2</c:v>
                </c:pt>
                <c:pt idx="39">
                  <c:v>6.2054145999999998E-2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647-45C1-957E-E6247B05F2CA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0.66299688859151285</c:v>
                </c:pt>
                <c:pt idx="2">
                  <c:v>3.6560282304516933</c:v>
                </c:pt>
                <c:pt idx="3">
                  <c:v>6.6490595723118719</c:v>
                </c:pt>
                <c:pt idx="4">
                  <c:v>9.6420909141720497</c:v>
                </c:pt>
                <c:pt idx="5">
                  <c:v>12.635122256032231</c:v>
                </c:pt>
                <c:pt idx="6">
                  <c:v>15.62815359789241</c:v>
                </c:pt>
                <c:pt idx="7">
                  <c:v>18.621184939752588</c:v>
                </c:pt>
                <c:pt idx="8">
                  <c:v>21.614216281612769</c:v>
                </c:pt>
                <c:pt idx="9">
                  <c:v>24.607247623472951</c:v>
                </c:pt>
                <c:pt idx="10">
                  <c:v>27.600278965333128</c:v>
                </c:pt>
                <c:pt idx="11">
                  <c:v>30.59331030719331</c:v>
                </c:pt>
                <c:pt idx="12">
                  <c:v>33.586341649053487</c:v>
                </c:pt>
                <c:pt idx="13">
                  <c:v>36.579372990913669</c:v>
                </c:pt>
                <c:pt idx="14">
                  <c:v>39.57240433277385</c:v>
                </c:pt>
                <c:pt idx="15">
                  <c:v>42.565435674634031</c:v>
                </c:pt>
                <c:pt idx="16">
                  <c:v>45.558467016494205</c:v>
                </c:pt>
                <c:pt idx="17">
                  <c:v>48.551498358354387</c:v>
                </c:pt>
                <c:pt idx="18">
                  <c:v>51.544529700214568</c:v>
                </c:pt>
                <c:pt idx="19">
                  <c:v>54.537561042074742</c:v>
                </c:pt>
                <c:pt idx="20">
                  <c:v>57.530592383934916</c:v>
                </c:pt>
                <c:pt idx="21">
                  <c:v>60.523623725795105</c:v>
                </c:pt>
                <c:pt idx="22">
                  <c:v>63.516655067655279</c:v>
                </c:pt>
                <c:pt idx="23">
                  <c:v>66.509686409515453</c:v>
                </c:pt>
                <c:pt idx="24">
                  <c:v>69.502717751375641</c:v>
                </c:pt>
                <c:pt idx="25">
                  <c:v>72.495749093235816</c:v>
                </c:pt>
                <c:pt idx="26">
                  <c:v>75.488780435096004</c:v>
                </c:pt>
                <c:pt idx="27">
                  <c:v>78.481811776956164</c:v>
                </c:pt>
                <c:pt idx="28">
                  <c:v>81.474843118816366</c:v>
                </c:pt>
                <c:pt idx="29">
                  <c:v>84.467874460676526</c:v>
                </c:pt>
                <c:pt idx="30">
                  <c:v>87.460905802536715</c:v>
                </c:pt>
                <c:pt idx="31">
                  <c:v>90.453937144396889</c:v>
                </c:pt>
                <c:pt idx="32">
                  <c:v>93.446968486257077</c:v>
                </c:pt>
                <c:pt idx="33">
                  <c:v>96.439999828117251</c:v>
                </c:pt>
                <c:pt idx="34">
                  <c:v>99.433031169977426</c:v>
                </c:pt>
                <c:pt idx="35">
                  <c:v>102.42606251183763</c:v>
                </c:pt>
                <c:pt idx="36">
                  <c:v>105.41909385369779</c:v>
                </c:pt>
                <c:pt idx="37">
                  <c:v>108.41212519555796</c:v>
                </c:pt>
                <c:pt idx="38">
                  <c:v>111.40515653741814</c:v>
                </c:pt>
                <c:pt idx="39">
                  <c:v>114.39818787927834</c:v>
                </c:pt>
              </c:numCache>
            </c:numRef>
          </c:xVal>
          <c:yVal>
            <c:numRef>
              <c:f>'+2.5°'!$H$23:$H$117</c:f>
              <c:numCache>
                <c:formatCode>0.00_ </c:formatCode>
                <c:ptCount val="95"/>
                <c:pt idx="0">
                  <c:v>1.1558382072289156E-3</c:v>
                </c:pt>
                <c:pt idx="1">
                  <c:v>1.1437729542168673E-3</c:v>
                </c:pt>
                <c:pt idx="2">
                  <c:v>1.1650995534136547E-3</c:v>
                </c:pt>
                <c:pt idx="3">
                  <c:v>1.1869661172690762E-3</c:v>
                </c:pt>
                <c:pt idx="4">
                  <c:v>1.1888254200803211E-3</c:v>
                </c:pt>
                <c:pt idx="5">
                  <c:v>1.2367137028112449E-3</c:v>
                </c:pt>
                <c:pt idx="6">
                  <c:v>1.227862843373494E-3</c:v>
                </c:pt>
                <c:pt idx="7">
                  <c:v>1.7988924273092367E-3</c:v>
                </c:pt>
                <c:pt idx="8">
                  <c:v>2.7483077590361444E-3</c:v>
                </c:pt>
                <c:pt idx="9">
                  <c:v>1.3736923116465863E-3</c:v>
                </c:pt>
                <c:pt idx="10">
                  <c:v>1.3518187309236947E-3</c:v>
                </c:pt>
                <c:pt idx="11">
                  <c:v>1.6046585188755019E-3</c:v>
                </c:pt>
                <c:pt idx="12">
                  <c:v>3.2442323855421686E-3</c:v>
                </c:pt>
                <c:pt idx="13">
                  <c:v>5.0927120128514049E-3</c:v>
                </c:pt>
                <c:pt idx="14">
                  <c:v>8.0356543100401599E-3</c:v>
                </c:pt>
                <c:pt idx="15">
                  <c:v>9.8273617991967866E-3</c:v>
                </c:pt>
                <c:pt idx="16">
                  <c:v>1.0934004497991966E-2</c:v>
                </c:pt>
                <c:pt idx="17">
                  <c:v>1.0537960803212851E-2</c:v>
                </c:pt>
                <c:pt idx="18">
                  <c:v>5.7734564176706825E-2</c:v>
                </c:pt>
                <c:pt idx="19">
                  <c:v>6.304928912449799E-2</c:v>
                </c:pt>
                <c:pt idx="20">
                  <c:v>3.9162869012048188E-3</c:v>
                </c:pt>
                <c:pt idx="21">
                  <c:v>3.414567261044177E-3</c:v>
                </c:pt>
                <c:pt idx="22">
                  <c:v>3.7986223036144576E-3</c:v>
                </c:pt>
                <c:pt idx="23">
                  <c:v>5.8324070425702802E-3</c:v>
                </c:pt>
                <c:pt idx="24">
                  <c:v>3.384939373493976E-2</c:v>
                </c:pt>
                <c:pt idx="25">
                  <c:v>7.2696248096385543E-2</c:v>
                </c:pt>
                <c:pt idx="26">
                  <c:v>0.12463740915662651</c:v>
                </c:pt>
                <c:pt idx="27">
                  <c:v>0.1806526361445783</c:v>
                </c:pt>
                <c:pt idx="28">
                  <c:v>0.22183150714859437</c:v>
                </c:pt>
                <c:pt idx="29">
                  <c:v>0.2535008854618474</c:v>
                </c:pt>
                <c:pt idx="30">
                  <c:v>0.28398447164658636</c:v>
                </c:pt>
                <c:pt idx="31">
                  <c:v>0.29885319710843372</c:v>
                </c:pt>
                <c:pt idx="32">
                  <c:v>0.30899774136546182</c:v>
                </c:pt>
                <c:pt idx="33">
                  <c:v>0.3084018923694779</c:v>
                </c:pt>
                <c:pt idx="34">
                  <c:v>0.28179143325301204</c:v>
                </c:pt>
                <c:pt idx="35">
                  <c:v>0.22552408353413653</c:v>
                </c:pt>
                <c:pt idx="36">
                  <c:v>0.12124829558232932</c:v>
                </c:pt>
                <c:pt idx="37">
                  <c:v>6.0365604626506024E-2</c:v>
                </c:pt>
                <c:pt idx="38">
                  <c:v>3.7905352803212847E-2</c:v>
                </c:pt>
                <c:pt idx="39">
                  <c:v>3.171590432128514E-2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647-45C1-957E-E6247B05F2CA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0.66299688859151285</c:v>
                </c:pt>
                <c:pt idx="2">
                  <c:v>3.6560282304516933</c:v>
                </c:pt>
                <c:pt idx="3">
                  <c:v>6.6490595723118719</c:v>
                </c:pt>
                <c:pt idx="4">
                  <c:v>9.6420909141720497</c:v>
                </c:pt>
                <c:pt idx="5">
                  <c:v>12.635122256032231</c:v>
                </c:pt>
                <c:pt idx="6">
                  <c:v>15.62815359789241</c:v>
                </c:pt>
                <c:pt idx="7">
                  <c:v>18.621184939752588</c:v>
                </c:pt>
                <c:pt idx="8">
                  <c:v>21.614216281612769</c:v>
                </c:pt>
                <c:pt idx="9">
                  <c:v>24.607247623472951</c:v>
                </c:pt>
                <c:pt idx="10">
                  <c:v>27.600278965333128</c:v>
                </c:pt>
                <c:pt idx="11">
                  <c:v>30.59331030719331</c:v>
                </c:pt>
                <c:pt idx="12">
                  <c:v>33.586341649053487</c:v>
                </c:pt>
                <c:pt idx="13">
                  <c:v>36.579372990913669</c:v>
                </c:pt>
                <c:pt idx="14">
                  <c:v>39.57240433277385</c:v>
                </c:pt>
                <c:pt idx="15">
                  <c:v>42.565435674634031</c:v>
                </c:pt>
                <c:pt idx="16">
                  <c:v>45.558467016494205</c:v>
                </c:pt>
                <c:pt idx="17">
                  <c:v>48.551498358354387</c:v>
                </c:pt>
                <c:pt idx="18">
                  <c:v>51.544529700214568</c:v>
                </c:pt>
                <c:pt idx="19">
                  <c:v>54.537561042074742</c:v>
                </c:pt>
                <c:pt idx="20">
                  <c:v>57.530592383934916</c:v>
                </c:pt>
                <c:pt idx="21">
                  <c:v>60.523623725795105</c:v>
                </c:pt>
                <c:pt idx="22">
                  <c:v>63.516655067655279</c:v>
                </c:pt>
                <c:pt idx="23">
                  <c:v>66.509686409515453</c:v>
                </c:pt>
                <c:pt idx="24">
                  <c:v>69.502717751375641</c:v>
                </c:pt>
                <c:pt idx="25">
                  <c:v>72.495749093235816</c:v>
                </c:pt>
                <c:pt idx="26">
                  <c:v>75.488780435096004</c:v>
                </c:pt>
                <c:pt idx="27">
                  <c:v>78.481811776956164</c:v>
                </c:pt>
                <c:pt idx="28">
                  <c:v>81.474843118816366</c:v>
                </c:pt>
                <c:pt idx="29">
                  <c:v>84.467874460676526</c:v>
                </c:pt>
                <c:pt idx="30">
                  <c:v>87.460905802536715</c:v>
                </c:pt>
                <c:pt idx="31">
                  <c:v>90.453937144396889</c:v>
                </c:pt>
                <c:pt idx="32">
                  <c:v>93.446968486257077</c:v>
                </c:pt>
                <c:pt idx="33">
                  <c:v>96.439999828117251</c:v>
                </c:pt>
                <c:pt idx="34">
                  <c:v>99.433031169977426</c:v>
                </c:pt>
                <c:pt idx="35">
                  <c:v>102.42606251183763</c:v>
                </c:pt>
                <c:pt idx="36">
                  <c:v>105.41909385369779</c:v>
                </c:pt>
                <c:pt idx="37">
                  <c:v>108.41212519555796</c:v>
                </c:pt>
                <c:pt idx="38">
                  <c:v>111.40515653741814</c:v>
                </c:pt>
                <c:pt idx="39">
                  <c:v>114.39818787927834</c:v>
                </c:pt>
              </c:numCache>
            </c:numRef>
          </c:xVal>
          <c:yVal>
            <c:numRef>
              <c:f>'+2.5°'!$I$23:$I$117</c:f>
              <c:numCache>
                <c:formatCode>0.00_ </c:formatCode>
                <c:ptCount val="95"/>
                <c:pt idx="0">
                  <c:v>4.8983688417670677E-3</c:v>
                </c:pt>
                <c:pt idx="1">
                  <c:v>4.7705485815261045E-3</c:v>
                </c:pt>
                <c:pt idx="2">
                  <c:v>5.4371501558232926E-3</c:v>
                </c:pt>
                <c:pt idx="3">
                  <c:v>4.7703458441767065E-3</c:v>
                </c:pt>
                <c:pt idx="4">
                  <c:v>4.115487081124497E-3</c:v>
                </c:pt>
                <c:pt idx="5">
                  <c:v>4.7469668112449792E-3</c:v>
                </c:pt>
                <c:pt idx="6">
                  <c:v>5.0227822457831316E-3</c:v>
                </c:pt>
                <c:pt idx="7">
                  <c:v>7.1963739759036138E-3</c:v>
                </c:pt>
                <c:pt idx="8">
                  <c:v>8.40092285943775E-3</c:v>
                </c:pt>
                <c:pt idx="9">
                  <c:v>4.8557554891566265E-3</c:v>
                </c:pt>
                <c:pt idx="10">
                  <c:v>5.0331754795180719E-3</c:v>
                </c:pt>
                <c:pt idx="11">
                  <c:v>5.5865080224899591E-3</c:v>
                </c:pt>
                <c:pt idx="12">
                  <c:v>1.1214669172690763E-2</c:v>
                </c:pt>
                <c:pt idx="13">
                  <c:v>1.1873815325301204E-2</c:v>
                </c:pt>
                <c:pt idx="14">
                  <c:v>1.5298175293172688E-2</c:v>
                </c:pt>
                <c:pt idx="15">
                  <c:v>1.9634849156626506E-2</c:v>
                </c:pt>
                <c:pt idx="16">
                  <c:v>2.207609085943775E-2</c:v>
                </c:pt>
                <c:pt idx="17">
                  <c:v>2.2557989269076303E-2</c:v>
                </c:pt>
                <c:pt idx="18">
                  <c:v>8.6890145542168673E-2</c:v>
                </c:pt>
                <c:pt idx="19">
                  <c:v>9.372296224899597E-2</c:v>
                </c:pt>
                <c:pt idx="20">
                  <c:v>1.0700227534136545E-2</c:v>
                </c:pt>
                <c:pt idx="21">
                  <c:v>1.1597989783132531E-2</c:v>
                </c:pt>
                <c:pt idx="22">
                  <c:v>1.1306323662650601E-2</c:v>
                </c:pt>
                <c:pt idx="23">
                  <c:v>1.9690228947791166E-2</c:v>
                </c:pt>
                <c:pt idx="24">
                  <c:v>5.9431906827309235E-2</c:v>
                </c:pt>
                <c:pt idx="25">
                  <c:v>0.11469226088353413</c:v>
                </c:pt>
                <c:pt idx="26">
                  <c:v>0.18713836016064256</c:v>
                </c:pt>
                <c:pt idx="27">
                  <c:v>0.26707948465863451</c:v>
                </c:pt>
                <c:pt idx="28">
                  <c:v>0.32741990875502008</c:v>
                </c:pt>
                <c:pt idx="29">
                  <c:v>0.37528008224899595</c:v>
                </c:pt>
                <c:pt idx="30">
                  <c:v>0.41368808417670677</c:v>
                </c:pt>
                <c:pt idx="31">
                  <c:v>0.43313093012048193</c:v>
                </c:pt>
                <c:pt idx="32">
                  <c:v>0.44917725301204819</c:v>
                </c:pt>
                <c:pt idx="33">
                  <c:v>0.44769584192771078</c:v>
                </c:pt>
                <c:pt idx="34">
                  <c:v>0.41604676240963856</c:v>
                </c:pt>
                <c:pt idx="35">
                  <c:v>0.33568006489959834</c:v>
                </c:pt>
                <c:pt idx="36">
                  <c:v>0.21695983807228914</c:v>
                </c:pt>
                <c:pt idx="37">
                  <c:v>0.12186188722891567</c:v>
                </c:pt>
                <c:pt idx="38">
                  <c:v>8.7770010602409632E-2</c:v>
                </c:pt>
                <c:pt idx="39">
                  <c:v>6.5949370473895583E-2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647-45C1-957E-E6247B05F2CA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647-45C1-957E-E6247B05F2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2864"/>
        <c:axId val="1908934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0647-45C1-957E-E6247B05F2CA}"/>
                  </c:ext>
                </c:extLst>
              </c15:ser>
            </c15:filteredScatterSeries>
          </c:ext>
        </c:extLst>
      </c:scatterChart>
      <c:valAx>
        <c:axId val="190892864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93440"/>
        <c:crossesAt val="-100"/>
        <c:crossBetween val="midCat"/>
        <c:majorUnit val="10"/>
        <c:minorUnit val="10"/>
      </c:valAx>
      <c:valAx>
        <c:axId val="190893440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92864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0.91201258136339458</c:v>
                </c:pt>
                <c:pt idx="2">
                  <c:v>3.0960740833996567</c:v>
                </c:pt>
                <c:pt idx="3">
                  <c:v>5.2801355854359162</c:v>
                </c:pt>
                <c:pt idx="4">
                  <c:v>7.4641970874721784</c:v>
                </c:pt>
                <c:pt idx="5">
                  <c:v>9.6482585895084387</c:v>
                </c:pt>
                <c:pt idx="6">
                  <c:v>11.8323200915447</c:v>
                </c:pt>
                <c:pt idx="7">
                  <c:v>14.016381593580963</c:v>
                </c:pt>
                <c:pt idx="8">
                  <c:v>16.200443095617224</c:v>
                </c:pt>
                <c:pt idx="9">
                  <c:v>18.384504597653482</c:v>
                </c:pt>
                <c:pt idx="10">
                  <c:v>20.568566099689743</c:v>
                </c:pt>
                <c:pt idx="11">
                  <c:v>22.752627601726005</c:v>
                </c:pt>
                <c:pt idx="12">
                  <c:v>24.936689103762266</c:v>
                </c:pt>
                <c:pt idx="13">
                  <c:v>27.120750605798523</c:v>
                </c:pt>
                <c:pt idx="14">
                  <c:v>29.304812107834788</c:v>
                </c:pt>
                <c:pt idx="15">
                  <c:v>31.488873609871046</c:v>
                </c:pt>
                <c:pt idx="16">
                  <c:v>33.672935111907321</c:v>
                </c:pt>
                <c:pt idx="17">
                  <c:v>35.856996613943579</c:v>
                </c:pt>
                <c:pt idx="18">
                  <c:v>38.041058115979837</c:v>
                </c:pt>
                <c:pt idx="19">
                  <c:v>40.225119618016102</c:v>
                </c:pt>
                <c:pt idx="20">
                  <c:v>42.409181120052367</c:v>
                </c:pt>
                <c:pt idx="21">
                  <c:v>44.59324262208861</c:v>
                </c:pt>
                <c:pt idx="22">
                  <c:v>46.777304124124882</c:v>
                </c:pt>
                <c:pt idx="23">
                  <c:v>48.961365626161147</c:v>
                </c:pt>
                <c:pt idx="24">
                  <c:v>51.145427128197397</c:v>
                </c:pt>
                <c:pt idx="25">
                  <c:v>53.329488630233662</c:v>
                </c:pt>
                <c:pt idx="26">
                  <c:v>55.513550132269934</c:v>
                </c:pt>
                <c:pt idx="27">
                  <c:v>57.697611634306192</c:v>
                </c:pt>
                <c:pt idx="28">
                  <c:v>59.881673136342449</c:v>
                </c:pt>
                <c:pt idx="29">
                  <c:v>62.065734638378707</c:v>
                </c:pt>
                <c:pt idx="30">
                  <c:v>64.249796140414986</c:v>
                </c:pt>
                <c:pt idx="31">
                  <c:v>66.43385764245123</c:v>
                </c:pt>
                <c:pt idx="32">
                  <c:v>68.617919144487502</c:v>
                </c:pt>
                <c:pt idx="33">
                  <c:v>70.801980646523774</c:v>
                </c:pt>
                <c:pt idx="34">
                  <c:v>72.986042148560031</c:v>
                </c:pt>
                <c:pt idx="35">
                  <c:v>75.170103650596289</c:v>
                </c:pt>
                <c:pt idx="36">
                  <c:v>77.354165152632547</c:v>
                </c:pt>
                <c:pt idx="37">
                  <c:v>79.538226654668819</c:v>
                </c:pt>
                <c:pt idx="38">
                  <c:v>81.722288156705048</c:v>
                </c:pt>
                <c:pt idx="39">
                  <c:v>83.906349658741334</c:v>
                </c:pt>
              </c:numCache>
            </c:numRef>
          </c:xVal>
          <c:yVal>
            <c:numRef>
              <c:f>'+5°'!$C$23:$C$117</c:f>
              <c:numCache>
                <c:formatCode>0.00_ </c:formatCode>
                <c:ptCount val="95"/>
                <c:pt idx="0">
                  <c:v>8.0595278000000006E-3</c:v>
                </c:pt>
                <c:pt idx="1">
                  <c:v>1.7653708000000001E-2</c:v>
                </c:pt>
                <c:pt idx="2">
                  <c:v>2.3702096999999998E-2</c:v>
                </c:pt>
                <c:pt idx="3">
                  <c:v>6.7261832999999993E-2</c:v>
                </c:pt>
                <c:pt idx="4">
                  <c:v>0.11936001</c:v>
                </c:pt>
                <c:pt idx="5">
                  <c:v>0.19004008</c:v>
                </c:pt>
                <c:pt idx="6">
                  <c:v>0.25914943000000001</c:v>
                </c:pt>
                <c:pt idx="7">
                  <c:v>0.40362574000000001</c:v>
                </c:pt>
                <c:pt idx="8">
                  <c:v>0.57628394000000005</c:v>
                </c:pt>
                <c:pt idx="9">
                  <c:v>0.68690582</c:v>
                </c:pt>
                <c:pt idx="10">
                  <c:v>0.97200639</c:v>
                </c:pt>
                <c:pt idx="11">
                  <c:v>1.3006484</c:v>
                </c:pt>
                <c:pt idx="12">
                  <c:v>1.8463335999999999</c:v>
                </c:pt>
                <c:pt idx="13">
                  <c:v>2.1114117000000001</c:v>
                </c:pt>
                <c:pt idx="14">
                  <c:v>2.6563005999999998</c:v>
                </c:pt>
                <c:pt idx="15">
                  <c:v>2.8051157999999998</c:v>
                </c:pt>
                <c:pt idx="16">
                  <c:v>3.3613053000000002</c:v>
                </c:pt>
                <c:pt idx="17">
                  <c:v>3.7857934000000002</c:v>
                </c:pt>
                <c:pt idx="18">
                  <c:v>3.3150636000000002</c:v>
                </c:pt>
                <c:pt idx="19">
                  <c:v>3.563094</c:v>
                </c:pt>
                <c:pt idx="20">
                  <c:v>3.8933797999999999</c:v>
                </c:pt>
                <c:pt idx="21">
                  <c:v>4.5317718999999999</c:v>
                </c:pt>
                <c:pt idx="22">
                  <c:v>4.9682725000000003</c:v>
                </c:pt>
                <c:pt idx="23">
                  <c:v>5.4099395000000001</c:v>
                </c:pt>
                <c:pt idx="24">
                  <c:v>6.8516064999999999</c:v>
                </c:pt>
                <c:pt idx="25">
                  <c:v>8.8308630000000008</c:v>
                </c:pt>
                <c:pt idx="26">
                  <c:v>9.5000657999999998</c:v>
                </c:pt>
                <c:pt idx="27">
                  <c:v>9.6877049999999993</c:v>
                </c:pt>
                <c:pt idx="28">
                  <c:v>10.052218999999999</c:v>
                </c:pt>
                <c:pt idx="29">
                  <c:v>10.490557000000001</c:v>
                </c:pt>
                <c:pt idx="30">
                  <c:v>10.899343999999999</c:v>
                </c:pt>
                <c:pt idx="31">
                  <c:v>11.693631999999999</c:v>
                </c:pt>
                <c:pt idx="32">
                  <c:v>12.538716000000001</c:v>
                </c:pt>
                <c:pt idx="33">
                  <c:v>13.725004999999999</c:v>
                </c:pt>
                <c:pt idx="34">
                  <c:v>16.129989999999999</c:v>
                </c:pt>
                <c:pt idx="35">
                  <c:v>18.276824000000001</c:v>
                </c:pt>
                <c:pt idx="36">
                  <c:v>21.301485</c:v>
                </c:pt>
                <c:pt idx="37">
                  <c:v>21.886461000000001</c:v>
                </c:pt>
                <c:pt idx="38">
                  <c:v>22.485147999999999</c:v>
                </c:pt>
                <c:pt idx="39">
                  <c:v>23.306650999999999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A1-4E1A-984B-B0D7E994F31E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0.91201258136339458</c:v>
                </c:pt>
                <c:pt idx="2">
                  <c:v>3.0960740833996567</c:v>
                </c:pt>
                <c:pt idx="3">
                  <c:v>5.2801355854359162</c:v>
                </c:pt>
                <c:pt idx="4">
                  <c:v>7.4641970874721784</c:v>
                </c:pt>
                <c:pt idx="5">
                  <c:v>9.6482585895084387</c:v>
                </c:pt>
                <c:pt idx="6">
                  <c:v>11.8323200915447</c:v>
                </c:pt>
                <c:pt idx="7">
                  <c:v>14.016381593580963</c:v>
                </c:pt>
                <c:pt idx="8">
                  <c:v>16.200443095617224</c:v>
                </c:pt>
                <c:pt idx="9">
                  <c:v>18.384504597653482</c:v>
                </c:pt>
                <c:pt idx="10">
                  <c:v>20.568566099689743</c:v>
                </c:pt>
                <c:pt idx="11">
                  <c:v>22.752627601726005</c:v>
                </c:pt>
                <c:pt idx="12">
                  <c:v>24.936689103762266</c:v>
                </c:pt>
                <c:pt idx="13">
                  <c:v>27.120750605798523</c:v>
                </c:pt>
                <c:pt idx="14">
                  <c:v>29.304812107834788</c:v>
                </c:pt>
                <c:pt idx="15">
                  <c:v>31.488873609871046</c:v>
                </c:pt>
                <c:pt idx="16">
                  <c:v>33.672935111907321</c:v>
                </c:pt>
                <c:pt idx="17">
                  <c:v>35.856996613943579</c:v>
                </c:pt>
                <c:pt idx="18">
                  <c:v>38.041058115979837</c:v>
                </c:pt>
                <c:pt idx="19">
                  <c:v>40.225119618016102</c:v>
                </c:pt>
                <c:pt idx="20">
                  <c:v>42.409181120052367</c:v>
                </c:pt>
                <c:pt idx="21">
                  <c:v>44.59324262208861</c:v>
                </c:pt>
                <c:pt idx="22">
                  <c:v>46.777304124124882</c:v>
                </c:pt>
                <c:pt idx="23">
                  <c:v>48.961365626161147</c:v>
                </c:pt>
                <c:pt idx="24">
                  <c:v>51.145427128197397</c:v>
                </c:pt>
                <c:pt idx="25">
                  <c:v>53.329488630233662</c:v>
                </c:pt>
                <c:pt idx="26">
                  <c:v>55.513550132269934</c:v>
                </c:pt>
                <c:pt idx="27">
                  <c:v>57.697611634306192</c:v>
                </c:pt>
                <c:pt idx="28">
                  <c:v>59.881673136342449</c:v>
                </c:pt>
                <c:pt idx="29">
                  <c:v>62.065734638378707</c:v>
                </c:pt>
                <c:pt idx="30">
                  <c:v>64.249796140414986</c:v>
                </c:pt>
                <c:pt idx="31">
                  <c:v>66.43385764245123</c:v>
                </c:pt>
                <c:pt idx="32">
                  <c:v>68.617919144487502</c:v>
                </c:pt>
                <c:pt idx="33">
                  <c:v>70.801980646523774</c:v>
                </c:pt>
                <c:pt idx="34">
                  <c:v>72.986042148560031</c:v>
                </c:pt>
                <c:pt idx="35">
                  <c:v>75.170103650596289</c:v>
                </c:pt>
                <c:pt idx="36">
                  <c:v>77.354165152632547</c:v>
                </c:pt>
                <c:pt idx="37">
                  <c:v>79.538226654668819</c:v>
                </c:pt>
                <c:pt idx="38">
                  <c:v>81.722288156705048</c:v>
                </c:pt>
                <c:pt idx="39">
                  <c:v>83.906349658741334</c:v>
                </c:pt>
              </c:numCache>
            </c:numRef>
          </c:xVal>
          <c:yVal>
            <c:numRef>
              <c:f>'+5°'!$D$23:$D$117</c:f>
              <c:numCache>
                <c:formatCode>0.00_ </c:formatCode>
                <c:ptCount val="95"/>
                <c:pt idx="0">
                  <c:v>3.0385312102040814E-2</c:v>
                </c:pt>
                <c:pt idx="1">
                  <c:v>3.0307719620408163E-2</c:v>
                </c:pt>
                <c:pt idx="2">
                  <c:v>2.9864029763265305E-2</c:v>
                </c:pt>
                <c:pt idx="3">
                  <c:v>5.0579897759183673E-2</c:v>
                </c:pt>
                <c:pt idx="4">
                  <c:v>5.3077730975510204E-2</c:v>
                </c:pt>
                <c:pt idx="5">
                  <c:v>6.4855654073469396E-2</c:v>
                </c:pt>
                <c:pt idx="6">
                  <c:v>5.2582368567346938E-2</c:v>
                </c:pt>
                <c:pt idx="7">
                  <c:v>0.16733099730612244</c:v>
                </c:pt>
                <c:pt idx="8">
                  <c:v>0.62510593338775511</c:v>
                </c:pt>
                <c:pt idx="9">
                  <c:v>0.12156250191836734</c:v>
                </c:pt>
                <c:pt idx="10">
                  <c:v>0.28426599853061224</c:v>
                </c:pt>
                <c:pt idx="11">
                  <c:v>0.69831013869387748</c:v>
                </c:pt>
                <c:pt idx="12">
                  <c:v>2.482605722857143</c:v>
                </c:pt>
                <c:pt idx="13">
                  <c:v>6.2180884106122454</c:v>
                </c:pt>
                <c:pt idx="14">
                  <c:v>11.00424126122449</c:v>
                </c:pt>
                <c:pt idx="15">
                  <c:v>15.795879110204082</c:v>
                </c:pt>
                <c:pt idx="16">
                  <c:v>19.072763432653062</c:v>
                </c:pt>
                <c:pt idx="17">
                  <c:v>22.2590291877551</c:v>
                </c:pt>
                <c:pt idx="18">
                  <c:v>1.1627597436734693</c:v>
                </c:pt>
                <c:pt idx="19">
                  <c:v>0.93882226857142848</c:v>
                </c:pt>
                <c:pt idx="20">
                  <c:v>0.86827595755102049</c:v>
                </c:pt>
                <c:pt idx="21">
                  <c:v>0.73627975020408154</c:v>
                </c:pt>
                <c:pt idx="22">
                  <c:v>0.60230338640816328</c:v>
                </c:pt>
                <c:pt idx="23">
                  <c:v>0.81270770897959188</c:v>
                </c:pt>
                <c:pt idx="24">
                  <c:v>1.0231120315510203</c:v>
                </c:pt>
                <c:pt idx="25">
                  <c:v>0.76128663469387758</c:v>
                </c:pt>
                <c:pt idx="26">
                  <c:v>1.0831901522448979</c:v>
                </c:pt>
                <c:pt idx="27">
                  <c:v>0.92798385510204073</c:v>
                </c:pt>
                <c:pt idx="28">
                  <c:v>0.52945924142857137</c:v>
                </c:pt>
                <c:pt idx="29">
                  <c:v>0.74707907591836731</c:v>
                </c:pt>
                <c:pt idx="30">
                  <c:v>0.69317246608163263</c:v>
                </c:pt>
                <c:pt idx="31">
                  <c:v>0.53465450820408167</c:v>
                </c:pt>
                <c:pt idx="32">
                  <c:v>0.51973073024489791</c:v>
                </c:pt>
                <c:pt idx="33">
                  <c:v>0.49856319118367348</c:v>
                </c:pt>
                <c:pt idx="34">
                  <c:v>0.77712747714285713</c:v>
                </c:pt>
                <c:pt idx="35">
                  <c:v>0.9420309714285714</c:v>
                </c:pt>
                <c:pt idx="36">
                  <c:v>1.2696344334693879</c:v>
                </c:pt>
                <c:pt idx="37">
                  <c:v>1.8613139653061224</c:v>
                </c:pt>
                <c:pt idx="38">
                  <c:v>1.4870997069387755</c:v>
                </c:pt>
                <c:pt idx="39">
                  <c:v>1.9033573391836733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7A1-4E1A-984B-B0D7E994F31E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0.91201258136339458</c:v>
                </c:pt>
                <c:pt idx="2">
                  <c:v>3.0960740833996567</c:v>
                </c:pt>
                <c:pt idx="3">
                  <c:v>5.2801355854359162</c:v>
                </c:pt>
                <c:pt idx="4">
                  <c:v>7.4641970874721784</c:v>
                </c:pt>
                <c:pt idx="5">
                  <c:v>9.6482585895084387</c:v>
                </c:pt>
                <c:pt idx="6">
                  <c:v>11.8323200915447</c:v>
                </c:pt>
                <c:pt idx="7">
                  <c:v>14.016381593580963</c:v>
                </c:pt>
                <c:pt idx="8">
                  <c:v>16.200443095617224</c:v>
                </c:pt>
                <c:pt idx="9">
                  <c:v>18.384504597653482</c:v>
                </c:pt>
                <c:pt idx="10">
                  <c:v>20.568566099689743</c:v>
                </c:pt>
                <c:pt idx="11">
                  <c:v>22.752627601726005</c:v>
                </c:pt>
                <c:pt idx="12">
                  <c:v>24.936689103762266</c:v>
                </c:pt>
                <c:pt idx="13">
                  <c:v>27.120750605798523</c:v>
                </c:pt>
                <c:pt idx="14">
                  <c:v>29.304812107834788</c:v>
                </c:pt>
                <c:pt idx="15">
                  <c:v>31.488873609871046</c:v>
                </c:pt>
                <c:pt idx="16">
                  <c:v>33.672935111907321</c:v>
                </c:pt>
                <c:pt idx="17">
                  <c:v>35.856996613943579</c:v>
                </c:pt>
                <c:pt idx="18">
                  <c:v>38.041058115979837</c:v>
                </c:pt>
                <c:pt idx="19">
                  <c:v>40.225119618016102</c:v>
                </c:pt>
                <c:pt idx="20">
                  <c:v>42.409181120052367</c:v>
                </c:pt>
                <c:pt idx="21">
                  <c:v>44.59324262208861</c:v>
                </c:pt>
                <c:pt idx="22">
                  <c:v>46.777304124124882</c:v>
                </c:pt>
                <c:pt idx="23">
                  <c:v>48.961365626161147</c:v>
                </c:pt>
                <c:pt idx="24">
                  <c:v>51.145427128197397</c:v>
                </c:pt>
                <c:pt idx="25">
                  <c:v>53.329488630233662</c:v>
                </c:pt>
                <c:pt idx="26">
                  <c:v>55.513550132269934</c:v>
                </c:pt>
                <c:pt idx="27">
                  <c:v>57.697611634306192</c:v>
                </c:pt>
                <c:pt idx="28">
                  <c:v>59.881673136342449</c:v>
                </c:pt>
                <c:pt idx="29">
                  <c:v>62.065734638378707</c:v>
                </c:pt>
                <c:pt idx="30">
                  <c:v>64.249796140414986</c:v>
                </c:pt>
                <c:pt idx="31">
                  <c:v>66.43385764245123</c:v>
                </c:pt>
                <c:pt idx="32">
                  <c:v>68.617919144487502</c:v>
                </c:pt>
                <c:pt idx="33">
                  <c:v>70.801980646523774</c:v>
                </c:pt>
                <c:pt idx="34">
                  <c:v>72.986042148560031</c:v>
                </c:pt>
                <c:pt idx="35">
                  <c:v>75.170103650596289</c:v>
                </c:pt>
                <c:pt idx="36">
                  <c:v>77.354165152632547</c:v>
                </c:pt>
                <c:pt idx="37">
                  <c:v>79.538226654668819</c:v>
                </c:pt>
                <c:pt idx="38">
                  <c:v>81.722288156705048</c:v>
                </c:pt>
                <c:pt idx="39">
                  <c:v>83.906349658741334</c:v>
                </c:pt>
              </c:numCache>
            </c:numRef>
          </c:xVal>
          <c:yVal>
            <c:numRef>
              <c:f>'+5°'!$E$23:$E$117</c:f>
              <c:numCache>
                <c:formatCode>0.00_ </c:formatCode>
                <c:ptCount val="95"/>
                <c:pt idx="0">
                  <c:v>0.12458854440816326</c:v>
                </c:pt>
                <c:pt idx="1">
                  <c:v>0.11757891902040817</c:v>
                </c:pt>
                <c:pt idx="2">
                  <c:v>0.13003703408163264</c:v>
                </c:pt>
                <c:pt idx="3">
                  <c:v>0.18259747624489794</c:v>
                </c:pt>
                <c:pt idx="4">
                  <c:v>0.2284081937142857</c:v>
                </c:pt>
                <c:pt idx="5">
                  <c:v>0.22739989767346935</c:v>
                </c:pt>
                <c:pt idx="6">
                  <c:v>0.19327347461224489</c:v>
                </c:pt>
                <c:pt idx="7">
                  <c:v>0.44111445628571427</c:v>
                </c:pt>
                <c:pt idx="8">
                  <c:v>1.1557568253061226</c:v>
                </c:pt>
                <c:pt idx="9">
                  <c:v>0.37138486746938776</c:v>
                </c:pt>
                <c:pt idx="10">
                  <c:v>0.69837716506122449</c:v>
                </c:pt>
                <c:pt idx="11">
                  <c:v>1.5010701089795917</c:v>
                </c:pt>
                <c:pt idx="12">
                  <c:v>4.2451113228571424</c:v>
                </c:pt>
                <c:pt idx="13">
                  <c:v>9.2317050857142853</c:v>
                </c:pt>
                <c:pt idx="14">
                  <c:v>16.372154632653061</c:v>
                </c:pt>
                <c:pt idx="15">
                  <c:v>22.967139306122448</c:v>
                </c:pt>
                <c:pt idx="16">
                  <c:v>28.177288653061222</c:v>
                </c:pt>
                <c:pt idx="17">
                  <c:v>32.078413191836731</c:v>
                </c:pt>
                <c:pt idx="18">
                  <c:v>2.9045651991836734</c:v>
                </c:pt>
                <c:pt idx="19">
                  <c:v>2.6052110787755103</c:v>
                </c:pt>
                <c:pt idx="20">
                  <c:v>2.2969031591836737</c:v>
                </c:pt>
                <c:pt idx="21">
                  <c:v>2.1163745722448981</c:v>
                </c:pt>
                <c:pt idx="22">
                  <c:v>1.6123248191836734</c:v>
                </c:pt>
                <c:pt idx="23">
                  <c:v>2.1304259991836734</c:v>
                </c:pt>
                <c:pt idx="24">
                  <c:v>2.6485271791836738</c:v>
                </c:pt>
                <c:pt idx="25">
                  <c:v>2.2372974012244899</c:v>
                </c:pt>
                <c:pt idx="26">
                  <c:v>2.6908303587755102</c:v>
                </c:pt>
                <c:pt idx="27">
                  <c:v>2.1999324297959184</c:v>
                </c:pt>
                <c:pt idx="28">
                  <c:v>1.6983572604081634</c:v>
                </c:pt>
                <c:pt idx="29">
                  <c:v>2.1176276453061225</c:v>
                </c:pt>
                <c:pt idx="30">
                  <c:v>2.2837174346938776</c:v>
                </c:pt>
                <c:pt idx="31">
                  <c:v>1.4912919600000001</c:v>
                </c:pt>
                <c:pt idx="32">
                  <c:v>1.3106228763265304</c:v>
                </c:pt>
                <c:pt idx="33">
                  <c:v>1.506682672244898</c:v>
                </c:pt>
                <c:pt idx="34">
                  <c:v>2.5068795840816325</c:v>
                </c:pt>
                <c:pt idx="35">
                  <c:v>2.6464515097959183</c:v>
                </c:pt>
                <c:pt idx="36">
                  <c:v>3.6016994759183669</c:v>
                </c:pt>
                <c:pt idx="37">
                  <c:v>6.0569764285714278</c:v>
                </c:pt>
                <c:pt idx="38">
                  <c:v>4.4261677040816325</c:v>
                </c:pt>
                <c:pt idx="39">
                  <c:v>6.2900122910204077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7A1-4E1A-984B-B0D7E994F31E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7A1-4E1A-984B-B0D7E994F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895168"/>
        <c:axId val="190895744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F7A1-4E1A-984B-B0D7E994F31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7A1-4E1A-984B-B0D7E994F31E}"/>
                  </c:ext>
                </c:extLst>
              </c15:ser>
            </c15:filteredScatterSeries>
          </c:ext>
        </c:extLst>
      </c:scatterChart>
      <c:valAx>
        <c:axId val="190895168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95744"/>
        <c:crossesAt val="-100"/>
        <c:crossBetween val="midCat"/>
        <c:majorUnit val="10"/>
        <c:minorUnit val="10"/>
      </c:valAx>
      <c:valAx>
        <c:axId val="190895744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190895168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289334522839813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1.2356201841590582</c:v>
                </c:pt>
                <c:pt idx="2">
                  <c:v>4.1946478670079426</c:v>
                </c:pt>
                <c:pt idx="3">
                  <c:v>7.1536755498568239</c:v>
                </c:pt>
                <c:pt idx="4">
                  <c:v>10.112703232705709</c:v>
                </c:pt>
                <c:pt idx="5">
                  <c:v>13.071730915554591</c:v>
                </c:pt>
                <c:pt idx="6">
                  <c:v>16.030758598403473</c:v>
                </c:pt>
                <c:pt idx="7">
                  <c:v>18.989786281252361</c:v>
                </c:pt>
                <c:pt idx="8">
                  <c:v>21.948813964101237</c:v>
                </c:pt>
                <c:pt idx="9">
                  <c:v>24.907841646950125</c:v>
                </c:pt>
                <c:pt idx="10">
                  <c:v>27.866869329799009</c:v>
                </c:pt>
                <c:pt idx="11">
                  <c:v>30.825897012647886</c:v>
                </c:pt>
                <c:pt idx="12">
                  <c:v>33.784924695496777</c:v>
                </c:pt>
                <c:pt idx="13">
                  <c:v>36.743952378345654</c:v>
                </c:pt>
                <c:pt idx="14">
                  <c:v>39.702980061194538</c:v>
                </c:pt>
                <c:pt idx="15">
                  <c:v>42.662007744043422</c:v>
                </c:pt>
                <c:pt idx="16">
                  <c:v>45.621035426892313</c:v>
                </c:pt>
                <c:pt idx="17">
                  <c:v>48.580063109741189</c:v>
                </c:pt>
                <c:pt idx="18">
                  <c:v>51.539090792590073</c:v>
                </c:pt>
                <c:pt idx="19">
                  <c:v>54.498118475438957</c:v>
                </c:pt>
                <c:pt idx="20">
                  <c:v>57.457146158287841</c:v>
                </c:pt>
                <c:pt idx="21">
                  <c:v>60.416173841136718</c:v>
                </c:pt>
                <c:pt idx="22">
                  <c:v>63.375201523985609</c:v>
                </c:pt>
                <c:pt idx="23">
                  <c:v>66.334229206834507</c:v>
                </c:pt>
                <c:pt idx="24">
                  <c:v>69.293256889683363</c:v>
                </c:pt>
                <c:pt idx="25">
                  <c:v>72.252284572532261</c:v>
                </c:pt>
                <c:pt idx="26">
                  <c:v>75.211312255381159</c:v>
                </c:pt>
                <c:pt idx="27">
                  <c:v>78.170339938230043</c:v>
                </c:pt>
                <c:pt idx="28">
                  <c:v>81.129367621078913</c:v>
                </c:pt>
                <c:pt idx="29">
                  <c:v>84.088395303927797</c:v>
                </c:pt>
                <c:pt idx="30">
                  <c:v>87.047422986776681</c:v>
                </c:pt>
                <c:pt idx="31">
                  <c:v>90.006450669625551</c:v>
                </c:pt>
                <c:pt idx="32">
                  <c:v>92.965478352474435</c:v>
                </c:pt>
                <c:pt idx="33">
                  <c:v>95.924506035323347</c:v>
                </c:pt>
                <c:pt idx="34">
                  <c:v>98.883533718172217</c:v>
                </c:pt>
                <c:pt idx="35">
                  <c:v>101.8425614010211</c:v>
                </c:pt>
                <c:pt idx="36">
                  <c:v>104.80158908386997</c:v>
                </c:pt>
                <c:pt idx="37">
                  <c:v>107.76061676671887</c:v>
                </c:pt>
                <c:pt idx="38">
                  <c:v>110.71964444956772</c:v>
                </c:pt>
                <c:pt idx="39">
                  <c:v>113.67867213241662</c:v>
                </c:pt>
              </c:numCache>
            </c:numRef>
          </c:xVal>
          <c:yVal>
            <c:numRef>
              <c:f>'+5°'!$G$23:$G$117</c:f>
              <c:numCache>
                <c:formatCode>0.00_ </c:formatCode>
                <c:ptCount val="95"/>
                <c:pt idx="0">
                  <c:v>-8.9126768000000001E-7</c:v>
                </c:pt>
                <c:pt idx="1">
                  <c:v>5.3885884999999997E-5</c:v>
                </c:pt>
                <c:pt idx="2">
                  <c:v>7.5204689000000005E-5</c:v>
                </c:pt>
                <c:pt idx="3">
                  <c:v>6.8325216999999994E-5</c:v>
                </c:pt>
                <c:pt idx="4">
                  <c:v>-1.6739121000000001E-5</c:v>
                </c:pt>
                <c:pt idx="5">
                  <c:v>4.2327256999999999E-5</c:v>
                </c:pt>
                <c:pt idx="6">
                  <c:v>3.9794704000000001E-4</c:v>
                </c:pt>
                <c:pt idx="7">
                  <c:v>9.8296878E-4</c:v>
                </c:pt>
                <c:pt idx="8">
                  <c:v>1.4823690999999999E-3</c:v>
                </c:pt>
                <c:pt idx="9">
                  <c:v>2.4543163999999999E-3</c:v>
                </c:pt>
                <c:pt idx="10">
                  <c:v>3.0517722E-3</c:v>
                </c:pt>
                <c:pt idx="11">
                  <c:v>3.4380172999999999E-3</c:v>
                </c:pt>
                <c:pt idx="12">
                  <c:v>3.4107938999999999E-3</c:v>
                </c:pt>
                <c:pt idx="13">
                  <c:v>4.4809955000000004E-3</c:v>
                </c:pt>
                <c:pt idx="14">
                  <c:v>5.7370383000000004E-3</c:v>
                </c:pt>
                <c:pt idx="15">
                  <c:v>7.4339443999999998E-3</c:v>
                </c:pt>
                <c:pt idx="16">
                  <c:v>8.5486257999999992E-3</c:v>
                </c:pt>
                <c:pt idx="17">
                  <c:v>9.9930087000000001E-3</c:v>
                </c:pt>
                <c:pt idx="18">
                  <c:v>7.2008977999999998E-3</c:v>
                </c:pt>
                <c:pt idx="19">
                  <c:v>7.8445362999999997E-3</c:v>
                </c:pt>
                <c:pt idx="20">
                  <c:v>8.8958144000000003E-3</c:v>
                </c:pt>
                <c:pt idx="21">
                  <c:v>1.0092861999999999E-2</c:v>
                </c:pt>
                <c:pt idx="22">
                  <c:v>1.1460639999999999E-2</c:v>
                </c:pt>
                <c:pt idx="23">
                  <c:v>1.2816509E-2</c:v>
                </c:pt>
                <c:pt idx="24">
                  <c:v>1.4172377999999999E-2</c:v>
                </c:pt>
                <c:pt idx="25">
                  <c:v>1.8916448999999998E-2</c:v>
                </c:pt>
                <c:pt idx="26">
                  <c:v>2.6832462000000001E-2</c:v>
                </c:pt>
                <c:pt idx="27">
                  <c:v>3.4460891E-2</c:v>
                </c:pt>
                <c:pt idx="28">
                  <c:v>4.0974666E-2</c:v>
                </c:pt>
                <c:pt idx="29">
                  <c:v>4.5364534999999997E-2</c:v>
                </c:pt>
                <c:pt idx="30">
                  <c:v>5.1091517000000003E-2</c:v>
                </c:pt>
                <c:pt idx="31">
                  <c:v>5.2547332000000002E-2</c:v>
                </c:pt>
                <c:pt idx="32">
                  <c:v>5.9492634000000003E-2</c:v>
                </c:pt>
                <c:pt idx="33">
                  <c:v>6.1019733999999999E-2</c:v>
                </c:pt>
                <c:pt idx="34">
                  <c:v>5.8847348000000001E-2</c:v>
                </c:pt>
                <c:pt idx="35">
                  <c:v>5.4088561E-2</c:v>
                </c:pt>
                <c:pt idx="36">
                  <c:v>4.1961538999999999E-2</c:v>
                </c:pt>
                <c:pt idx="37">
                  <c:v>4.0862120000000002E-2</c:v>
                </c:pt>
                <c:pt idx="38">
                  <c:v>4.1717662000000003E-2</c:v>
                </c:pt>
                <c:pt idx="39">
                  <c:v>4.3183737999999999E-2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FBF-4ED8-9CA0-0DACACA5FF91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1.2356201841590582</c:v>
                </c:pt>
                <c:pt idx="2">
                  <c:v>4.1946478670079426</c:v>
                </c:pt>
                <c:pt idx="3">
                  <c:v>7.1536755498568239</c:v>
                </c:pt>
                <c:pt idx="4">
                  <c:v>10.112703232705709</c:v>
                </c:pt>
                <c:pt idx="5">
                  <c:v>13.071730915554591</c:v>
                </c:pt>
                <c:pt idx="6">
                  <c:v>16.030758598403473</c:v>
                </c:pt>
                <c:pt idx="7">
                  <c:v>18.989786281252361</c:v>
                </c:pt>
                <c:pt idx="8">
                  <c:v>21.948813964101237</c:v>
                </c:pt>
                <c:pt idx="9">
                  <c:v>24.907841646950125</c:v>
                </c:pt>
                <c:pt idx="10">
                  <c:v>27.866869329799009</c:v>
                </c:pt>
                <c:pt idx="11">
                  <c:v>30.825897012647886</c:v>
                </c:pt>
                <c:pt idx="12">
                  <c:v>33.784924695496777</c:v>
                </c:pt>
                <c:pt idx="13">
                  <c:v>36.743952378345654</c:v>
                </c:pt>
                <c:pt idx="14">
                  <c:v>39.702980061194538</c:v>
                </c:pt>
                <c:pt idx="15">
                  <c:v>42.662007744043422</c:v>
                </c:pt>
                <c:pt idx="16">
                  <c:v>45.621035426892313</c:v>
                </c:pt>
                <c:pt idx="17">
                  <c:v>48.580063109741189</c:v>
                </c:pt>
                <c:pt idx="18">
                  <c:v>51.539090792590073</c:v>
                </c:pt>
                <c:pt idx="19">
                  <c:v>54.498118475438957</c:v>
                </c:pt>
                <c:pt idx="20">
                  <c:v>57.457146158287841</c:v>
                </c:pt>
                <c:pt idx="21">
                  <c:v>60.416173841136718</c:v>
                </c:pt>
                <c:pt idx="22">
                  <c:v>63.375201523985609</c:v>
                </c:pt>
                <c:pt idx="23">
                  <c:v>66.334229206834507</c:v>
                </c:pt>
                <c:pt idx="24">
                  <c:v>69.293256889683363</c:v>
                </c:pt>
                <c:pt idx="25">
                  <c:v>72.252284572532261</c:v>
                </c:pt>
                <c:pt idx="26">
                  <c:v>75.211312255381159</c:v>
                </c:pt>
                <c:pt idx="27">
                  <c:v>78.170339938230043</c:v>
                </c:pt>
                <c:pt idx="28">
                  <c:v>81.129367621078913</c:v>
                </c:pt>
                <c:pt idx="29">
                  <c:v>84.088395303927797</c:v>
                </c:pt>
                <c:pt idx="30">
                  <c:v>87.047422986776681</c:v>
                </c:pt>
                <c:pt idx="31">
                  <c:v>90.006450669625551</c:v>
                </c:pt>
                <c:pt idx="32">
                  <c:v>92.965478352474435</c:v>
                </c:pt>
                <c:pt idx="33">
                  <c:v>95.924506035323347</c:v>
                </c:pt>
                <c:pt idx="34">
                  <c:v>98.883533718172217</c:v>
                </c:pt>
                <c:pt idx="35">
                  <c:v>101.8425614010211</c:v>
                </c:pt>
                <c:pt idx="36">
                  <c:v>104.80158908386997</c:v>
                </c:pt>
                <c:pt idx="37">
                  <c:v>107.76061676671887</c:v>
                </c:pt>
                <c:pt idx="38">
                  <c:v>110.71964444956772</c:v>
                </c:pt>
                <c:pt idx="39">
                  <c:v>113.67867213241662</c:v>
                </c:pt>
              </c:numCache>
            </c:numRef>
          </c:xVal>
          <c:yVal>
            <c:numRef>
              <c:f>'+5°'!$H$23:$H$117</c:f>
              <c:numCache>
                <c:formatCode>0.00_ </c:formatCode>
                <c:ptCount val="95"/>
                <c:pt idx="0">
                  <c:v>1.1572924530120481E-3</c:v>
                </c:pt>
                <c:pt idx="1">
                  <c:v>1.1554939630522088E-3</c:v>
                </c:pt>
                <c:pt idx="2">
                  <c:v>1.1576969253012047E-3</c:v>
                </c:pt>
                <c:pt idx="3">
                  <c:v>1.1561749333333332E-3</c:v>
                </c:pt>
                <c:pt idx="4">
                  <c:v>1.1829939855421687E-3</c:v>
                </c:pt>
                <c:pt idx="5">
                  <c:v>1.1864641606425703E-3</c:v>
                </c:pt>
                <c:pt idx="6">
                  <c:v>1.1943714184738956E-3</c:v>
                </c:pt>
                <c:pt idx="7">
                  <c:v>1.1897351068273091E-3</c:v>
                </c:pt>
                <c:pt idx="8">
                  <c:v>1.1986551325301204E-3</c:v>
                </c:pt>
                <c:pt idx="9">
                  <c:v>1.1951240610441768E-3</c:v>
                </c:pt>
                <c:pt idx="10">
                  <c:v>1.2653080224899597E-3</c:v>
                </c:pt>
                <c:pt idx="11">
                  <c:v>1.4591846554216866E-3</c:v>
                </c:pt>
                <c:pt idx="12">
                  <c:v>2.8388239293172688E-3</c:v>
                </c:pt>
                <c:pt idx="13">
                  <c:v>6.0039722088353412E-3</c:v>
                </c:pt>
                <c:pt idx="14">
                  <c:v>8.6022209156626506E-3</c:v>
                </c:pt>
                <c:pt idx="15">
                  <c:v>1.1976115405622489E-2</c:v>
                </c:pt>
                <c:pt idx="16">
                  <c:v>1.3815177895582328E-2</c:v>
                </c:pt>
                <c:pt idx="17">
                  <c:v>1.5526105702811243E-2</c:v>
                </c:pt>
                <c:pt idx="18">
                  <c:v>2.6649527196787146E-3</c:v>
                </c:pt>
                <c:pt idx="19">
                  <c:v>2.9668316401606424E-3</c:v>
                </c:pt>
                <c:pt idx="20">
                  <c:v>3.8509152578313252E-3</c:v>
                </c:pt>
                <c:pt idx="21">
                  <c:v>3.8872368192771085E-3</c:v>
                </c:pt>
                <c:pt idx="22">
                  <c:v>4.5146006554216862E-3</c:v>
                </c:pt>
                <c:pt idx="23">
                  <c:v>5.8108831357429717E-3</c:v>
                </c:pt>
                <c:pt idx="24">
                  <c:v>7.1071656160642564E-3</c:v>
                </c:pt>
                <c:pt idx="25">
                  <c:v>7.233278522088353E-2</c:v>
                </c:pt>
                <c:pt idx="26">
                  <c:v>0.12956568931726908</c:v>
                </c:pt>
                <c:pt idx="27">
                  <c:v>0.21118282602409635</c:v>
                </c:pt>
                <c:pt idx="28">
                  <c:v>0.27365479903614459</c:v>
                </c:pt>
                <c:pt idx="29">
                  <c:v>0.32220138088353412</c:v>
                </c:pt>
                <c:pt idx="30">
                  <c:v>0.35481486200803214</c:v>
                </c:pt>
                <c:pt idx="31">
                  <c:v>0.3841928404819277</c:v>
                </c:pt>
                <c:pt idx="32">
                  <c:v>0.39754378409638552</c:v>
                </c:pt>
                <c:pt idx="33">
                  <c:v>0.38802816835341364</c:v>
                </c:pt>
                <c:pt idx="34">
                  <c:v>0.32259704032128511</c:v>
                </c:pt>
                <c:pt idx="35">
                  <c:v>0.25895230650602408</c:v>
                </c:pt>
                <c:pt idx="36">
                  <c:v>0.13148303164658634</c:v>
                </c:pt>
                <c:pt idx="37">
                  <c:v>9.4201938634538157E-2</c:v>
                </c:pt>
                <c:pt idx="38">
                  <c:v>6.432940131726908E-2</c:v>
                </c:pt>
                <c:pt idx="39">
                  <c:v>5.3132641863453817E-2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FBF-4ED8-9CA0-0DACACA5FF91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'+5°'!$F$23:$F$117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1.2356201841590582</c:v>
                </c:pt>
                <c:pt idx="2">
                  <c:v>4.1946478670079426</c:v>
                </c:pt>
                <c:pt idx="3">
                  <c:v>7.1536755498568239</c:v>
                </c:pt>
                <c:pt idx="4">
                  <c:v>10.112703232705709</c:v>
                </c:pt>
                <c:pt idx="5">
                  <c:v>13.071730915554591</c:v>
                </c:pt>
                <c:pt idx="6">
                  <c:v>16.030758598403473</c:v>
                </c:pt>
                <c:pt idx="7">
                  <c:v>18.989786281252361</c:v>
                </c:pt>
                <c:pt idx="8">
                  <c:v>21.948813964101237</c:v>
                </c:pt>
                <c:pt idx="9">
                  <c:v>24.907841646950125</c:v>
                </c:pt>
                <c:pt idx="10">
                  <c:v>27.866869329799009</c:v>
                </c:pt>
                <c:pt idx="11">
                  <c:v>30.825897012647886</c:v>
                </c:pt>
                <c:pt idx="12">
                  <c:v>33.784924695496777</c:v>
                </c:pt>
                <c:pt idx="13">
                  <c:v>36.743952378345654</c:v>
                </c:pt>
                <c:pt idx="14">
                  <c:v>39.702980061194538</c:v>
                </c:pt>
                <c:pt idx="15">
                  <c:v>42.662007744043422</c:v>
                </c:pt>
                <c:pt idx="16">
                  <c:v>45.621035426892313</c:v>
                </c:pt>
                <c:pt idx="17">
                  <c:v>48.580063109741189</c:v>
                </c:pt>
                <c:pt idx="18">
                  <c:v>51.539090792590073</c:v>
                </c:pt>
                <c:pt idx="19">
                  <c:v>54.498118475438957</c:v>
                </c:pt>
                <c:pt idx="20">
                  <c:v>57.457146158287841</c:v>
                </c:pt>
                <c:pt idx="21">
                  <c:v>60.416173841136718</c:v>
                </c:pt>
                <c:pt idx="22">
                  <c:v>63.375201523985609</c:v>
                </c:pt>
                <c:pt idx="23">
                  <c:v>66.334229206834507</c:v>
                </c:pt>
                <c:pt idx="24">
                  <c:v>69.293256889683363</c:v>
                </c:pt>
                <c:pt idx="25">
                  <c:v>72.252284572532261</c:v>
                </c:pt>
                <c:pt idx="26">
                  <c:v>75.211312255381159</c:v>
                </c:pt>
                <c:pt idx="27">
                  <c:v>78.170339938230043</c:v>
                </c:pt>
                <c:pt idx="28">
                  <c:v>81.129367621078913</c:v>
                </c:pt>
                <c:pt idx="29">
                  <c:v>84.088395303927797</c:v>
                </c:pt>
                <c:pt idx="30">
                  <c:v>87.047422986776681</c:v>
                </c:pt>
                <c:pt idx="31">
                  <c:v>90.006450669625551</c:v>
                </c:pt>
                <c:pt idx="32">
                  <c:v>92.965478352474435</c:v>
                </c:pt>
                <c:pt idx="33">
                  <c:v>95.924506035323347</c:v>
                </c:pt>
                <c:pt idx="34">
                  <c:v>98.883533718172217</c:v>
                </c:pt>
                <c:pt idx="35">
                  <c:v>101.8425614010211</c:v>
                </c:pt>
                <c:pt idx="36">
                  <c:v>104.80158908386997</c:v>
                </c:pt>
                <c:pt idx="37">
                  <c:v>107.76061676671887</c:v>
                </c:pt>
                <c:pt idx="38">
                  <c:v>110.71964444956772</c:v>
                </c:pt>
                <c:pt idx="39">
                  <c:v>113.67867213241662</c:v>
                </c:pt>
              </c:numCache>
            </c:numRef>
          </c:xVal>
          <c:yVal>
            <c:numRef>
              <c:f>'+5°'!$I$23:$I$117</c:f>
              <c:numCache>
                <c:formatCode>0.00_ </c:formatCode>
                <c:ptCount val="95"/>
                <c:pt idx="0">
                  <c:v>4.1111861590361438E-3</c:v>
                </c:pt>
                <c:pt idx="1">
                  <c:v>4.5735784289156626E-3</c:v>
                </c:pt>
                <c:pt idx="2">
                  <c:v>4.5913869044176703E-3</c:v>
                </c:pt>
                <c:pt idx="3">
                  <c:v>4.843082107630522E-3</c:v>
                </c:pt>
                <c:pt idx="4">
                  <c:v>5.3042977991967864E-3</c:v>
                </c:pt>
                <c:pt idx="5">
                  <c:v>4.8647993124497991E-3</c:v>
                </c:pt>
                <c:pt idx="6">
                  <c:v>5.3574506538152603E-3</c:v>
                </c:pt>
                <c:pt idx="7">
                  <c:v>4.8687578281124497E-3</c:v>
                </c:pt>
                <c:pt idx="8">
                  <c:v>4.4515880160642569E-3</c:v>
                </c:pt>
                <c:pt idx="9">
                  <c:v>5.02325755502008E-3</c:v>
                </c:pt>
                <c:pt idx="10">
                  <c:v>4.7326216610441762E-3</c:v>
                </c:pt>
                <c:pt idx="11">
                  <c:v>6.6107681028112443E-3</c:v>
                </c:pt>
                <c:pt idx="12">
                  <c:v>8.1913886714859441E-3</c:v>
                </c:pt>
                <c:pt idx="13">
                  <c:v>1.3010018248995983E-2</c:v>
                </c:pt>
                <c:pt idx="14">
                  <c:v>1.7218104674698795E-2</c:v>
                </c:pt>
                <c:pt idx="15">
                  <c:v>2.230994383935743E-2</c:v>
                </c:pt>
                <c:pt idx="16">
                  <c:v>2.606923559839357E-2</c:v>
                </c:pt>
                <c:pt idx="17">
                  <c:v>2.7255759485943772E-2</c:v>
                </c:pt>
                <c:pt idx="18">
                  <c:v>1.1357418987951807E-2</c:v>
                </c:pt>
                <c:pt idx="19">
                  <c:v>9.502000514056223E-3</c:v>
                </c:pt>
                <c:pt idx="20">
                  <c:v>1.0846413943775101E-2</c:v>
                </c:pt>
                <c:pt idx="21">
                  <c:v>1.298140112449799E-2</c:v>
                </c:pt>
                <c:pt idx="22">
                  <c:v>1.3336327646586345E-2</c:v>
                </c:pt>
                <c:pt idx="23">
                  <c:v>1.6234233767068271E-2</c:v>
                </c:pt>
                <c:pt idx="24">
                  <c:v>1.9132139887550199E-2</c:v>
                </c:pt>
                <c:pt idx="25">
                  <c:v>0.11499834666666665</c:v>
                </c:pt>
                <c:pt idx="26">
                  <c:v>0.19728901911646585</c:v>
                </c:pt>
                <c:pt idx="27">
                  <c:v>0.3112900767871486</c:v>
                </c:pt>
                <c:pt idx="28">
                  <c:v>0.40028212497991966</c:v>
                </c:pt>
                <c:pt idx="29">
                  <c:v>0.46900849927710841</c:v>
                </c:pt>
                <c:pt idx="30">
                  <c:v>0.50987058377510042</c:v>
                </c:pt>
                <c:pt idx="31">
                  <c:v>0.5558408475502008</c:v>
                </c:pt>
                <c:pt idx="32">
                  <c:v>0.57523960417670683</c:v>
                </c:pt>
                <c:pt idx="33">
                  <c:v>0.55987848674698792</c:v>
                </c:pt>
                <c:pt idx="34">
                  <c:v>0.49000548112449793</c:v>
                </c:pt>
                <c:pt idx="35">
                  <c:v>0.3893271826506024</c:v>
                </c:pt>
                <c:pt idx="36">
                  <c:v>0.2145407646586345</c:v>
                </c:pt>
                <c:pt idx="37">
                  <c:v>0.17006658056224896</c:v>
                </c:pt>
                <c:pt idx="38">
                  <c:v>0.12347195759036145</c:v>
                </c:pt>
                <c:pt idx="39">
                  <c:v>0.10102062971887549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FBF-4ED8-9CA0-0DACACA5FF91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9FBF-4ED8-9CA0-0DACACA5F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0560"/>
        <c:axId val="21749113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9FBF-4ED8-9CA0-0DACACA5FF91}"/>
                  </c:ext>
                </c:extLst>
              </c15:ser>
            </c15:filteredScatterSeries>
          </c:ext>
        </c:extLst>
      </c:scatterChart>
      <c:valAx>
        <c:axId val="217490560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91136"/>
        <c:crossesAt val="-100"/>
        <c:crossBetween val="midCat"/>
        <c:majorUnit val="10"/>
        <c:minorUnit val="10"/>
      </c:valAx>
      <c:valAx>
        <c:axId val="217491136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90560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7602963422675619"/>
          <c:y val="6.8922305764411024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1.2974663408727976</c:v>
                </c:pt>
                <c:pt idx="2">
                  <c:v>3.5047889251539361</c:v>
                </c:pt>
                <c:pt idx="3">
                  <c:v>5.7121115094350747</c:v>
                </c:pt>
                <c:pt idx="4">
                  <c:v>7.9194340937162142</c:v>
                </c:pt>
                <c:pt idx="5">
                  <c:v>10.126756677997353</c:v>
                </c:pt>
                <c:pt idx="6">
                  <c:v>12.334079262278491</c:v>
                </c:pt>
                <c:pt idx="7">
                  <c:v>14.54140184655963</c:v>
                </c:pt>
                <c:pt idx="8">
                  <c:v>16.74872443084077</c:v>
                </c:pt>
                <c:pt idx="9">
                  <c:v>18.956047015121911</c:v>
                </c:pt>
                <c:pt idx="10">
                  <c:v>21.163369599403051</c:v>
                </c:pt>
                <c:pt idx="11">
                  <c:v>23.370692183684191</c:v>
                </c:pt>
                <c:pt idx="12">
                  <c:v>25.578014767965325</c:v>
                </c:pt>
                <c:pt idx="13">
                  <c:v>27.785337352246465</c:v>
                </c:pt>
                <c:pt idx="14">
                  <c:v>29.992659936527605</c:v>
                </c:pt>
                <c:pt idx="15">
                  <c:v>32.199982520808746</c:v>
                </c:pt>
                <c:pt idx="16">
                  <c:v>34.40730510508989</c:v>
                </c:pt>
                <c:pt idx="17">
                  <c:v>36.614627689371019</c:v>
                </c:pt>
                <c:pt idx="18">
                  <c:v>38.821950273652156</c:v>
                </c:pt>
                <c:pt idx="19">
                  <c:v>41.0292728579333</c:v>
                </c:pt>
                <c:pt idx="20">
                  <c:v>43.236595442214437</c:v>
                </c:pt>
                <c:pt idx="21">
                  <c:v>45.443918026495574</c:v>
                </c:pt>
                <c:pt idx="22">
                  <c:v>47.651240610776711</c:v>
                </c:pt>
                <c:pt idx="23">
                  <c:v>49.858563195057847</c:v>
                </c:pt>
                <c:pt idx="24">
                  <c:v>52.065885779338991</c:v>
                </c:pt>
                <c:pt idx="25">
                  <c:v>54.273208363620128</c:v>
                </c:pt>
                <c:pt idx="26">
                  <c:v>56.480530947901258</c:v>
                </c:pt>
                <c:pt idx="27">
                  <c:v>58.687853532182416</c:v>
                </c:pt>
                <c:pt idx="28">
                  <c:v>60.895176116463546</c:v>
                </c:pt>
                <c:pt idx="29">
                  <c:v>63.102498700744697</c:v>
                </c:pt>
                <c:pt idx="30">
                  <c:v>65.309821285025819</c:v>
                </c:pt>
                <c:pt idx="31">
                  <c:v>67.517143869306963</c:v>
                </c:pt>
                <c:pt idx="32">
                  <c:v>69.724466453588107</c:v>
                </c:pt>
                <c:pt idx="33">
                  <c:v>71.931789037869237</c:v>
                </c:pt>
                <c:pt idx="34">
                  <c:v>74.139111622150381</c:v>
                </c:pt>
                <c:pt idx="35">
                  <c:v>76.346434206431525</c:v>
                </c:pt>
                <c:pt idx="36">
                  <c:v>78.553756790712654</c:v>
                </c:pt>
                <c:pt idx="37">
                  <c:v>80.761079374993784</c:v>
                </c:pt>
                <c:pt idx="38">
                  <c:v>82.968401959274928</c:v>
                </c:pt>
                <c:pt idx="39">
                  <c:v>85.175724543556072</c:v>
                </c:pt>
              </c:numCache>
            </c:numRef>
          </c:xVal>
          <c:yVal>
            <c:numRef>
              <c:f>'-2.5°'!$C$23:$C$117</c:f>
              <c:numCache>
                <c:formatCode>0.00_ </c:formatCode>
                <c:ptCount val="95"/>
                <c:pt idx="0">
                  <c:v>-2.1245000000000001E-3</c:v>
                </c:pt>
                <c:pt idx="1">
                  <c:v>-5.9089722000000003E-3</c:v>
                </c:pt>
                <c:pt idx="2">
                  <c:v>-2.8164888999999999E-2</c:v>
                </c:pt>
                <c:pt idx="3">
                  <c:v>-3.4724181E-2</c:v>
                </c:pt>
                <c:pt idx="4">
                  <c:v>-5.5557056E-2</c:v>
                </c:pt>
                <c:pt idx="5">
                  <c:v>-3.2233833000000003E-2</c:v>
                </c:pt>
                <c:pt idx="6">
                  <c:v>-8.0138819E-2</c:v>
                </c:pt>
                <c:pt idx="7">
                  <c:v>-0.1239804</c:v>
                </c:pt>
                <c:pt idx="8">
                  <c:v>-0.22285025</c:v>
                </c:pt>
                <c:pt idx="9">
                  <c:v>-0.29992531</c:v>
                </c:pt>
                <c:pt idx="10">
                  <c:v>-0.41183303999999998</c:v>
                </c:pt>
                <c:pt idx="11">
                  <c:v>-1.0484513</c:v>
                </c:pt>
                <c:pt idx="12">
                  <c:v>-1.0818797</c:v>
                </c:pt>
                <c:pt idx="13">
                  <c:v>-0.68056556999999995</c:v>
                </c:pt>
                <c:pt idx="14">
                  <c:v>-0.63877196999999997</c:v>
                </c:pt>
                <c:pt idx="15">
                  <c:v>-0.83611100999999999</c:v>
                </c:pt>
                <c:pt idx="16">
                  <c:v>-1.1676230000000001</c:v>
                </c:pt>
                <c:pt idx="17">
                  <c:v>-1.3813816000000001</c:v>
                </c:pt>
                <c:pt idx="18">
                  <c:v>-1.6562387000000001</c:v>
                </c:pt>
                <c:pt idx="19">
                  <c:v>-1.5786374000000001</c:v>
                </c:pt>
                <c:pt idx="20">
                  <c:v>-1.6493248</c:v>
                </c:pt>
                <c:pt idx="21">
                  <c:v>-1.7203842</c:v>
                </c:pt>
                <c:pt idx="22">
                  <c:v>-1.9142969999999999</c:v>
                </c:pt>
                <c:pt idx="23">
                  <c:v>-2.3019466</c:v>
                </c:pt>
                <c:pt idx="24">
                  <c:v>-2.3769369999999999</c:v>
                </c:pt>
                <c:pt idx="25">
                  <c:v>-2.1341554999999999</c:v>
                </c:pt>
                <c:pt idx="26">
                  <c:v>-2.3095512</c:v>
                </c:pt>
                <c:pt idx="27">
                  <c:v>-2.7540692</c:v>
                </c:pt>
                <c:pt idx="28">
                  <c:v>-2.7225747999999999</c:v>
                </c:pt>
                <c:pt idx="29">
                  <c:v>-2.9921247000000002</c:v>
                </c:pt>
                <c:pt idx="30">
                  <c:v>-3.6129530999999999</c:v>
                </c:pt>
                <c:pt idx="31">
                  <c:v>-3.9543826000000002</c:v>
                </c:pt>
                <c:pt idx="32">
                  <c:v>-4.6490917999999999</c:v>
                </c:pt>
                <c:pt idx="33">
                  <c:v>-4.8582421</c:v>
                </c:pt>
                <c:pt idx="34">
                  <c:v>-5.4715372999999996</c:v>
                </c:pt>
                <c:pt idx="35">
                  <c:v>-4.8030986999999996</c:v>
                </c:pt>
                <c:pt idx="36">
                  <c:v>-5.0793837000000002</c:v>
                </c:pt>
                <c:pt idx="37">
                  <c:v>-5.4757052000000002</c:v>
                </c:pt>
                <c:pt idx="38">
                  <c:v>-5.5340796000000001</c:v>
                </c:pt>
                <c:pt idx="39">
                  <c:v>-4.9686316000000001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B3F-4235-83B9-ECE1C8D3B1F9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1.2974663408727976</c:v>
                </c:pt>
                <c:pt idx="2">
                  <c:v>3.5047889251539361</c:v>
                </c:pt>
                <c:pt idx="3">
                  <c:v>5.7121115094350747</c:v>
                </c:pt>
                <c:pt idx="4">
                  <c:v>7.9194340937162142</c:v>
                </c:pt>
                <c:pt idx="5">
                  <c:v>10.126756677997353</c:v>
                </c:pt>
                <c:pt idx="6">
                  <c:v>12.334079262278491</c:v>
                </c:pt>
                <c:pt idx="7">
                  <c:v>14.54140184655963</c:v>
                </c:pt>
                <c:pt idx="8">
                  <c:v>16.74872443084077</c:v>
                </c:pt>
                <c:pt idx="9">
                  <c:v>18.956047015121911</c:v>
                </c:pt>
                <c:pt idx="10">
                  <c:v>21.163369599403051</c:v>
                </c:pt>
                <c:pt idx="11">
                  <c:v>23.370692183684191</c:v>
                </c:pt>
                <c:pt idx="12">
                  <c:v>25.578014767965325</c:v>
                </c:pt>
                <c:pt idx="13">
                  <c:v>27.785337352246465</c:v>
                </c:pt>
                <c:pt idx="14">
                  <c:v>29.992659936527605</c:v>
                </c:pt>
                <c:pt idx="15">
                  <c:v>32.199982520808746</c:v>
                </c:pt>
                <c:pt idx="16">
                  <c:v>34.40730510508989</c:v>
                </c:pt>
                <c:pt idx="17">
                  <c:v>36.614627689371019</c:v>
                </c:pt>
                <c:pt idx="18">
                  <c:v>38.821950273652156</c:v>
                </c:pt>
                <c:pt idx="19">
                  <c:v>41.0292728579333</c:v>
                </c:pt>
                <c:pt idx="20">
                  <c:v>43.236595442214437</c:v>
                </c:pt>
                <c:pt idx="21">
                  <c:v>45.443918026495574</c:v>
                </c:pt>
                <c:pt idx="22">
                  <c:v>47.651240610776711</c:v>
                </c:pt>
                <c:pt idx="23">
                  <c:v>49.858563195057847</c:v>
                </c:pt>
                <c:pt idx="24">
                  <c:v>52.065885779338991</c:v>
                </c:pt>
                <c:pt idx="25">
                  <c:v>54.273208363620128</c:v>
                </c:pt>
                <c:pt idx="26">
                  <c:v>56.480530947901258</c:v>
                </c:pt>
                <c:pt idx="27">
                  <c:v>58.687853532182416</c:v>
                </c:pt>
                <c:pt idx="28">
                  <c:v>60.895176116463546</c:v>
                </c:pt>
                <c:pt idx="29">
                  <c:v>63.102498700744697</c:v>
                </c:pt>
                <c:pt idx="30">
                  <c:v>65.309821285025819</c:v>
                </c:pt>
                <c:pt idx="31">
                  <c:v>67.517143869306963</c:v>
                </c:pt>
                <c:pt idx="32">
                  <c:v>69.724466453588107</c:v>
                </c:pt>
                <c:pt idx="33">
                  <c:v>71.931789037869237</c:v>
                </c:pt>
                <c:pt idx="34">
                  <c:v>74.139111622150381</c:v>
                </c:pt>
                <c:pt idx="35">
                  <c:v>76.346434206431525</c:v>
                </c:pt>
                <c:pt idx="36">
                  <c:v>78.553756790712654</c:v>
                </c:pt>
                <c:pt idx="37">
                  <c:v>80.761079374993784</c:v>
                </c:pt>
                <c:pt idx="38">
                  <c:v>82.968401959274928</c:v>
                </c:pt>
                <c:pt idx="39">
                  <c:v>85.175724543556072</c:v>
                </c:pt>
              </c:numCache>
            </c:numRef>
          </c:xVal>
          <c:yVal>
            <c:numRef>
              <c:f>'-2.5°'!$D$23:$D$117</c:f>
              <c:numCache>
                <c:formatCode>0.00_ </c:formatCode>
                <c:ptCount val="95"/>
                <c:pt idx="0">
                  <c:v>3.0033807244897959E-2</c:v>
                </c:pt>
                <c:pt idx="1">
                  <c:v>3.0454826204081634E-2</c:v>
                </c:pt>
                <c:pt idx="2">
                  <c:v>3.0876034391836737E-2</c:v>
                </c:pt>
                <c:pt idx="3">
                  <c:v>3.4050479571428573E-2</c:v>
                </c:pt>
                <c:pt idx="4">
                  <c:v>8.2526992897959187E-2</c:v>
                </c:pt>
                <c:pt idx="5">
                  <c:v>6.4819094236734695E-2</c:v>
                </c:pt>
                <c:pt idx="6">
                  <c:v>5.133397873061224E-2</c:v>
                </c:pt>
                <c:pt idx="7">
                  <c:v>9.4258799020408165E-2</c:v>
                </c:pt>
                <c:pt idx="8">
                  <c:v>0.14251703097959181</c:v>
                </c:pt>
                <c:pt idx="9">
                  <c:v>0.26111675412244895</c:v>
                </c:pt>
                <c:pt idx="10">
                  <c:v>0.44020526048979597</c:v>
                </c:pt>
                <c:pt idx="11">
                  <c:v>7.7151798244897956</c:v>
                </c:pt>
                <c:pt idx="12">
                  <c:v>8.0836933346938782</c:v>
                </c:pt>
                <c:pt idx="13">
                  <c:v>1.6198011012244897</c:v>
                </c:pt>
                <c:pt idx="14">
                  <c:v>0.63460800591836741</c:v>
                </c:pt>
                <c:pt idx="15">
                  <c:v>0.48640301248979595</c:v>
                </c:pt>
                <c:pt idx="16">
                  <c:v>0.53737976493877548</c:v>
                </c:pt>
                <c:pt idx="17">
                  <c:v>0.70306385265306126</c:v>
                </c:pt>
                <c:pt idx="18">
                  <c:v>0.62492087661224494</c:v>
                </c:pt>
                <c:pt idx="19">
                  <c:v>0.69438250608163266</c:v>
                </c:pt>
                <c:pt idx="20">
                  <c:v>0.76116959061224487</c:v>
                </c:pt>
                <c:pt idx="21">
                  <c:v>0.65093461053061219</c:v>
                </c:pt>
                <c:pt idx="22">
                  <c:v>0.71110181477551027</c:v>
                </c:pt>
                <c:pt idx="23">
                  <c:v>0.72677416342857137</c:v>
                </c:pt>
                <c:pt idx="24">
                  <c:v>0.81355156612244894</c:v>
                </c:pt>
                <c:pt idx="25">
                  <c:v>1.0774894771428571</c:v>
                </c:pt>
                <c:pt idx="26">
                  <c:v>1.2354560273469388</c:v>
                </c:pt>
                <c:pt idx="27">
                  <c:v>1.0450891620408163</c:v>
                </c:pt>
                <c:pt idx="28">
                  <c:v>0.98422521673469376</c:v>
                </c:pt>
                <c:pt idx="29">
                  <c:v>1.0148547469387754</c:v>
                </c:pt>
                <c:pt idx="30">
                  <c:v>1.48862128</c:v>
                </c:pt>
                <c:pt idx="31">
                  <c:v>1.3064841771428573</c:v>
                </c:pt>
                <c:pt idx="32">
                  <c:v>1.1705571297959183</c:v>
                </c:pt>
                <c:pt idx="33">
                  <c:v>1.5440263097959184</c:v>
                </c:pt>
                <c:pt idx="34">
                  <c:v>1.5951891126530613</c:v>
                </c:pt>
                <c:pt idx="35">
                  <c:v>1.8299849469387754</c:v>
                </c:pt>
                <c:pt idx="36">
                  <c:v>2.1830246012244898</c:v>
                </c:pt>
                <c:pt idx="37">
                  <c:v>2.2708368138775512</c:v>
                </c:pt>
                <c:pt idx="38">
                  <c:v>1.8897192195918369</c:v>
                </c:pt>
                <c:pt idx="39">
                  <c:v>2.4762114044897956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B3F-4235-83B9-ECE1C8D3B1F9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1.2974663408727976</c:v>
                </c:pt>
                <c:pt idx="2">
                  <c:v>3.5047889251539361</c:v>
                </c:pt>
                <c:pt idx="3">
                  <c:v>5.7121115094350747</c:v>
                </c:pt>
                <c:pt idx="4">
                  <c:v>7.9194340937162142</c:v>
                </c:pt>
                <c:pt idx="5">
                  <c:v>10.126756677997353</c:v>
                </c:pt>
                <c:pt idx="6">
                  <c:v>12.334079262278491</c:v>
                </c:pt>
                <c:pt idx="7">
                  <c:v>14.54140184655963</c:v>
                </c:pt>
                <c:pt idx="8">
                  <c:v>16.74872443084077</c:v>
                </c:pt>
                <c:pt idx="9">
                  <c:v>18.956047015121911</c:v>
                </c:pt>
                <c:pt idx="10">
                  <c:v>21.163369599403051</c:v>
                </c:pt>
                <c:pt idx="11">
                  <c:v>23.370692183684191</c:v>
                </c:pt>
                <c:pt idx="12">
                  <c:v>25.578014767965325</c:v>
                </c:pt>
                <c:pt idx="13">
                  <c:v>27.785337352246465</c:v>
                </c:pt>
                <c:pt idx="14">
                  <c:v>29.992659936527605</c:v>
                </c:pt>
                <c:pt idx="15">
                  <c:v>32.199982520808746</c:v>
                </c:pt>
                <c:pt idx="16">
                  <c:v>34.40730510508989</c:v>
                </c:pt>
                <c:pt idx="17">
                  <c:v>36.614627689371019</c:v>
                </c:pt>
                <c:pt idx="18">
                  <c:v>38.821950273652156</c:v>
                </c:pt>
                <c:pt idx="19">
                  <c:v>41.0292728579333</c:v>
                </c:pt>
                <c:pt idx="20">
                  <c:v>43.236595442214437</c:v>
                </c:pt>
                <c:pt idx="21">
                  <c:v>45.443918026495574</c:v>
                </c:pt>
                <c:pt idx="22">
                  <c:v>47.651240610776711</c:v>
                </c:pt>
                <c:pt idx="23">
                  <c:v>49.858563195057847</c:v>
                </c:pt>
                <c:pt idx="24">
                  <c:v>52.065885779338991</c:v>
                </c:pt>
                <c:pt idx="25">
                  <c:v>54.273208363620128</c:v>
                </c:pt>
                <c:pt idx="26">
                  <c:v>56.480530947901258</c:v>
                </c:pt>
                <c:pt idx="27">
                  <c:v>58.687853532182416</c:v>
                </c:pt>
                <c:pt idx="28">
                  <c:v>60.895176116463546</c:v>
                </c:pt>
                <c:pt idx="29">
                  <c:v>63.102498700744697</c:v>
                </c:pt>
                <c:pt idx="30">
                  <c:v>65.309821285025819</c:v>
                </c:pt>
                <c:pt idx="31">
                  <c:v>67.517143869306963</c:v>
                </c:pt>
                <c:pt idx="32">
                  <c:v>69.724466453588107</c:v>
                </c:pt>
                <c:pt idx="33">
                  <c:v>71.931789037869237</c:v>
                </c:pt>
                <c:pt idx="34">
                  <c:v>74.139111622150381</c:v>
                </c:pt>
                <c:pt idx="35">
                  <c:v>76.346434206431525</c:v>
                </c:pt>
                <c:pt idx="36">
                  <c:v>78.553756790712654</c:v>
                </c:pt>
                <c:pt idx="37">
                  <c:v>80.761079374993784</c:v>
                </c:pt>
                <c:pt idx="38">
                  <c:v>82.968401959274928</c:v>
                </c:pt>
                <c:pt idx="39">
                  <c:v>85.175724543556072</c:v>
                </c:pt>
              </c:numCache>
            </c:numRef>
          </c:xVal>
          <c:yVal>
            <c:numRef>
              <c:f>'-2.5°'!$E$23:$E$117</c:f>
              <c:numCache>
                <c:formatCode>0.00_ </c:formatCode>
                <c:ptCount val="95"/>
                <c:pt idx="0">
                  <c:v>0.11453030791836734</c:v>
                </c:pt>
                <c:pt idx="1">
                  <c:v>0.11729528804081632</c:v>
                </c:pt>
                <c:pt idx="2">
                  <c:v>0.10170140714285714</c:v>
                </c:pt>
                <c:pt idx="3">
                  <c:v>0.12198231902040817</c:v>
                </c:pt>
                <c:pt idx="4">
                  <c:v>0.22107736195918368</c:v>
                </c:pt>
                <c:pt idx="5">
                  <c:v>0.18715998167346937</c:v>
                </c:pt>
                <c:pt idx="6">
                  <c:v>0.20528281110204083</c:v>
                </c:pt>
                <c:pt idx="7">
                  <c:v>0.26695456514285715</c:v>
                </c:pt>
                <c:pt idx="8">
                  <c:v>0.44405524363265308</c:v>
                </c:pt>
                <c:pt idx="9">
                  <c:v>0.79456989469387762</c:v>
                </c:pt>
                <c:pt idx="10">
                  <c:v>0.98182018734693877</c:v>
                </c:pt>
                <c:pt idx="11">
                  <c:v>11.355092220408164</c:v>
                </c:pt>
                <c:pt idx="12">
                  <c:v>12.245927</c:v>
                </c:pt>
                <c:pt idx="13">
                  <c:v>3.3410895036734694</c:v>
                </c:pt>
                <c:pt idx="14">
                  <c:v>1.791310133877551</c:v>
                </c:pt>
                <c:pt idx="15">
                  <c:v>1.2117539432653062</c:v>
                </c:pt>
                <c:pt idx="16">
                  <c:v>1.554712098367347</c:v>
                </c:pt>
                <c:pt idx="17">
                  <c:v>2.0389076097959182</c:v>
                </c:pt>
                <c:pt idx="18">
                  <c:v>1.8549707167346936</c:v>
                </c:pt>
                <c:pt idx="19">
                  <c:v>1.7434072497959183</c:v>
                </c:pt>
                <c:pt idx="20">
                  <c:v>1.9607735253061225</c:v>
                </c:pt>
                <c:pt idx="21">
                  <c:v>1.7903061265306124</c:v>
                </c:pt>
                <c:pt idx="22">
                  <c:v>1.9860730200000001</c:v>
                </c:pt>
                <c:pt idx="23">
                  <c:v>2.1063686183673469</c:v>
                </c:pt>
                <c:pt idx="24">
                  <c:v>2.4888511424489796</c:v>
                </c:pt>
                <c:pt idx="25">
                  <c:v>3.3031640065306123</c:v>
                </c:pt>
                <c:pt idx="26">
                  <c:v>3.5297440330612244</c:v>
                </c:pt>
                <c:pt idx="27">
                  <c:v>3.0165548322448981</c:v>
                </c:pt>
                <c:pt idx="28">
                  <c:v>3.1272325048979592</c:v>
                </c:pt>
                <c:pt idx="29">
                  <c:v>3.6947496669387752</c:v>
                </c:pt>
                <c:pt idx="30">
                  <c:v>4.4679772820408159</c:v>
                </c:pt>
                <c:pt idx="31">
                  <c:v>4.4816613571428574</c:v>
                </c:pt>
                <c:pt idx="32">
                  <c:v>4.0901670232653062</c:v>
                </c:pt>
                <c:pt idx="33">
                  <c:v>4.5265250404081634</c:v>
                </c:pt>
                <c:pt idx="34">
                  <c:v>4.1443045138775503</c:v>
                </c:pt>
                <c:pt idx="35">
                  <c:v>5.2367608751020409</c:v>
                </c:pt>
                <c:pt idx="36">
                  <c:v>6.2142819208163269</c:v>
                </c:pt>
                <c:pt idx="37">
                  <c:v>6.6359610612244895</c:v>
                </c:pt>
                <c:pt idx="38">
                  <c:v>5.3946841000000001</c:v>
                </c:pt>
                <c:pt idx="39">
                  <c:v>6.0634726673469386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B3F-4235-83B9-ECE1C8D3B1F9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condition'!$R$6:$R$7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AB3F-4235-83B9-ECE1C8D3B1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2864"/>
        <c:axId val="21749344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AB3F-4235-83B9-ECE1C8D3B1F9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B3F-4235-83B9-ECE1C8D3B1F9}"/>
                  </c:ext>
                </c:extLst>
              </c15:ser>
            </c15:filteredScatterSeries>
          </c:ext>
        </c:extLst>
      </c:scatterChart>
      <c:valAx>
        <c:axId val="217492864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93440"/>
        <c:crossesAt val="-100"/>
        <c:crossBetween val="midCat"/>
        <c:majorUnit val="10"/>
        <c:minorUnit val="10"/>
      </c:valAx>
      <c:valAx>
        <c:axId val="217493440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92864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37738386150007"/>
          <c:y val="5.6390977443609124E-2"/>
          <c:w val="0.85708415758375034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1.7578437313362396</c:v>
                </c:pt>
                <c:pt idx="2">
                  <c:v>4.7483861797864781</c:v>
                </c:pt>
                <c:pt idx="3">
                  <c:v>7.7389286282367173</c:v>
                </c:pt>
                <c:pt idx="4">
                  <c:v>10.729471076686957</c:v>
                </c:pt>
                <c:pt idx="5">
                  <c:v>13.720013525137196</c:v>
                </c:pt>
                <c:pt idx="6">
                  <c:v>16.710555973587436</c:v>
                </c:pt>
                <c:pt idx="7">
                  <c:v>19.701098422037671</c:v>
                </c:pt>
                <c:pt idx="8">
                  <c:v>22.691640870487912</c:v>
                </c:pt>
                <c:pt idx="9">
                  <c:v>25.682183318938158</c:v>
                </c:pt>
                <c:pt idx="10">
                  <c:v>28.672725767388396</c:v>
                </c:pt>
                <c:pt idx="11">
                  <c:v>31.663268215838634</c:v>
                </c:pt>
                <c:pt idx="12">
                  <c:v>34.653810664288862</c:v>
                </c:pt>
                <c:pt idx="13">
                  <c:v>37.644353112739111</c:v>
                </c:pt>
                <c:pt idx="14">
                  <c:v>40.634895561189353</c:v>
                </c:pt>
                <c:pt idx="15">
                  <c:v>43.625438009639595</c:v>
                </c:pt>
                <c:pt idx="16">
                  <c:v>46.615980458089837</c:v>
                </c:pt>
                <c:pt idx="17">
                  <c:v>49.606522906540057</c:v>
                </c:pt>
                <c:pt idx="18">
                  <c:v>52.597065354990306</c:v>
                </c:pt>
                <c:pt idx="19">
                  <c:v>55.587607803440541</c:v>
                </c:pt>
                <c:pt idx="20">
                  <c:v>58.578150251890783</c:v>
                </c:pt>
                <c:pt idx="21">
                  <c:v>61.568692700341025</c:v>
                </c:pt>
                <c:pt idx="22">
                  <c:v>64.559235148791259</c:v>
                </c:pt>
                <c:pt idx="23">
                  <c:v>67.549777597241487</c:v>
                </c:pt>
                <c:pt idx="24">
                  <c:v>70.540320045691743</c:v>
                </c:pt>
                <c:pt idx="25">
                  <c:v>73.530862494141971</c:v>
                </c:pt>
                <c:pt idx="26">
                  <c:v>76.521404942592198</c:v>
                </c:pt>
                <c:pt idx="27">
                  <c:v>79.51194739104244</c:v>
                </c:pt>
                <c:pt idx="28">
                  <c:v>82.502489839492696</c:v>
                </c:pt>
                <c:pt idx="29">
                  <c:v>85.493032287942938</c:v>
                </c:pt>
                <c:pt idx="30">
                  <c:v>88.483574736393166</c:v>
                </c:pt>
                <c:pt idx="31">
                  <c:v>91.474117184843408</c:v>
                </c:pt>
                <c:pt idx="32">
                  <c:v>94.46465963329365</c:v>
                </c:pt>
                <c:pt idx="33">
                  <c:v>97.455202081743892</c:v>
                </c:pt>
                <c:pt idx="34">
                  <c:v>100.44574453019415</c:v>
                </c:pt>
                <c:pt idx="35">
                  <c:v>103.43628697864438</c:v>
                </c:pt>
                <c:pt idx="36">
                  <c:v>106.4268294270946</c:v>
                </c:pt>
                <c:pt idx="37">
                  <c:v>109.41737187554483</c:v>
                </c:pt>
                <c:pt idx="38">
                  <c:v>112.40791432399509</c:v>
                </c:pt>
                <c:pt idx="39">
                  <c:v>115.39845677244533</c:v>
                </c:pt>
              </c:numCache>
            </c:numRef>
          </c:xVal>
          <c:yVal>
            <c:numRef>
              <c:f>'-2.5°'!$G$23:$G$117</c:f>
              <c:numCache>
                <c:formatCode>0.00_ </c:formatCode>
                <c:ptCount val="95"/>
                <c:pt idx="0">
                  <c:v>-1.9104163999999999E-4</c:v>
                </c:pt>
                <c:pt idx="1">
                  <c:v>-3.1369438999999998E-5</c:v>
                </c:pt>
                <c:pt idx="2">
                  <c:v>6.2651343000000005E-5</c:v>
                </c:pt>
                <c:pt idx="3">
                  <c:v>-8.8231522000000004E-5</c:v>
                </c:pt>
                <c:pt idx="4">
                  <c:v>6.0725569000000002E-5</c:v>
                </c:pt>
                <c:pt idx="5">
                  <c:v>4.7991582000000001E-4</c:v>
                </c:pt>
                <c:pt idx="6">
                  <c:v>1.0356889E-3</c:v>
                </c:pt>
                <c:pt idx="7">
                  <c:v>1.5404328000000001E-3</c:v>
                </c:pt>
                <c:pt idx="8">
                  <c:v>2.5814216000000002E-3</c:v>
                </c:pt>
                <c:pt idx="9">
                  <c:v>3.8904789E-3</c:v>
                </c:pt>
                <c:pt idx="10">
                  <c:v>5.0687070000000004E-3</c:v>
                </c:pt>
                <c:pt idx="11">
                  <c:v>4.8314467000000003E-3</c:v>
                </c:pt>
                <c:pt idx="12">
                  <c:v>5.8721490000000001E-3</c:v>
                </c:pt>
                <c:pt idx="13">
                  <c:v>8.8908845999999993E-3</c:v>
                </c:pt>
                <c:pt idx="14">
                  <c:v>1.1380876E-2</c:v>
                </c:pt>
                <c:pt idx="15">
                  <c:v>1.3393235E-2</c:v>
                </c:pt>
                <c:pt idx="16">
                  <c:v>1.4717881E-2</c:v>
                </c:pt>
                <c:pt idx="17">
                  <c:v>1.6365576999999999E-2</c:v>
                </c:pt>
                <c:pt idx="18">
                  <c:v>1.8561939E-2</c:v>
                </c:pt>
                <c:pt idx="19">
                  <c:v>2.1546894E-2</c:v>
                </c:pt>
                <c:pt idx="20">
                  <c:v>2.3594879999999999E-2</c:v>
                </c:pt>
                <c:pt idx="21">
                  <c:v>2.6321937E-2</c:v>
                </c:pt>
                <c:pt idx="22">
                  <c:v>2.8761353E-2</c:v>
                </c:pt>
                <c:pt idx="23">
                  <c:v>3.1047617999999999E-2</c:v>
                </c:pt>
                <c:pt idx="24">
                  <c:v>3.4083499000000003E-2</c:v>
                </c:pt>
                <c:pt idx="25">
                  <c:v>3.7761032999999999E-2</c:v>
                </c:pt>
                <c:pt idx="26">
                  <c:v>4.0806916999999998E-2</c:v>
                </c:pt>
                <c:pt idx="27">
                  <c:v>4.4112379E-2</c:v>
                </c:pt>
                <c:pt idx="28">
                  <c:v>4.8200266999999998E-2</c:v>
                </c:pt>
                <c:pt idx="29">
                  <c:v>5.0874688000000001E-2</c:v>
                </c:pt>
                <c:pt idx="30">
                  <c:v>5.5575215999999997E-2</c:v>
                </c:pt>
                <c:pt idx="31">
                  <c:v>6.0027024999999998E-2</c:v>
                </c:pt>
                <c:pt idx="32">
                  <c:v>6.4210494000000007E-2</c:v>
                </c:pt>
                <c:pt idx="33">
                  <c:v>6.7115146000000001E-2</c:v>
                </c:pt>
                <c:pt idx="34">
                  <c:v>7.2983053000000006E-2</c:v>
                </c:pt>
                <c:pt idx="35">
                  <c:v>7.8232036000000005E-2</c:v>
                </c:pt>
                <c:pt idx="36">
                  <c:v>8.4041400000000002E-2</c:v>
                </c:pt>
                <c:pt idx="37">
                  <c:v>8.6504718999999994E-2</c:v>
                </c:pt>
                <c:pt idx="38">
                  <c:v>9.2638132999999998E-2</c:v>
                </c:pt>
                <c:pt idx="39">
                  <c:v>9.8428870000000002E-2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E58-4C2D-9346-22F83E3B947C}"/>
            </c:ext>
          </c:extLst>
        </c:ser>
        <c:ser>
          <c:idx val="1"/>
          <c:order val="1"/>
          <c:tx>
            <c:v>RMS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1.7578437313362396</c:v>
                </c:pt>
                <c:pt idx="2">
                  <c:v>4.7483861797864781</c:v>
                </c:pt>
                <c:pt idx="3">
                  <c:v>7.7389286282367173</c:v>
                </c:pt>
                <c:pt idx="4">
                  <c:v>10.729471076686957</c:v>
                </c:pt>
                <c:pt idx="5">
                  <c:v>13.720013525137196</c:v>
                </c:pt>
                <c:pt idx="6">
                  <c:v>16.710555973587436</c:v>
                </c:pt>
                <c:pt idx="7">
                  <c:v>19.701098422037671</c:v>
                </c:pt>
                <c:pt idx="8">
                  <c:v>22.691640870487912</c:v>
                </c:pt>
                <c:pt idx="9">
                  <c:v>25.682183318938158</c:v>
                </c:pt>
                <c:pt idx="10">
                  <c:v>28.672725767388396</c:v>
                </c:pt>
                <c:pt idx="11">
                  <c:v>31.663268215838634</c:v>
                </c:pt>
                <c:pt idx="12">
                  <c:v>34.653810664288862</c:v>
                </c:pt>
                <c:pt idx="13">
                  <c:v>37.644353112739111</c:v>
                </c:pt>
                <c:pt idx="14">
                  <c:v>40.634895561189353</c:v>
                </c:pt>
                <c:pt idx="15">
                  <c:v>43.625438009639595</c:v>
                </c:pt>
                <c:pt idx="16">
                  <c:v>46.615980458089837</c:v>
                </c:pt>
                <c:pt idx="17">
                  <c:v>49.606522906540057</c:v>
                </c:pt>
                <c:pt idx="18">
                  <c:v>52.597065354990306</c:v>
                </c:pt>
                <c:pt idx="19">
                  <c:v>55.587607803440541</c:v>
                </c:pt>
                <c:pt idx="20">
                  <c:v>58.578150251890783</c:v>
                </c:pt>
                <c:pt idx="21">
                  <c:v>61.568692700341025</c:v>
                </c:pt>
                <c:pt idx="22">
                  <c:v>64.559235148791259</c:v>
                </c:pt>
                <c:pt idx="23">
                  <c:v>67.549777597241487</c:v>
                </c:pt>
                <c:pt idx="24">
                  <c:v>70.540320045691743</c:v>
                </c:pt>
                <c:pt idx="25">
                  <c:v>73.530862494141971</c:v>
                </c:pt>
                <c:pt idx="26">
                  <c:v>76.521404942592198</c:v>
                </c:pt>
                <c:pt idx="27">
                  <c:v>79.51194739104244</c:v>
                </c:pt>
                <c:pt idx="28">
                  <c:v>82.502489839492696</c:v>
                </c:pt>
                <c:pt idx="29">
                  <c:v>85.493032287942938</c:v>
                </c:pt>
                <c:pt idx="30">
                  <c:v>88.483574736393166</c:v>
                </c:pt>
                <c:pt idx="31">
                  <c:v>91.474117184843408</c:v>
                </c:pt>
                <c:pt idx="32">
                  <c:v>94.46465963329365</c:v>
                </c:pt>
                <c:pt idx="33">
                  <c:v>97.455202081743892</c:v>
                </c:pt>
                <c:pt idx="34">
                  <c:v>100.44574453019415</c:v>
                </c:pt>
                <c:pt idx="35">
                  <c:v>103.43628697864438</c:v>
                </c:pt>
                <c:pt idx="36">
                  <c:v>106.4268294270946</c:v>
                </c:pt>
                <c:pt idx="37">
                  <c:v>109.41737187554483</c:v>
                </c:pt>
                <c:pt idx="38">
                  <c:v>112.40791432399509</c:v>
                </c:pt>
                <c:pt idx="39">
                  <c:v>115.39845677244533</c:v>
                </c:pt>
              </c:numCache>
            </c:numRef>
          </c:xVal>
          <c:yVal>
            <c:numRef>
              <c:f>'-2.5°'!$H$23:$H$117</c:f>
              <c:numCache>
                <c:formatCode>0.00_ </c:formatCode>
                <c:ptCount val="95"/>
                <c:pt idx="0">
                  <c:v>1.1767574939759036E-3</c:v>
                </c:pt>
                <c:pt idx="1">
                  <c:v>1.1737101686746987E-3</c:v>
                </c:pt>
                <c:pt idx="2">
                  <c:v>1.1802469654618472E-3</c:v>
                </c:pt>
                <c:pt idx="3">
                  <c:v>1.1738388947791164E-3</c:v>
                </c:pt>
                <c:pt idx="4">
                  <c:v>1.1283845461847388E-3</c:v>
                </c:pt>
                <c:pt idx="5">
                  <c:v>1.1392829108433733E-3</c:v>
                </c:pt>
                <c:pt idx="6">
                  <c:v>1.1705240931726907E-3</c:v>
                </c:pt>
                <c:pt idx="7">
                  <c:v>1.1559088771084336E-3</c:v>
                </c:pt>
                <c:pt idx="8">
                  <c:v>1.212217734939759E-3</c:v>
                </c:pt>
                <c:pt idx="9">
                  <c:v>1.2405680514056224E-3</c:v>
                </c:pt>
                <c:pt idx="10">
                  <c:v>1.4712177477911646E-3</c:v>
                </c:pt>
                <c:pt idx="11">
                  <c:v>4.21074715502008E-3</c:v>
                </c:pt>
                <c:pt idx="12">
                  <c:v>4.2071644594377511E-3</c:v>
                </c:pt>
                <c:pt idx="13">
                  <c:v>1.6909784353413655E-3</c:v>
                </c:pt>
                <c:pt idx="14">
                  <c:v>1.4810559807228916E-3</c:v>
                </c:pt>
                <c:pt idx="15">
                  <c:v>1.6281379598393575E-3</c:v>
                </c:pt>
                <c:pt idx="16">
                  <c:v>2.3610872738955824E-3</c:v>
                </c:pt>
                <c:pt idx="17">
                  <c:v>3.9552068755020077E-2</c:v>
                </c:pt>
                <c:pt idx="18">
                  <c:v>5.0061975453815258E-2</c:v>
                </c:pt>
                <c:pt idx="19">
                  <c:v>1.03855778313253E-2</c:v>
                </c:pt>
                <c:pt idx="20">
                  <c:v>3.2105552642570276E-3</c:v>
                </c:pt>
                <c:pt idx="21">
                  <c:v>2.6465914152610441E-3</c:v>
                </c:pt>
                <c:pt idx="22">
                  <c:v>2.8984559421686745E-3</c:v>
                </c:pt>
                <c:pt idx="23">
                  <c:v>3.4855648449799194E-3</c:v>
                </c:pt>
                <c:pt idx="24">
                  <c:v>5.7120918232931722E-3</c:v>
                </c:pt>
                <c:pt idx="25">
                  <c:v>4.9710185638554213E-3</c:v>
                </c:pt>
                <c:pt idx="26">
                  <c:v>8.3668025060240955E-3</c:v>
                </c:pt>
                <c:pt idx="27">
                  <c:v>1.0149623967871486E-2</c:v>
                </c:pt>
                <c:pt idx="28">
                  <c:v>9.27240443373494E-3</c:v>
                </c:pt>
                <c:pt idx="29">
                  <c:v>1.7588473317269076E-2</c:v>
                </c:pt>
                <c:pt idx="30">
                  <c:v>3.0654820305220883E-2</c:v>
                </c:pt>
                <c:pt idx="31">
                  <c:v>5.7820809831325301E-2</c:v>
                </c:pt>
                <c:pt idx="32">
                  <c:v>8.1157247871485941E-2</c:v>
                </c:pt>
                <c:pt idx="33">
                  <c:v>9.0752271164658629E-2</c:v>
                </c:pt>
                <c:pt idx="34">
                  <c:v>9.9101842248995986E-2</c:v>
                </c:pt>
                <c:pt idx="35">
                  <c:v>7.5507711421686746E-2</c:v>
                </c:pt>
                <c:pt idx="36">
                  <c:v>9.4195564979919669E-2</c:v>
                </c:pt>
                <c:pt idx="37">
                  <c:v>4.7405156369477904E-2</c:v>
                </c:pt>
                <c:pt idx="38">
                  <c:v>4.4376538538152606E-2</c:v>
                </c:pt>
                <c:pt idx="39">
                  <c:v>4.4126695453815257E-2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E58-4C2D-9346-22F83E3B947C}"/>
            </c:ext>
          </c:extLst>
        </c:ser>
        <c:ser>
          <c:idx val="2"/>
          <c:order val="2"/>
          <c:tx>
            <c:v>Peak</c:v>
          </c:tx>
          <c:spPr>
            <a:ln w="12700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'-2.5°'!$F$23:$F$117</c:f>
              <c:numCache>
                <c:formatCode>0.00_ </c:formatCode>
                <c:ptCount val="95"/>
                <c:pt idx="0">
                  <c:v>0</c:v>
                </c:pt>
                <c:pt idx="1">
                  <c:v>1.7578437313362396</c:v>
                </c:pt>
                <c:pt idx="2">
                  <c:v>4.7483861797864781</c:v>
                </c:pt>
                <c:pt idx="3">
                  <c:v>7.7389286282367173</c:v>
                </c:pt>
                <c:pt idx="4">
                  <c:v>10.729471076686957</c:v>
                </c:pt>
                <c:pt idx="5">
                  <c:v>13.720013525137196</c:v>
                </c:pt>
                <c:pt idx="6">
                  <c:v>16.710555973587436</c:v>
                </c:pt>
                <c:pt idx="7">
                  <c:v>19.701098422037671</c:v>
                </c:pt>
                <c:pt idx="8">
                  <c:v>22.691640870487912</c:v>
                </c:pt>
                <c:pt idx="9">
                  <c:v>25.682183318938158</c:v>
                </c:pt>
                <c:pt idx="10">
                  <c:v>28.672725767388396</c:v>
                </c:pt>
                <c:pt idx="11">
                  <c:v>31.663268215838634</c:v>
                </c:pt>
                <c:pt idx="12">
                  <c:v>34.653810664288862</c:v>
                </c:pt>
                <c:pt idx="13">
                  <c:v>37.644353112739111</c:v>
                </c:pt>
                <c:pt idx="14">
                  <c:v>40.634895561189353</c:v>
                </c:pt>
                <c:pt idx="15">
                  <c:v>43.625438009639595</c:v>
                </c:pt>
                <c:pt idx="16">
                  <c:v>46.615980458089837</c:v>
                </c:pt>
                <c:pt idx="17">
                  <c:v>49.606522906540057</c:v>
                </c:pt>
                <c:pt idx="18">
                  <c:v>52.597065354990306</c:v>
                </c:pt>
                <c:pt idx="19">
                  <c:v>55.587607803440541</c:v>
                </c:pt>
                <c:pt idx="20">
                  <c:v>58.578150251890783</c:v>
                </c:pt>
                <c:pt idx="21">
                  <c:v>61.568692700341025</c:v>
                </c:pt>
                <c:pt idx="22">
                  <c:v>64.559235148791259</c:v>
                </c:pt>
                <c:pt idx="23">
                  <c:v>67.549777597241487</c:v>
                </c:pt>
                <c:pt idx="24">
                  <c:v>70.540320045691743</c:v>
                </c:pt>
                <c:pt idx="25">
                  <c:v>73.530862494141971</c:v>
                </c:pt>
                <c:pt idx="26">
                  <c:v>76.521404942592198</c:v>
                </c:pt>
                <c:pt idx="27">
                  <c:v>79.51194739104244</c:v>
                </c:pt>
                <c:pt idx="28">
                  <c:v>82.502489839492696</c:v>
                </c:pt>
                <c:pt idx="29">
                  <c:v>85.493032287942938</c:v>
                </c:pt>
                <c:pt idx="30">
                  <c:v>88.483574736393166</c:v>
                </c:pt>
                <c:pt idx="31">
                  <c:v>91.474117184843408</c:v>
                </c:pt>
                <c:pt idx="32">
                  <c:v>94.46465963329365</c:v>
                </c:pt>
                <c:pt idx="33">
                  <c:v>97.455202081743892</c:v>
                </c:pt>
                <c:pt idx="34">
                  <c:v>100.44574453019415</c:v>
                </c:pt>
                <c:pt idx="35">
                  <c:v>103.43628697864438</c:v>
                </c:pt>
                <c:pt idx="36">
                  <c:v>106.4268294270946</c:v>
                </c:pt>
                <c:pt idx="37">
                  <c:v>109.41737187554483</c:v>
                </c:pt>
                <c:pt idx="38">
                  <c:v>112.40791432399509</c:v>
                </c:pt>
                <c:pt idx="39">
                  <c:v>115.39845677244533</c:v>
                </c:pt>
              </c:numCache>
            </c:numRef>
          </c:xVal>
          <c:yVal>
            <c:numRef>
              <c:f>'-2.5°'!$I$23:$I$117</c:f>
              <c:numCache>
                <c:formatCode>0.00_ </c:formatCode>
                <c:ptCount val="95"/>
                <c:pt idx="0">
                  <c:v>4.6671776771084333E-3</c:v>
                </c:pt>
                <c:pt idx="1">
                  <c:v>4.8005584706827305E-3</c:v>
                </c:pt>
                <c:pt idx="2">
                  <c:v>4.5735552064257029E-3</c:v>
                </c:pt>
                <c:pt idx="3">
                  <c:v>4.7530592064257025E-3</c:v>
                </c:pt>
                <c:pt idx="4">
                  <c:v>4.5751639068273096E-3</c:v>
                </c:pt>
                <c:pt idx="5">
                  <c:v>5.2276562313253016E-3</c:v>
                </c:pt>
                <c:pt idx="6">
                  <c:v>4.9022010538152605E-3</c:v>
                </c:pt>
                <c:pt idx="7">
                  <c:v>5.3238345959839353E-3</c:v>
                </c:pt>
                <c:pt idx="8">
                  <c:v>5.3797694714859436E-3</c:v>
                </c:pt>
                <c:pt idx="9">
                  <c:v>4.5348738056224898E-3</c:v>
                </c:pt>
                <c:pt idx="10">
                  <c:v>5.1300818441767067E-3</c:v>
                </c:pt>
                <c:pt idx="11">
                  <c:v>1.0018705927710843E-2</c:v>
                </c:pt>
                <c:pt idx="12">
                  <c:v>1.0521726779116466E-2</c:v>
                </c:pt>
                <c:pt idx="13">
                  <c:v>6.7256789975903616E-3</c:v>
                </c:pt>
                <c:pt idx="14">
                  <c:v>6.1271273381526097E-3</c:v>
                </c:pt>
                <c:pt idx="15">
                  <c:v>5.7962478714859433E-3</c:v>
                </c:pt>
                <c:pt idx="16">
                  <c:v>8.4582799036144584E-3</c:v>
                </c:pt>
                <c:pt idx="17">
                  <c:v>6.2531990618473893E-2</c:v>
                </c:pt>
                <c:pt idx="18">
                  <c:v>7.8812886554216852E-2</c:v>
                </c:pt>
                <c:pt idx="19">
                  <c:v>2.5960705542168675E-2</c:v>
                </c:pt>
                <c:pt idx="20">
                  <c:v>1.2714742618473895E-2</c:v>
                </c:pt>
                <c:pt idx="21">
                  <c:v>7.9331889991967868E-3</c:v>
                </c:pt>
                <c:pt idx="22">
                  <c:v>1.1550364465863454E-2</c:v>
                </c:pt>
                <c:pt idx="23">
                  <c:v>1.501567620883534E-2</c:v>
                </c:pt>
                <c:pt idx="24">
                  <c:v>1.7551672353413653E-2</c:v>
                </c:pt>
                <c:pt idx="25">
                  <c:v>1.7139083052208834E-2</c:v>
                </c:pt>
                <c:pt idx="26">
                  <c:v>2.6326883277108432E-2</c:v>
                </c:pt>
                <c:pt idx="27">
                  <c:v>2.6000557172690762E-2</c:v>
                </c:pt>
                <c:pt idx="28">
                  <c:v>2.697484587951807E-2</c:v>
                </c:pt>
                <c:pt idx="29">
                  <c:v>5.0241258923694777E-2</c:v>
                </c:pt>
                <c:pt idx="30">
                  <c:v>7.9363132594377508E-2</c:v>
                </c:pt>
                <c:pt idx="31">
                  <c:v>0.11711813397590362</c:v>
                </c:pt>
                <c:pt idx="32">
                  <c:v>0.1516240308433735</c:v>
                </c:pt>
                <c:pt idx="33">
                  <c:v>0.16080206008032127</c:v>
                </c:pt>
                <c:pt idx="34">
                  <c:v>0.19780545220883533</c:v>
                </c:pt>
                <c:pt idx="35">
                  <c:v>0.16901117686746989</c:v>
                </c:pt>
                <c:pt idx="36">
                  <c:v>0.22554127485943776</c:v>
                </c:pt>
                <c:pt idx="37">
                  <c:v>0.12506903839357431</c:v>
                </c:pt>
                <c:pt idx="38">
                  <c:v>9.4038971887550185E-2</c:v>
                </c:pt>
                <c:pt idx="39">
                  <c:v>0.11830160385542168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E58-4C2D-9346-22F83E3B947C}"/>
            </c:ext>
          </c:extLst>
        </c:ser>
        <c:ser>
          <c:idx val="4"/>
          <c:order val="3"/>
          <c:tx>
            <c:v>Flutter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condition'!$R$3:$R$4</c:f>
              <c:numCache>
                <c:formatCode>General</c:formatCode>
                <c:ptCount val="2"/>
                <c:pt idx="0">
                  <c:v>67.031425321676821</c:v>
                </c:pt>
                <c:pt idx="1">
                  <c:v>67.031425321676821</c:v>
                </c:pt>
              </c:numCache>
            </c:numRef>
          </c:xVal>
          <c:yVal>
            <c:numRef>
              <c:f>'Test condition'!$S$3:$S$4</c:f>
              <c:numCache>
                <c:formatCode>General</c:formatCode>
                <c:ptCount val="2"/>
                <c:pt idx="0" formatCode="0.0000_ ">
                  <c:v>1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DE58-4C2D-9346-22F83E3B9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96896"/>
        <c:axId val="217481216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condition'!$P$2:$P$3</c15:sqref>
                        </c15:formulaRef>
                      </c:ext>
                    </c:extLst>
                    <c:numCache>
                      <c:formatCode>0.0000_ 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E58-4C2D-9346-22F83E3B947C}"/>
                  </c:ext>
                </c:extLst>
              </c15:ser>
            </c15:filteredScatterSeries>
          </c:ext>
        </c:extLst>
      </c:scatterChart>
      <c:valAx>
        <c:axId val="217496896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1216"/>
        <c:crossesAt val="-100"/>
        <c:crossBetween val="midCat"/>
        <c:majorUnit val="10"/>
        <c:minorUnit val="10"/>
      </c:valAx>
      <c:valAx>
        <c:axId val="217481216"/>
        <c:scaling>
          <c:orientation val="minMax"/>
          <c:max val="4"/>
          <c:min val="-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ko-KR" sz="830" b="0" i="0" baseline="0">
                    <a:effectLst/>
                  </a:rPr>
                  <a:t>Rotation (°)</a:t>
                </a:r>
                <a:endParaRPr lang="ko-KR" altLang="ko-KR" sz="83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ja-JP" sz="830" b="0" i="0" u="none" strike="noStrike" kern="1200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 altLang="en-US" sz="830"/>
              </a:p>
            </c:rich>
          </c:tx>
          <c:layout>
            <c:manualLayout>
              <c:xMode val="edge"/>
              <c:yMode val="edge"/>
              <c:x val="1.3296593740560454E-3"/>
              <c:y val="0.2669174686497526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96896"/>
        <c:crosses val="autoZero"/>
        <c:crossBetween val="midCat"/>
        <c:majorUnit val="1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3235147330721592"/>
          <c:y val="6.892230576441101E-2"/>
          <c:w val="0.16461653289656139"/>
          <c:h val="0.22324196317565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106811650025191"/>
          <c:y val="5.6390977443609124E-2"/>
          <c:w val="0.83737963319605713"/>
          <c:h val="0.77067669172932363"/>
        </c:manualLayout>
      </c:layout>
      <c:scatterChart>
        <c:scatterStyle val="lineMarker"/>
        <c:varyColors val="0"/>
        <c:ser>
          <c:idx val="0"/>
          <c:order val="0"/>
          <c:tx>
            <c:v>Mean</c:v>
          </c:tx>
          <c:spPr>
            <a:ln w="9525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1.027249429538649</c:v>
                </c:pt>
                <c:pt idx="2">
                  <c:v>3.2416581216344951</c:v>
                </c:pt>
                <c:pt idx="3">
                  <c:v>5.4560668137303407</c:v>
                </c:pt>
                <c:pt idx="4">
                  <c:v>7.6704755058261886</c:v>
                </c:pt>
                <c:pt idx="5">
                  <c:v>9.8848841979220339</c:v>
                </c:pt>
                <c:pt idx="6">
                  <c:v>12.099292890017878</c:v>
                </c:pt>
                <c:pt idx="7">
                  <c:v>14.313701582113724</c:v>
                </c:pt>
                <c:pt idx="8">
                  <c:v>16.52811027420957</c:v>
                </c:pt>
                <c:pt idx="9">
                  <c:v>18.742518966305415</c:v>
                </c:pt>
                <c:pt idx="10">
                  <c:v>20.956927658401266</c:v>
                </c:pt>
                <c:pt idx="11">
                  <c:v>23.171336350497111</c:v>
                </c:pt>
                <c:pt idx="12">
                  <c:v>25.385745042592955</c:v>
                </c:pt>
                <c:pt idx="13">
                  <c:v>27.600153734688799</c:v>
                </c:pt>
                <c:pt idx="14">
                  <c:v>29.814562426784644</c:v>
                </c:pt>
                <c:pt idx="15">
                  <c:v>32.028971118880492</c:v>
                </c:pt>
                <c:pt idx="16">
                  <c:v>34.243379810976336</c:v>
                </c:pt>
                <c:pt idx="17">
                  <c:v>36.457788503072187</c:v>
                </c:pt>
                <c:pt idx="18">
                  <c:v>38.672197195168032</c:v>
                </c:pt>
                <c:pt idx="19">
                  <c:v>40.886605887263883</c:v>
                </c:pt>
                <c:pt idx="20">
                  <c:v>43.10101457935972</c:v>
                </c:pt>
                <c:pt idx="21">
                  <c:v>45.315423271455565</c:v>
                </c:pt>
                <c:pt idx="22">
                  <c:v>47.529831963551409</c:v>
                </c:pt>
                <c:pt idx="23">
                  <c:v>49.744240655647253</c:v>
                </c:pt>
                <c:pt idx="24">
                  <c:v>51.958649347743098</c:v>
                </c:pt>
                <c:pt idx="25">
                  <c:v>54.173058039838942</c:v>
                </c:pt>
                <c:pt idx="26">
                  <c:v>56.387466731934801</c:v>
                </c:pt>
                <c:pt idx="27">
                  <c:v>58.601875424030645</c:v>
                </c:pt>
                <c:pt idx="28">
                  <c:v>60.816284116126482</c:v>
                </c:pt>
                <c:pt idx="29">
                  <c:v>63.030692808222327</c:v>
                </c:pt>
                <c:pt idx="30">
                  <c:v>65.245101500318171</c:v>
                </c:pt>
                <c:pt idx="31">
                  <c:v>67.459510192414029</c:v>
                </c:pt>
                <c:pt idx="32">
                  <c:v>69.673918884509874</c:v>
                </c:pt>
                <c:pt idx="33">
                  <c:v>71.888327576605718</c:v>
                </c:pt>
                <c:pt idx="34">
                  <c:v>74.102736268701548</c:v>
                </c:pt>
                <c:pt idx="35">
                  <c:v>76.317144960797407</c:v>
                </c:pt>
                <c:pt idx="36">
                  <c:v>78.531553652893251</c:v>
                </c:pt>
                <c:pt idx="37">
                  <c:v>80.745962344989096</c:v>
                </c:pt>
                <c:pt idx="38">
                  <c:v>82.96037103708494</c:v>
                </c:pt>
                <c:pt idx="39">
                  <c:v>85.174779729180784</c:v>
                </c:pt>
              </c:numCache>
            </c:numRef>
          </c:xVal>
          <c:yVal>
            <c:numRef>
              <c:f>'-5°'!$C$23:$C$117</c:f>
              <c:numCache>
                <c:formatCode>0.00_ </c:formatCode>
                <c:ptCount val="95"/>
                <c:pt idx="0">
                  <c:v>1.0852722E-2</c:v>
                </c:pt>
                <c:pt idx="1">
                  <c:v>5.4652499999999996E-3</c:v>
                </c:pt>
                <c:pt idx="2">
                  <c:v>-1.7420374999999998E-2</c:v>
                </c:pt>
                <c:pt idx="3">
                  <c:v>-1.7670042E-2</c:v>
                </c:pt>
                <c:pt idx="4">
                  <c:v>-1.8187749999999999E-2</c:v>
                </c:pt>
                <c:pt idx="5">
                  <c:v>-1.1380153E-2</c:v>
                </c:pt>
                <c:pt idx="6">
                  <c:v>-9.7485110999999999E-2</c:v>
                </c:pt>
                <c:pt idx="7">
                  <c:v>-9.1462485999999996E-2</c:v>
                </c:pt>
                <c:pt idx="8">
                  <c:v>-0.13567371</c:v>
                </c:pt>
                <c:pt idx="9">
                  <c:v>-0.23042153000000001</c:v>
                </c:pt>
                <c:pt idx="10">
                  <c:v>-0.33979196</c:v>
                </c:pt>
                <c:pt idx="11">
                  <c:v>-0.54453923999999998</c:v>
                </c:pt>
                <c:pt idx="12">
                  <c:v>-1.9409197</c:v>
                </c:pt>
                <c:pt idx="13">
                  <c:v>-1.0388227999999999</c:v>
                </c:pt>
                <c:pt idx="14">
                  <c:v>-1.0125622000000001</c:v>
                </c:pt>
                <c:pt idx="15">
                  <c:v>-1.3985533000000001</c:v>
                </c:pt>
                <c:pt idx="16">
                  <c:v>-1.9485593000000001</c:v>
                </c:pt>
                <c:pt idx="17">
                  <c:v>-1.9694224</c:v>
                </c:pt>
                <c:pt idx="18">
                  <c:v>-2.4486056</c:v>
                </c:pt>
                <c:pt idx="19">
                  <c:v>-2.4143183000000001</c:v>
                </c:pt>
                <c:pt idx="20">
                  <c:v>-2.5989838999999999</c:v>
                </c:pt>
                <c:pt idx="21">
                  <c:v>-3.0024812999999999</c:v>
                </c:pt>
                <c:pt idx="22">
                  <c:v>-3.3616316999999998</c:v>
                </c:pt>
                <c:pt idx="23">
                  <c:v>-3.8663894000000001</c:v>
                </c:pt>
                <c:pt idx="24">
                  <c:v>-4.6634283999999999</c:v>
                </c:pt>
                <c:pt idx="25">
                  <c:v>-5.1043817000000002</c:v>
                </c:pt>
                <c:pt idx="26">
                  <c:v>-4.5248984999999999</c:v>
                </c:pt>
                <c:pt idx="27">
                  <c:v>-4.6301946999999997</c:v>
                </c:pt>
                <c:pt idx="28">
                  <c:v>-5.4455172000000003</c:v>
                </c:pt>
                <c:pt idx="29">
                  <c:v>-6.1964060999999999</c:v>
                </c:pt>
                <c:pt idx="30">
                  <c:v>-7.2045374999999998</c:v>
                </c:pt>
                <c:pt idx="31">
                  <c:v>-8.0078431999999999</c:v>
                </c:pt>
                <c:pt idx="32">
                  <c:v>-7.9000794000000001</c:v>
                </c:pt>
                <c:pt idx="33">
                  <c:v>-8.6808674999999997</c:v>
                </c:pt>
                <c:pt idx="34">
                  <c:v>-9.5586135999999993</c:v>
                </c:pt>
                <c:pt idx="35">
                  <c:v>-9.2600719999999992</c:v>
                </c:pt>
                <c:pt idx="36">
                  <c:v>-12.394349999999999</c:v>
                </c:pt>
                <c:pt idx="37">
                  <c:v>-14.775072</c:v>
                </c:pt>
                <c:pt idx="38">
                  <c:v>-17.558931999999999</c:v>
                </c:pt>
                <c:pt idx="39">
                  <c:v>-20.157187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7FC-4BE5-A6CA-3E17CC757AC7}"/>
            </c:ext>
          </c:extLst>
        </c:ser>
        <c:ser>
          <c:idx val="1"/>
          <c:order val="1"/>
          <c:tx>
            <c:v>RMS</c:v>
          </c:tx>
          <c:spPr>
            <a:ln w="9525">
              <a:solidFill>
                <a:srgbClr val="FF0000"/>
              </a:solidFill>
              <a:prstDash val="solid"/>
            </a:ln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1.027249429538649</c:v>
                </c:pt>
                <c:pt idx="2">
                  <c:v>3.2416581216344951</c:v>
                </c:pt>
                <c:pt idx="3">
                  <c:v>5.4560668137303407</c:v>
                </c:pt>
                <c:pt idx="4">
                  <c:v>7.6704755058261886</c:v>
                </c:pt>
                <c:pt idx="5">
                  <c:v>9.8848841979220339</c:v>
                </c:pt>
                <c:pt idx="6">
                  <c:v>12.099292890017878</c:v>
                </c:pt>
                <c:pt idx="7">
                  <c:v>14.313701582113724</c:v>
                </c:pt>
                <c:pt idx="8">
                  <c:v>16.52811027420957</c:v>
                </c:pt>
                <c:pt idx="9">
                  <c:v>18.742518966305415</c:v>
                </c:pt>
                <c:pt idx="10">
                  <c:v>20.956927658401266</c:v>
                </c:pt>
                <c:pt idx="11">
                  <c:v>23.171336350497111</c:v>
                </c:pt>
                <c:pt idx="12">
                  <c:v>25.385745042592955</c:v>
                </c:pt>
                <c:pt idx="13">
                  <c:v>27.600153734688799</c:v>
                </c:pt>
                <c:pt idx="14">
                  <c:v>29.814562426784644</c:v>
                </c:pt>
                <c:pt idx="15">
                  <c:v>32.028971118880492</c:v>
                </c:pt>
                <c:pt idx="16">
                  <c:v>34.243379810976336</c:v>
                </c:pt>
                <c:pt idx="17">
                  <c:v>36.457788503072187</c:v>
                </c:pt>
                <c:pt idx="18">
                  <c:v>38.672197195168032</c:v>
                </c:pt>
                <c:pt idx="19">
                  <c:v>40.886605887263883</c:v>
                </c:pt>
                <c:pt idx="20">
                  <c:v>43.10101457935972</c:v>
                </c:pt>
                <c:pt idx="21">
                  <c:v>45.315423271455565</c:v>
                </c:pt>
                <c:pt idx="22">
                  <c:v>47.529831963551409</c:v>
                </c:pt>
                <c:pt idx="23">
                  <c:v>49.744240655647253</c:v>
                </c:pt>
                <c:pt idx="24">
                  <c:v>51.958649347743098</c:v>
                </c:pt>
                <c:pt idx="25">
                  <c:v>54.173058039838942</c:v>
                </c:pt>
                <c:pt idx="26">
                  <c:v>56.387466731934801</c:v>
                </c:pt>
                <c:pt idx="27">
                  <c:v>58.601875424030645</c:v>
                </c:pt>
                <c:pt idx="28">
                  <c:v>60.816284116126482</c:v>
                </c:pt>
                <c:pt idx="29">
                  <c:v>63.030692808222327</c:v>
                </c:pt>
                <c:pt idx="30">
                  <c:v>65.245101500318171</c:v>
                </c:pt>
                <c:pt idx="31">
                  <c:v>67.459510192414029</c:v>
                </c:pt>
                <c:pt idx="32">
                  <c:v>69.673918884509874</c:v>
                </c:pt>
                <c:pt idx="33">
                  <c:v>71.888327576605718</c:v>
                </c:pt>
                <c:pt idx="34">
                  <c:v>74.102736268701548</c:v>
                </c:pt>
                <c:pt idx="35">
                  <c:v>76.317144960797407</c:v>
                </c:pt>
                <c:pt idx="36">
                  <c:v>78.531553652893251</c:v>
                </c:pt>
                <c:pt idx="37">
                  <c:v>80.745962344989096</c:v>
                </c:pt>
                <c:pt idx="38">
                  <c:v>82.96037103708494</c:v>
                </c:pt>
                <c:pt idx="39">
                  <c:v>85.174779729180784</c:v>
                </c:pt>
              </c:numCache>
            </c:numRef>
          </c:xVal>
          <c:yVal>
            <c:numRef>
              <c:f>'-5°'!$D$23:$D$117</c:f>
              <c:numCache>
                <c:formatCode>0.00_ </c:formatCode>
                <c:ptCount val="95"/>
                <c:pt idx="0">
                  <c:v>3.0362985322448979E-2</c:v>
                </c:pt>
                <c:pt idx="1">
                  <c:v>3.0280697195918367E-2</c:v>
                </c:pt>
                <c:pt idx="2">
                  <c:v>2.9803684844897961E-2</c:v>
                </c:pt>
                <c:pt idx="3">
                  <c:v>3.3865497318367348E-2</c:v>
                </c:pt>
                <c:pt idx="4">
                  <c:v>3.500041868979592E-2</c:v>
                </c:pt>
                <c:pt idx="5">
                  <c:v>5.1443365265306122E-2</c:v>
                </c:pt>
                <c:pt idx="6">
                  <c:v>4.2504492489795917E-2</c:v>
                </c:pt>
                <c:pt idx="7">
                  <c:v>5.3195320093877549E-2</c:v>
                </c:pt>
                <c:pt idx="8">
                  <c:v>8.7469394775510204E-2</c:v>
                </c:pt>
                <c:pt idx="9">
                  <c:v>0.10312849742857143</c:v>
                </c:pt>
                <c:pt idx="10">
                  <c:v>0.19785830755102041</c:v>
                </c:pt>
                <c:pt idx="11">
                  <c:v>0.5630093721632653</c:v>
                </c:pt>
                <c:pt idx="12">
                  <c:v>9.8365782326530606</c:v>
                </c:pt>
                <c:pt idx="13">
                  <c:v>1.4704692918367346</c:v>
                </c:pt>
                <c:pt idx="14">
                  <c:v>0.69410420857142852</c:v>
                </c:pt>
                <c:pt idx="15">
                  <c:v>0.54821698751020409</c:v>
                </c:pt>
                <c:pt idx="16">
                  <c:v>0.59111379685714283</c:v>
                </c:pt>
                <c:pt idx="17">
                  <c:v>0.77104176938775504</c:v>
                </c:pt>
                <c:pt idx="18">
                  <c:v>0.68269201608163266</c:v>
                </c:pt>
                <c:pt idx="19">
                  <c:v>0.71682098167346942</c:v>
                </c:pt>
                <c:pt idx="20">
                  <c:v>0.6814212695102041</c:v>
                </c:pt>
                <c:pt idx="21">
                  <c:v>0.92698203959183678</c:v>
                </c:pt>
                <c:pt idx="22">
                  <c:v>0.73164503836734696</c:v>
                </c:pt>
                <c:pt idx="23">
                  <c:v>1.0237584991836735</c:v>
                </c:pt>
                <c:pt idx="24">
                  <c:v>1.0791467248979592</c:v>
                </c:pt>
                <c:pt idx="25">
                  <c:v>1.1175748102040817</c:v>
                </c:pt>
                <c:pt idx="26">
                  <c:v>1.4633078306122447</c:v>
                </c:pt>
                <c:pt idx="27">
                  <c:v>1.7184770795918367</c:v>
                </c:pt>
                <c:pt idx="28">
                  <c:v>1.4850785412244898</c:v>
                </c:pt>
                <c:pt idx="29">
                  <c:v>1.7424811257142858</c:v>
                </c:pt>
                <c:pt idx="30">
                  <c:v>1.4671379191836735</c:v>
                </c:pt>
                <c:pt idx="31">
                  <c:v>1.4789234253061223</c:v>
                </c:pt>
                <c:pt idx="32">
                  <c:v>2.1296469473469388</c:v>
                </c:pt>
                <c:pt idx="33">
                  <c:v>2.5236198832653058</c:v>
                </c:pt>
                <c:pt idx="34">
                  <c:v>1.8282482816326531</c:v>
                </c:pt>
                <c:pt idx="35">
                  <c:v>2.7744269387755103</c:v>
                </c:pt>
                <c:pt idx="36">
                  <c:v>2.3215706742857143</c:v>
                </c:pt>
                <c:pt idx="37">
                  <c:v>2.135011613877551</c:v>
                </c:pt>
                <c:pt idx="38">
                  <c:v>2.2268618473469388</c:v>
                </c:pt>
                <c:pt idx="39">
                  <c:v>1.7622398763265306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7FC-4BE5-A6CA-3E17CC757AC7}"/>
            </c:ext>
          </c:extLst>
        </c:ser>
        <c:ser>
          <c:idx val="2"/>
          <c:order val="2"/>
          <c:tx>
            <c:v>Peak</c:v>
          </c:tx>
          <c:spPr>
            <a:ln w="9525">
              <a:solidFill>
                <a:srgbClr val="0070C0"/>
              </a:solidFill>
            </a:ln>
          </c:spPr>
          <c:marker>
            <c:symbol val="triangle"/>
            <c:size val="5"/>
            <c:spPr>
              <a:noFill/>
              <a:ln>
                <a:solidFill>
                  <a:srgbClr val="0070C0"/>
                </a:solidFill>
              </a:ln>
            </c:spPr>
          </c:marker>
          <c:xVal>
            <c:numRef>
              <c:f>'-5°'!$B$23:$B$117</c:f>
              <c:numCache>
                <c:formatCode>0.00_ </c:formatCode>
                <c:ptCount val="95"/>
                <c:pt idx="0">
                  <c:v>0</c:v>
                </c:pt>
                <c:pt idx="1">
                  <c:v>1.027249429538649</c:v>
                </c:pt>
                <c:pt idx="2">
                  <c:v>3.2416581216344951</c:v>
                </c:pt>
                <c:pt idx="3">
                  <c:v>5.4560668137303407</c:v>
                </c:pt>
                <c:pt idx="4">
                  <c:v>7.6704755058261886</c:v>
                </c:pt>
                <c:pt idx="5">
                  <c:v>9.8848841979220339</c:v>
                </c:pt>
                <c:pt idx="6">
                  <c:v>12.099292890017878</c:v>
                </c:pt>
                <c:pt idx="7">
                  <c:v>14.313701582113724</c:v>
                </c:pt>
                <c:pt idx="8">
                  <c:v>16.52811027420957</c:v>
                </c:pt>
                <c:pt idx="9">
                  <c:v>18.742518966305415</c:v>
                </c:pt>
                <c:pt idx="10">
                  <c:v>20.956927658401266</c:v>
                </c:pt>
                <c:pt idx="11">
                  <c:v>23.171336350497111</c:v>
                </c:pt>
                <c:pt idx="12">
                  <c:v>25.385745042592955</c:v>
                </c:pt>
                <c:pt idx="13">
                  <c:v>27.600153734688799</c:v>
                </c:pt>
                <c:pt idx="14">
                  <c:v>29.814562426784644</c:v>
                </c:pt>
                <c:pt idx="15">
                  <c:v>32.028971118880492</c:v>
                </c:pt>
                <c:pt idx="16">
                  <c:v>34.243379810976336</c:v>
                </c:pt>
                <c:pt idx="17">
                  <c:v>36.457788503072187</c:v>
                </c:pt>
                <c:pt idx="18">
                  <c:v>38.672197195168032</c:v>
                </c:pt>
                <c:pt idx="19">
                  <c:v>40.886605887263883</c:v>
                </c:pt>
                <c:pt idx="20">
                  <c:v>43.10101457935972</c:v>
                </c:pt>
                <c:pt idx="21">
                  <c:v>45.315423271455565</c:v>
                </c:pt>
                <c:pt idx="22">
                  <c:v>47.529831963551409</c:v>
                </c:pt>
                <c:pt idx="23">
                  <c:v>49.744240655647253</c:v>
                </c:pt>
                <c:pt idx="24">
                  <c:v>51.958649347743098</c:v>
                </c:pt>
                <c:pt idx="25">
                  <c:v>54.173058039838942</c:v>
                </c:pt>
                <c:pt idx="26">
                  <c:v>56.387466731934801</c:v>
                </c:pt>
                <c:pt idx="27">
                  <c:v>58.601875424030645</c:v>
                </c:pt>
                <c:pt idx="28">
                  <c:v>60.816284116126482</c:v>
                </c:pt>
                <c:pt idx="29">
                  <c:v>63.030692808222327</c:v>
                </c:pt>
                <c:pt idx="30">
                  <c:v>65.245101500318171</c:v>
                </c:pt>
                <c:pt idx="31">
                  <c:v>67.459510192414029</c:v>
                </c:pt>
                <c:pt idx="32">
                  <c:v>69.673918884509874</c:v>
                </c:pt>
                <c:pt idx="33">
                  <c:v>71.888327576605718</c:v>
                </c:pt>
                <c:pt idx="34">
                  <c:v>74.102736268701548</c:v>
                </c:pt>
                <c:pt idx="35">
                  <c:v>76.317144960797407</c:v>
                </c:pt>
                <c:pt idx="36">
                  <c:v>78.531553652893251</c:v>
                </c:pt>
                <c:pt idx="37">
                  <c:v>80.745962344989096</c:v>
                </c:pt>
                <c:pt idx="38">
                  <c:v>82.96037103708494</c:v>
                </c:pt>
                <c:pt idx="39">
                  <c:v>85.174779729180784</c:v>
                </c:pt>
              </c:numCache>
            </c:numRef>
          </c:xVal>
          <c:yVal>
            <c:numRef>
              <c:f>'-5°'!$E$23:$E$117</c:f>
              <c:numCache>
                <c:formatCode>0.00_ </c:formatCode>
                <c:ptCount val="95"/>
                <c:pt idx="0">
                  <c:v>0.12943085240816327</c:v>
                </c:pt>
                <c:pt idx="1">
                  <c:v>0.11700128967346939</c:v>
                </c:pt>
                <c:pt idx="2">
                  <c:v>0.11735609689795917</c:v>
                </c:pt>
                <c:pt idx="3">
                  <c:v>0.11874149844897959</c:v>
                </c:pt>
                <c:pt idx="4">
                  <c:v>0.11836325318367345</c:v>
                </c:pt>
                <c:pt idx="5">
                  <c:v>0.17345696910204081</c:v>
                </c:pt>
                <c:pt idx="6">
                  <c:v>0.15897522616326532</c:v>
                </c:pt>
                <c:pt idx="7">
                  <c:v>0.20469502624489797</c:v>
                </c:pt>
                <c:pt idx="8">
                  <c:v>0.28466085791836737</c:v>
                </c:pt>
                <c:pt idx="9">
                  <c:v>0.35634020240816328</c:v>
                </c:pt>
                <c:pt idx="10">
                  <c:v>0.63979813648979589</c:v>
                </c:pt>
                <c:pt idx="11">
                  <c:v>1.9697701383673469</c:v>
                </c:pt>
                <c:pt idx="12">
                  <c:v>14.536169167346937</c:v>
                </c:pt>
                <c:pt idx="13">
                  <c:v>3.4416004877551023</c:v>
                </c:pt>
                <c:pt idx="14">
                  <c:v>1.9137154481632652</c:v>
                </c:pt>
                <c:pt idx="15">
                  <c:v>1.7155798367346937</c:v>
                </c:pt>
                <c:pt idx="16">
                  <c:v>1.7510101469387755</c:v>
                </c:pt>
                <c:pt idx="17">
                  <c:v>1.9541473106122451</c:v>
                </c:pt>
                <c:pt idx="18">
                  <c:v>1.8429783742857142</c:v>
                </c:pt>
                <c:pt idx="19">
                  <c:v>2.6043952040816323</c:v>
                </c:pt>
                <c:pt idx="20">
                  <c:v>2.386113398367347</c:v>
                </c:pt>
                <c:pt idx="21">
                  <c:v>2.5618275428571429</c:v>
                </c:pt>
                <c:pt idx="22">
                  <c:v>2.097413577142857</c:v>
                </c:pt>
                <c:pt idx="23">
                  <c:v>2.7775657220408161</c:v>
                </c:pt>
                <c:pt idx="24">
                  <c:v>3.3598921751020407</c:v>
                </c:pt>
                <c:pt idx="25">
                  <c:v>3.3465048016326526</c:v>
                </c:pt>
                <c:pt idx="26">
                  <c:v>3.7192508946938774</c:v>
                </c:pt>
                <c:pt idx="27">
                  <c:v>4.0632259159183679</c:v>
                </c:pt>
                <c:pt idx="28">
                  <c:v>5.2932301146938769</c:v>
                </c:pt>
                <c:pt idx="29">
                  <c:v>4.6650415967346941</c:v>
                </c:pt>
                <c:pt idx="30">
                  <c:v>4.5528509722448973</c:v>
                </c:pt>
                <c:pt idx="31">
                  <c:v>4.6096882942857142</c:v>
                </c:pt>
                <c:pt idx="32">
                  <c:v>6.0273947424489789</c:v>
                </c:pt>
                <c:pt idx="33">
                  <c:v>6.8542576253061229</c:v>
                </c:pt>
                <c:pt idx="34">
                  <c:v>5.4560513640816328</c:v>
                </c:pt>
                <c:pt idx="35">
                  <c:v>9.5096336367346943</c:v>
                </c:pt>
                <c:pt idx="36">
                  <c:v>7.7896730489795916</c:v>
                </c:pt>
                <c:pt idx="37">
                  <c:v>6.1907545261224497</c:v>
                </c:pt>
                <c:pt idx="38">
                  <c:v>6.4592253016326531</c:v>
                </c:pt>
                <c:pt idx="39">
                  <c:v>5.0618963595918363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7FC-4BE5-A6CA-3E17CC757AC7}"/>
            </c:ext>
          </c:extLst>
        </c:ser>
        <c:ser>
          <c:idx val="4"/>
          <c:order val="3"/>
          <c:tx>
            <c:v>Galloping</c:v>
          </c:tx>
          <c:spPr>
            <a:ln w="25400">
              <a:solidFill>
                <a:srgbClr val="FF0000"/>
              </a:solidFill>
              <a:prstDash val="dash"/>
            </a:ln>
          </c:spPr>
          <c:marker>
            <c:symbol val="none"/>
          </c:marker>
          <c:xVal>
            <c:numRef>
              <c:f>'Test condition'!$V$3:$V$4</c:f>
              <c:numCache>
                <c:formatCode>General</c:formatCode>
                <c:ptCount val="2"/>
                <c:pt idx="0">
                  <c:v>20.109427596503046</c:v>
                </c:pt>
                <c:pt idx="1">
                  <c:v>20.109427596503046</c:v>
                </c:pt>
              </c:numCache>
            </c:numRef>
          </c:xVal>
          <c:yVal>
            <c:numRef>
              <c:f>'Test condition'!$S$6:$S$7</c:f>
              <c:numCache>
                <c:formatCode>General</c:formatCode>
                <c:ptCount val="2"/>
                <c:pt idx="0" formatCode="0.00">
                  <c:v>4.2954691911087446</c:v>
                </c:pt>
                <c:pt idx="1">
                  <c:v>200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7FC-4BE5-A6CA-3E17CC75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482944"/>
        <c:axId val="217483520"/>
        <c:extLst xmlns:c16r2="http://schemas.microsoft.com/office/drawing/2015/06/chart">
          <c:ext xmlns:c15="http://schemas.microsoft.com/office/drawing/2012/chart" uri="{02D57815-91ED-43cb-92C2-25804820EDAC}">
            <c15:filteredScatterSeries>
              <c15:ser>
                <c:idx val="3"/>
                <c:order val="4"/>
                <c:tx>
                  <c:v>VIV</c:v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'Test condition'!$N$2:$N$3</c15:sqref>
                        </c15:formulaRef>
                      </c:ext>
                    </c:extLst>
                    <c:numCache>
                      <c:formatCode>0.00000</c:formatCode>
                      <c:ptCount val="2"/>
                      <c:pt idx="0" formatCode="General">
                        <c:v>0</c:v>
                      </c:pt>
                      <c:pt idx="1">
                        <c:v>48.444000000000003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'Test condition'!$O$2:$O$3</c15:sqref>
                        </c15:formulaRef>
                      </c:ext>
                    </c:extLst>
                    <c:numCache>
                      <c:formatCode>0.00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47FC-4BE5-A6CA-3E17CC757AC7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condition'!$T$5</c15:sqref>
                        </c15:formulaRef>
                      </c:ext>
                    </c:extLst>
                    <c:strCache>
                      <c:ptCount val="1"/>
                      <c:pt idx="0">
                        <c:v>VIV(&gt;25)</c:v>
                      </c:pt>
                    </c:strCache>
                  </c:strRef>
                </c:tx>
                <c:spPr>
                  <a:ln w="12700">
                    <a:solidFill>
                      <a:srgbClr val="FF0000"/>
                    </a:solidFill>
                    <a:prstDash val="dash"/>
                  </a:ln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condition'!$T$6:$T$7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25</c:v>
                      </c:pt>
                      <c:pt idx="1">
                        <c:v>62.977200000000003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'Test condition'!$U$6:$U$7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0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7FC-4BE5-A6CA-3E17CC757AC7}"/>
                  </c:ext>
                </c:extLst>
              </c15:ser>
            </c15:filteredScatterSeries>
          </c:ext>
        </c:extLst>
      </c:scatterChart>
      <c:valAx>
        <c:axId val="217482944"/>
        <c:scaling>
          <c:orientation val="minMax"/>
          <c:max val="8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Wind velocity (m/s)</a:t>
                </a:r>
              </a:p>
            </c:rich>
          </c:tx>
          <c:layout>
            <c:manualLayout>
              <c:xMode val="edge"/>
              <c:yMode val="edge"/>
              <c:x val="0.43203934459648824"/>
              <c:y val="0.90601503759398905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3520"/>
        <c:crossesAt val="-100"/>
        <c:crossBetween val="midCat"/>
        <c:majorUnit val="10"/>
        <c:minorUnit val="10"/>
      </c:valAx>
      <c:valAx>
        <c:axId val="217483520"/>
        <c:scaling>
          <c:orientation val="minMax"/>
          <c:max val="80"/>
          <c:min val="-2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lang="ja-JP" sz="82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en-US"/>
                  <a:t>Displacement (cm)</a:t>
                </a:r>
              </a:p>
            </c:rich>
          </c:tx>
          <c:layout>
            <c:manualLayout>
              <c:xMode val="edge"/>
              <c:yMode val="edge"/>
              <c:x val="1.2135922330097084E-2"/>
              <c:y val="0.26691729323308433"/>
            </c:manualLayout>
          </c:layout>
          <c:overlay val="0"/>
          <c:spPr>
            <a:noFill/>
            <a:ln w="25400">
              <a:noFill/>
            </a:ln>
          </c:spPr>
        </c:title>
        <c:numFmt formatCode="0_ 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ja-JP"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ko-KR"/>
          </a:p>
        </c:txPr>
        <c:crossAx val="217482944"/>
        <c:crosses val="autoZero"/>
        <c:crossBetween val="midCat"/>
        <c:majorUnit val="20"/>
      </c:valAx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5960927297880865"/>
          <c:y val="6.8922305764411024E-2"/>
          <c:w val="0.18274186884978033"/>
          <c:h val="0.219934674832312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lang="ja-JP" sz="8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ko-KR"/>
    </a:p>
  </c:txPr>
  <c:printSettings>
    <c:headerFooter alignWithMargins="0"/>
    <c:pageMargins b="1" l="0.75000000000000333" r="0.75000000000000333" t="1" header="0.51200000000000001" footer="0.51200000000000001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8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workbookViewId="0"/>
  </sheetViews>
  <pageMargins left="0.75" right="0.75" top="1" bottom="1" header="0.5" footer="0.5"/>
  <pageSetup paperSize="9"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B9106BB-7F94-48F2-AC85-6AF75F8C7F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E1830940-2605-449D-B8C1-BE7314131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C781EC-1C07-4103-8990-48675BA6CE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03C93F9C-149B-407E-B986-70AE285FF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0.3995</cdr:x>
      <cdr:y>0.1152</cdr:y>
    </cdr:from>
    <cdr:to>
      <cdr:x>0.58608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44921" y="29186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0.32841</cdr:x>
      <cdr:y>0.1817</cdr:y>
    </cdr:from>
    <cdr:to>
      <cdr:x>0.422</cdr:x>
      <cdr:y>0.1817</cdr:y>
    </cdr:to>
    <cdr:cxnSp macro="">
      <cdr:nvCxnSpPr>
        <cdr:cNvPr id="4" name="직선 화살표 연결선 3">
          <a:extLst xmlns:a="http://schemas.openxmlformats.org/drawingml/2006/main">
            <a:ext uri="{FF2B5EF4-FFF2-40B4-BE49-F238E27FC236}">
              <a16:creationId xmlns="" xmlns:a16="http://schemas.microsoft.com/office/drawing/2014/main" id="{50A92F89-2C26-4C41-A110-B4FB099B7D6D}"/>
            </a:ext>
          </a:extLst>
        </cdr:cNvPr>
        <cdr:cNvCxnSpPr/>
      </cdr:nvCxnSpPr>
      <cdr:spPr>
        <a:xfrm xmlns:a="http://schemas.openxmlformats.org/drawingml/2006/main" flipV="1">
          <a:off x="1270000" y="4603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0.38505</cdr:x>
      <cdr:y>0.13659</cdr:y>
    </cdr:from>
    <cdr:to>
      <cdr:x>0.54515</cdr:x>
      <cdr:y>0.24812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89051" y="346061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0.31034</cdr:x>
      <cdr:y>0.19173</cdr:y>
    </cdr:from>
    <cdr:to>
      <cdr:x>0.40394</cdr:x>
      <cdr:y>0.19173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V="1">
          <a:off x="1200150" y="485775"/>
          <a:ext cx="361950" cy="1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D0EBE482-9CAB-40AF-9E9E-98D352B80DD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0.78744</cdr:x>
      <cdr:y>0.0339</cdr:y>
    </cdr:from>
    <cdr:to>
      <cdr:x>0.87691</cdr:x>
      <cdr:y>0.0971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52857" y="190500"/>
          <a:ext cx="824079" cy="3551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9210675" cy="5619750"/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1D2A6F94-31D6-4B58-A5B2-17DD23498D2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0.78434</cdr:x>
      <cdr:y>0.03832</cdr:y>
    </cdr:from>
    <cdr:to>
      <cdr:x>0.87381</cdr:x>
      <cdr:y>0.10218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7224282" y="215375"/>
          <a:ext cx="824079" cy="3588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>
              <a:latin typeface="+mn-lt"/>
              <a:ea typeface="+mn-ea"/>
              <a:cs typeface="+mn-cs"/>
            </a:rPr>
            <a:t>0°,  </a:t>
          </a:r>
          <a:r>
            <a:rPr lang="en-US" altLang="ko-KR" sz="1100"/>
            <a:t>±2.5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  <cdr:relSizeAnchor xmlns:cdr="http://schemas.openxmlformats.org/drawingml/2006/chartDrawing">
    <cdr:from>
      <cdr:x>0.28135</cdr:x>
      <cdr:y>0.03489</cdr:y>
    </cdr:from>
    <cdr:to>
      <cdr:x>0.3404</cdr:x>
      <cdr:y>0.09876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2591381" y="196073"/>
          <a:ext cx="543890" cy="3589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altLang="ko-KR" sz="1100"/>
            <a:t>±5</a:t>
          </a:r>
          <a:r>
            <a:rPr lang="en-US" altLang="ko-KR" sz="1100">
              <a:effectLst/>
              <a:latin typeface="+mn-lt"/>
              <a:ea typeface="+mn-ea"/>
              <a:cs typeface="+mn-cs"/>
            </a:rPr>
            <a:t>°</a:t>
          </a:r>
          <a:endParaRPr lang="ko-KR" altLang="en-US" sz="1100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0.58176</cdr:x>
      <cdr:y>0.09264</cdr:y>
    </cdr:from>
    <cdr:to>
      <cdr:x>0.76834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49771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0.76488</cdr:x>
      <cdr:y>0.15852</cdr:y>
    </cdr:from>
    <cdr:to>
      <cdr:x>0.82577</cdr:x>
      <cdr:y>0.15852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957924" y="401636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</xdr:row>
      <xdr:rowOff>28575</xdr:rowOff>
    </xdr:from>
    <xdr:to>
      <xdr:col>17</xdr:col>
      <xdr:colOff>400050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24D4A0D8-0CF2-49A7-AC3E-102D66BFF9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3</xdr:row>
      <xdr:rowOff>38100</xdr:rowOff>
    </xdr:from>
    <xdr:to>
      <xdr:col>18</xdr:col>
      <xdr:colOff>0</xdr:colOff>
      <xdr:row>27</xdr:row>
      <xdr:rowOff>152400</xdr:rowOff>
    </xdr:to>
    <xdr:graphicFrame macro="">
      <xdr:nvGraphicFramePr>
        <xdr:cNvPr id="3" name="Chart 6">
          <a:extLst>
            <a:ext uri="{FF2B5EF4-FFF2-40B4-BE49-F238E27FC236}">
              <a16:creationId xmlns="" xmlns:a16="http://schemas.microsoft.com/office/drawing/2014/main" id="{12C5939A-130A-4F95-9C3B-6993A7FAA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82</xdr:row>
      <xdr:rowOff>57150</xdr:rowOff>
    </xdr:from>
    <xdr:to>
      <xdr:col>8</xdr:col>
      <xdr:colOff>19050</xdr:colOff>
      <xdr:row>107</xdr:row>
      <xdr:rowOff>0</xdr:rowOff>
    </xdr:to>
    <xdr:graphicFrame macro="">
      <xdr:nvGraphicFramePr>
        <xdr:cNvPr id="4" name="Chart 10">
          <a:extLst>
            <a:ext uri="{FF2B5EF4-FFF2-40B4-BE49-F238E27FC236}">
              <a16:creationId xmlns="" xmlns:a16="http://schemas.microsoft.com/office/drawing/2014/main" id="{C2AD3A90-1CBC-4C61-B013-0C50317CA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19050</xdr:colOff>
      <xdr:row>82</xdr:row>
      <xdr:rowOff>57150</xdr:rowOff>
    </xdr:from>
    <xdr:to>
      <xdr:col>18</xdr:col>
      <xdr:colOff>19050</xdr:colOff>
      <xdr:row>107</xdr:row>
      <xdr:rowOff>0</xdr:rowOff>
    </xdr:to>
    <xdr:graphicFrame macro="">
      <xdr:nvGraphicFramePr>
        <xdr:cNvPr id="5" name="Chart 16">
          <a:extLst>
            <a:ext uri="{FF2B5EF4-FFF2-40B4-BE49-F238E27FC236}">
              <a16:creationId xmlns="" xmlns:a16="http://schemas.microsoft.com/office/drawing/2014/main" id="{DEAB3C59-44B2-48E6-B1B7-B1500BCE14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19050</xdr:colOff>
      <xdr:row>30</xdr:row>
      <xdr:rowOff>57150</xdr:rowOff>
    </xdr:from>
    <xdr:to>
      <xdr:col>28</xdr:col>
      <xdr:colOff>19050</xdr:colOff>
      <xdr:row>55</xdr:row>
      <xdr:rowOff>0</xdr:rowOff>
    </xdr:to>
    <xdr:graphicFrame macro="">
      <xdr:nvGraphicFramePr>
        <xdr:cNvPr id="6" name="Chart 20">
          <a:extLst>
            <a:ext uri="{FF2B5EF4-FFF2-40B4-BE49-F238E27FC236}">
              <a16:creationId xmlns="" xmlns:a16="http://schemas.microsoft.com/office/drawing/2014/main" id="{D440D56D-3F2F-4796-A275-589058287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17</xdr:col>
      <xdr:colOff>400050</xdr:colOff>
      <xdr:row>49</xdr:row>
      <xdr:rowOff>123825</xdr:rowOff>
    </xdr:to>
    <xdr:graphicFrame macro="">
      <xdr:nvGraphicFramePr>
        <xdr:cNvPr id="7" name="Chart 1">
          <a:extLst>
            <a:ext uri="{FF2B5EF4-FFF2-40B4-BE49-F238E27FC236}">
              <a16:creationId xmlns="" xmlns:a16="http://schemas.microsoft.com/office/drawing/2014/main" id="{ED74B020-9C95-436A-951A-03ED91D56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0.44331</cdr:x>
      <cdr:y>0.13528</cdr:y>
    </cdr:from>
    <cdr:to>
      <cdr:x>0.65384</cdr:x>
      <cdr:y>0.23726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601574" y="517019"/>
          <a:ext cx="1235500" cy="389743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0.19286</cdr:x>
      <cdr:y>0.287</cdr:y>
    </cdr:from>
    <cdr:to>
      <cdr:x>0.40339</cdr:x>
      <cdr:y>0.34579</cdr:y>
    </cdr:to>
    <cdr:sp macro="" textlink="">
      <cdr:nvSpPr>
        <cdr:cNvPr id="13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131799" y="1096855"/>
          <a:ext cx="1235500" cy="2246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67.0m/s</a:t>
          </a:r>
        </a:p>
      </cdr:txBody>
    </cdr:sp>
  </cdr:relSizeAnchor>
  <cdr:relSizeAnchor xmlns:cdr="http://schemas.openxmlformats.org/drawingml/2006/chartDrawing">
    <cdr:from>
      <cdr:x>0.09824</cdr:x>
      <cdr:y>0.59006</cdr:y>
    </cdr:from>
    <cdr:to>
      <cdr:x>0.24621</cdr:x>
      <cdr:y>0.64884</cdr:y>
    </cdr:to>
    <cdr:sp macro="" textlink="">
      <cdr:nvSpPr>
        <cdr:cNvPr id="14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38175" y="2298700"/>
          <a:ext cx="961214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  <cdr:relSizeAnchor xmlns:cdr="http://schemas.openxmlformats.org/drawingml/2006/chartDrawing">
    <cdr:from>
      <cdr:x>0.86657</cdr:x>
      <cdr:y>0.59739</cdr:y>
    </cdr:from>
    <cdr:to>
      <cdr:x>1</cdr:x>
      <cdr:y>0.65618</cdr:y>
    </cdr:to>
    <cdr:sp macro="" textlink="">
      <cdr:nvSpPr>
        <cdr:cNvPr id="1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29274" y="2327275"/>
          <a:ext cx="866775" cy="22901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1400" b="0" i="1" u="none" strike="noStrike" baseline="0">
              <a:solidFill>
                <a:srgbClr val="000000"/>
              </a:solidFill>
              <a:latin typeface="Arial"/>
              <a:cs typeface="Arial"/>
            </a:rPr>
            <a:t>20.1m/s</a:t>
          </a:r>
        </a:p>
      </cdr:txBody>
    </cdr:sp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0.44184</cdr:x>
      <cdr:y>0.59922</cdr:y>
    </cdr:from>
    <cdr:to>
      <cdr:x>0.65237</cdr:x>
      <cdr:y>0.70674</cdr:y>
    </cdr:to>
    <cdr:sp macro="" textlink="">
      <cdr:nvSpPr>
        <cdr:cNvPr id="11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70200" y="1946275"/>
          <a:ext cx="1367614" cy="3492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>
            <a:alpha val="50000"/>
          </a:srgbClr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Unstable</a:t>
          </a:r>
        </a:p>
      </cdr:txBody>
    </cdr:sp>
  </cdr:relSizeAnchor>
  <cdr:relSizeAnchor xmlns:cdr="http://schemas.openxmlformats.org/drawingml/2006/chartDrawing">
    <cdr:from>
      <cdr:x>0.43055</cdr:x>
      <cdr:y>0.21151</cdr:y>
    </cdr:from>
    <cdr:to>
      <cdr:x>0.64108</cdr:x>
      <cdr:y>0.31349</cdr:y>
    </cdr:to>
    <cdr:sp macro="" textlink="">
      <cdr:nvSpPr>
        <cdr:cNvPr id="12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526692" y="808347"/>
          <a:ext cx="1235499" cy="389744"/>
        </a:xfrm>
        <a:prstGeom xmlns:a="http://schemas.openxmlformats.org/drawingml/2006/main" prst="rect">
          <a:avLst/>
        </a:prstGeom>
        <a:solidFill xmlns:a="http://schemas.openxmlformats.org/drawingml/2006/main">
          <a:srgbClr val="FFFFFF"/>
        </a:solidFill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36576" tIns="32004" rIns="0" bIns="0" anchor="t" upright="1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 rtl="0">
            <a:defRPr sz="1000"/>
          </a:pPr>
          <a:r>
            <a:rPr lang="en-US" altLang="ko-KR" sz="2000" b="0" i="1" u="none" strike="noStrike" baseline="0">
              <a:solidFill>
                <a:srgbClr val="000000"/>
              </a:solidFill>
              <a:latin typeface="Arial"/>
              <a:cs typeface="Arial"/>
            </a:rPr>
            <a:t>Stable</a:t>
          </a:r>
        </a:p>
      </cdr:txBody>
    </cdr:sp>
  </cdr:relSizeAnchor>
  <cdr:relSizeAnchor xmlns:cdr="http://schemas.openxmlformats.org/drawingml/2006/chartDrawing">
    <cdr:from>
      <cdr:x>0.57185</cdr:x>
      <cdr:y>0.12469</cdr:y>
    </cdr:from>
    <cdr:to>
      <cdr:x>0.71261</cdr:x>
      <cdr:y>0.35941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14750" y="48577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ko-KR" altLang="en-US" sz="1100"/>
        </a:p>
      </cdr:txBody>
    </cdr:sp>
  </cdr:relSizeAnchor>
  <cdr:relSizeAnchor xmlns:cdr="http://schemas.openxmlformats.org/drawingml/2006/chartDrawing">
    <cdr:from>
      <cdr:x>0.52804</cdr:x>
      <cdr:y>0.06314</cdr:y>
    </cdr:from>
    <cdr:to>
      <cdr:x>0.56375</cdr:x>
      <cdr:y>0.17966</cdr:y>
    </cdr:to>
    <cdr:sp macro="" textlink="">
      <cdr:nvSpPr>
        <cdr:cNvPr id="5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098814" y="241303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0.35618</cdr:x>
      <cdr:y>0.06607</cdr:y>
    </cdr:from>
    <cdr:to>
      <cdr:x>0.39189</cdr:x>
      <cdr:y>0.18259</cdr:y>
    </cdr:to>
    <cdr:sp macro="" textlink="">
      <cdr:nvSpPr>
        <cdr:cNvPr id="6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A90B9882-9906-4EC6-9553-66B46453F5BE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90250" y="25250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0.18624</cdr:x>
      <cdr:y>0.069</cdr:y>
    </cdr:from>
    <cdr:to>
      <cdr:x>0.22195</cdr:x>
      <cdr:y>0.18552</cdr:y>
    </cdr:to>
    <cdr:sp macro="" textlink="">
      <cdr:nvSpPr>
        <cdr:cNvPr id="7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92953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0.69798</cdr:x>
      <cdr:y>0.069</cdr:y>
    </cdr:from>
    <cdr:to>
      <cdr:x>0.73369</cdr:x>
      <cdr:y>0.18552</cdr:y>
    </cdr:to>
    <cdr:sp macro="" textlink="">
      <cdr:nvSpPr>
        <cdr:cNvPr id="8" name="AutoShape 2">
          <a:extLst xmlns:a="http://schemas.openxmlformats.org/drawingml/2006/main">
            <a:ext uri="{FF2B5EF4-FFF2-40B4-BE49-F238E27FC236}">
              <a16:creationId xmlns="" xmlns:a16="http://schemas.microsoft.com/office/drawing/2014/main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096110" y="263698"/>
          <a:ext cx="209565" cy="445313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  <cdr:relSizeAnchor xmlns:cdr="http://schemas.openxmlformats.org/drawingml/2006/chartDrawing">
    <cdr:from>
      <cdr:x>0.86984</cdr:x>
      <cdr:y>0.069</cdr:y>
    </cdr:from>
    <cdr:to>
      <cdr:x>0.90555</cdr:x>
      <cdr:y>0.18552</cdr:y>
    </cdr:to>
    <cdr:sp macro="" textlink="">
      <cdr:nvSpPr>
        <cdr:cNvPr id="9" name="AutoShape 2">
          <a:extLst xmlns:a="http://schemas.openxmlformats.org/drawingml/2006/main">
            <a:ext uri="{FF2B5EF4-FFF2-40B4-BE49-F238E27FC236}">
              <a16:creationId xmlns:lc="http://schemas.openxmlformats.org/drawingml/2006/lockedCanvas" xmlns:a16="http://schemas.microsoft.com/office/drawing/2014/main" xmlns="" id="{B308BC1A-0F68-4316-8D0E-7FF8CF160539}"/>
            </a:ext>
          </a:extLst>
        </cdr:cNvPr>
        <cdr:cNvSpPr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04653" y="263711"/>
          <a:ext cx="209565" cy="445312"/>
        </a:xfrm>
        <a:prstGeom xmlns:a="http://schemas.openxmlformats.org/drawingml/2006/main" prst="upArrow">
          <a:avLst>
            <a:gd name="adj1" fmla="val 50000"/>
            <a:gd name="adj2" fmla="val 39318"/>
          </a:avLst>
        </a:prstGeom>
        <a:solidFill xmlns:a="http://schemas.openxmlformats.org/drawingml/2006/main">
          <a:srgbClr val="969696">
            <a:alpha val="80000"/>
          </a:srgbClr>
        </a:solidFill>
        <a:ln xmlns:a="http://schemas.openxmlformats.org/drawingml/2006/main" w="9525">
          <a:solidFill>
            <a:srgbClr val="000000"/>
          </a:solidFill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ko-KR" altLang="en-US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0.59195</cdr:x>
      <cdr:y>0.11027</cdr:y>
    </cdr:from>
    <cdr:to>
      <cdr:x>0.75205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289151" y="279386"/>
          <a:ext cx="619130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0.7266</cdr:x>
      <cdr:y>0.18483</cdr:y>
    </cdr:from>
    <cdr:to>
      <cdr:x>0.79937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809862" y="468295"/>
          <a:ext cx="281413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CF42AA-466D-4723-8943-8C7BBDCF7C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DEF07479-BD12-4C24-923B-B6515EA0D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0.50541</cdr:x>
      <cdr:y>0.0964</cdr:y>
    </cdr:from>
    <cdr:to>
      <cdr:x>0.69199</cdr:x>
      <cdr:y>0.22932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54497" y="244255"/>
          <a:ext cx="721533" cy="3367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0.68853</cdr:x>
      <cdr:y>0.16228</cdr:y>
    </cdr:from>
    <cdr:to>
      <cdr:x>0.74942</cdr:x>
      <cdr:y>0.16228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>
          <a:off x="2662665" y="411158"/>
          <a:ext cx="235471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0.51313</cdr:x>
      <cdr:y>0.11027</cdr:y>
    </cdr:from>
    <cdr:to>
      <cdr:x>0.67323</cdr:x>
      <cdr:y>0.2218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84362" y="279384"/>
          <a:ext cx="619130" cy="282592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0.64778</cdr:x>
      <cdr:y>0.18483</cdr:y>
    </cdr:from>
    <cdr:to>
      <cdr:x>0.72055</cdr:x>
      <cdr:y>0.18483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 flipH="1">
          <a:off x="2505075" y="468296"/>
          <a:ext cx="281406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2</xdr:row>
      <xdr:rowOff>66675</xdr:rowOff>
    </xdr:from>
    <xdr:to>
      <xdr:col>6</xdr:col>
      <xdr:colOff>28575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06D14C0-53F4-45BC-991A-ADCCEEDDDA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47625</xdr:colOff>
      <xdr:row>2</xdr:row>
      <xdr:rowOff>57150</xdr:rowOff>
    </xdr:from>
    <xdr:to>
      <xdr:col>12</xdr:col>
      <xdr:colOff>542925</xdr:colOff>
      <xdr:row>15</xdr:row>
      <xdr:rowOff>114300</xdr:rowOff>
    </xdr:to>
    <xdr:graphicFrame macro="">
      <xdr:nvGraphicFramePr>
        <xdr:cNvPr id="3" name="Chart 1">
          <a:extLst>
            <a:ext uri="{FF2B5EF4-FFF2-40B4-BE49-F238E27FC236}">
              <a16:creationId xmlns="" xmlns:a16="http://schemas.microsoft.com/office/drawing/2014/main" id="{41E5CDEE-6625-46F1-97F9-6D04DDB7E4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0.41181</cdr:x>
      <cdr:y>0.09264</cdr:y>
    </cdr:from>
    <cdr:to>
      <cdr:x>0.59839</cdr:x>
      <cdr:y>0.22556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2529" y="234719"/>
          <a:ext cx="721533" cy="336773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Galloping</a:t>
          </a:r>
          <a:r>
            <a:rPr lang="en-US" altLang="ko-KR" sz="800" b="0">
              <a:latin typeface="Arial" pitchFamily="34" charset="0"/>
              <a:cs typeface="Arial" pitchFamily="34" charset="0"/>
            </a:rPr>
            <a:t>  criteria </a:t>
          </a:r>
          <a:endParaRPr lang="ko-KR" altLang="en-US" sz="800" b="0">
            <a:latin typeface="Arial" pitchFamily="34" charset="0"/>
            <a:cs typeface="Arial" pitchFamily="34" charset="0"/>
          </a:endParaRPr>
        </a:p>
      </cdr:txBody>
    </cdr:sp>
  </cdr:relSizeAnchor>
  <cdr:relSizeAnchor xmlns:cdr="http://schemas.openxmlformats.org/drawingml/2006/chartDrawing">
    <cdr:from>
      <cdr:x>0.31773</cdr:x>
      <cdr:y>0.16604</cdr:y>
    </cdr:from>
    <cdr:to>
      <cdr:x>0.40394</cdr:x>
      <cdr:y>0.16917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09A83182-7478-4738-8F31-10637117A2FE}"/>
            </a:ext>
          </a:extLst>
        </cdr:cNvPr>
        <cdr:cNvCxnSpPr/>
      </cdr:nvCxnSpPr>
      <cdr:spPr>
        <a:xfrm xmlns:a="http://schemas.openxmlformats.org/drawingml/2006/main" flipH="1" flipV="1">
          <a:off x="1228710" y="420687"/>
          <a:ext cx="333390" cy="7938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  <a:scene3d xmlns:a="http://schemas.openxmlformats.org/drawingml/2006/main">
          <a:camera prst="orthographicFront">
            <a:rot lat="0" lon="0" rev="10800000"/>
          </a:camera>
          <a:lightRig rig="threePt" dir="t"/>
        </a:scene3d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0.3949</cdr:x>
      <cdr:y>0.12155</cdr:y>
    </cdr:from>
    <cdr:to>
      <cdr:x>0.555</cdr:x>
      <cdr:y>0.23308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7144" y="307965"/>
          <a:ext cx="619131" cy="28257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800" b="0">
              <a:latin typeface="Arial" pitchFamily="34" charset="0"/>
              <a:cs typeface="Arial" pitchFamily="34" charset="0"/>
            </a:rPr>
            <a:t>Flutter  criteria </a:t>
          </a:r>
        </a:p>
      </cdr:txBody>
    </cdr:sp>
  </cdr:relSizeAnchor>
  <cdr:relSizeAnchor xmlns:cdr="http://schemas.openxmlformats.org/drawingml/2006/chartDrawing">
    <cdr:from>
      <cdr:x>0.32892</cdr:x>
      <cdr:y>0.18859</cdr:y>
    </cdr:from>
    <cdr:to>
      <cdr:x>0.40148</cdr:x>
      <cdr:y>0.18859</cdr:y>
    </cdr:to>
    <cdr:cxnSp macro="">
      <cdr:nvCxnSpPr>
        <cdr:cNvPr id="3" name="직선 화살표 연결선 2">
          <a:extLst xmlns:a="http://schemas.openxmlformats.org/drawingml/2006/main">
            <a:ext uri="{FF2B5EF4-FFF2-40B4-BE49-F238E27FC236}">
              <a16:creationId xmlns="" xmlns:a16="http://schemas.microsoft.com/office/drawing/2014/main" id="{E96C4DB5-5907-437B-8CFA-EBDE67021295}"/>
            </a:ext>
          </a:extLst>
        </cdr:cNvPr>
        <cdr:cNvCxnSpPr/>
      </cdr:nvCxnSpPr>
      <cdr:spPr>
        <a:xfrm xmlns:a="http://schemas.openxmlformats.org/drawingml/2006/main">
          <a:off x="1272001" y="477820"/>
          <a:ext cx="280574" cy="0"/>
        </a:xfrm>
        <a:prstGeom xmlns:a="http://schemas.openxmlformats.org/drawingml/2006/main" prst="straightConnector1">
          <a:avLst/>
        </a:prstGeom>
        <a:ln xmlns:a="http://schemas.openxmlformats.org/drawingml/2006/main" w="28575">
          <a:solidFill>
            <a:schemeClr val="tx2"/>
          </a:solidFill>
          <a:headEnd type="triangle"/>
          <a:tailEnd type="non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topLeftCell="C1" workbookViewId="0">
      <selection activeCell="H17" sqref="H17"/>
    </sheetView>
  </sheetViews>
  <sheetFormatPr defaultColWidth="9" defaultRowHeight="14.25"/>
  <cols>
    <col min="1" max="1" width="12.875" style="1" bestFit="1" customWidth="1"/>
    <col min="2" max="17" width="9" style="1"/>
    <col min="18" max="18" width="12.625" style="1" bestFit="1" customWidth="1"/>
    <col min="19" max="16384" width="9" style="1"/>
  </cols>
  <sheetData>
    <row r="1" spans="1:22" ht="24">
      <c r="A1" s="74" t="s">
        <v>66</v>
      </c>
      <c r="B1" s="82" t="s">
        <v>3</v>
      </c>
      <c r="C1" s="82"/>
      <c r="D1" s="2" t="s">
        <v>4</v>
      </c>
      <c r="E1" s="2" t="s">
        <v>5</v>
      </c>
      <c r="F1" s="2" t="s">
        <v>30</v>
      </c>
      <c r="G1" s="2" t="s">
        <v>6</v>
      </c>
      <c r="H1" s="2" t="s">
        <v>7</v>
      </c>
      <c r="I1" s="2" t="s">
        <v>30</v>
      </c>
      <c r="J1" s="2" t="s">
        <v>8</v>
      </c>
      <c r="K1" s="3"/>
      <c r="L1" s="3"/>
      <c r="N1" s="1" t="s">
        <v>39</v>
      </c>
    </row>
    <row r="2" spans="1:22">
      <c r="B2" s="82" t="s">
        <v>9</v>
      </c>
      <c r="C2" s="82"/>
      <c r="D2" s="2" t="s">
        <v>10</v>
      </c>
      <c r="E2" s="4">
        <v>28</v>
      </c>
      <c r="F2" s="77" t="s">
        <v>11</v>
      </c>
      <c r="G2" s="5">
        <f>E2/$L$2*100</f>
        <v>40</v>
      </c>
      <c r="H2" s="6">
        <v>40</v>
      </c>
      <c r="I2" s="2" t="s">
        <v>12</v>
      </c>
      <c r="J2" s="7">
        <f>-(G2-H2)/G2</f>
        <v>0</v>
      </c>
      <c r="K2" s="3" t="s">
        <v>51</v>
      </c>
      <c r="L2" s="3">
        <v>70</v>
      </c>
      <c r="N2" s="8">
        <v>0</v>
      </c>
      <c r="O2" s="44">
        <f>K5</f>
        <v>0</v>
      </c>
      <c r="P2" s="45">
        <f>K6</f>
        <v>0</v>
      </c>
      <c r="R2" s="1" t="s">
        <v>34</v>
      </c>
      <c r="S2" s="1" t="s">
        <v>35</v>
      </c>
      <c r="T2" s="41"/>
      <c r="U2" s="41" t="s">
        <v>59</v>
      </c>
    </row>
    <row r="3" spans="1:22">
      <c r="B3" s="82" t="s">
        <v>13</v>
      </c>
      <c r="C3" s="82"/>
      <c r="D3" s="2" t="s">
        <v>14</v>
      </c>
      <c r="E3" s="9">
        <v>20.419</v>
      </c>
      <c r="F3" s="77" t="s">
        <v>15</v>
      </c>
      <c r="G3" s="10">
        <f>E3*$L$2^-2*1000</f>
        <v>4.1671428571428573</v>
      </c>
      <c r="H3" s="11">
        <v>4.1705882352941179</v>
      </c>
      <c r="I3" s="12" t="s">
        <v>16</v>
      </c>
      <c r="J3" s="7">
        <f>-(G3-H3)/G3</f>
        <v>8.26796265300812E-4</v>
      </c>
      <c r="K3" s="3"/>
      <c r="L3" s="3"/>
      <c r="N3" s="49">
        <f>M9</f>
        <v>51.562634862828318</v>
      </c>
      <c r="O3" s="44">
        <f>O2</f>
        <v>0</v>
      </c>
      <c r="P3" s="45">
        <f>P2</f>
        <v>0</v>
      </c>
      <c r="R3" s="43">
        <f>1.3*M9</f>
        <v>67.031425321676821</v>
      </c>
      <c r="S3" s="51">
        <v>1</v>
      </c>
      <c r="T3" s="43">
        <v>25</v>
      </c>
      <c r="U3" s="43">
        <v>1</v>
      </c>
      <c r="V3" s="76">
        <f>R3*0.3</f>
        <v>20.109427596503046</v>
      </c>
    </row>
    <row r="4" spans="1:22">
      <c r="B4" s="82" t="s">
        <v>17</v>
      </c>
      <c r="C4" s="82"/>
      <c r="D4" s="2" t="s">
        <v>18</v>
      </c>
      <c r="E4" s="9">
        <v>1111.431</v>
      </c>
      <c r="F4" s="77" t="s">
        <v>19</v>
      </c>
      <c r="G4" s="10">
        <f>E4*$L$2^-4*10000000</f>
        <v>462.90337359433573</v>
      </c>
      <c r="H4" s="11">
        <v>460.57673121614999</v>
      </c>
      <c r="I4" s="12" t="s">
        <v>20</v>
      </c>
      <c r="J4" s="7">
        <f>-(G4-H4)/G4</f>
        <v>-5.0261944736326031E-3</v>
      </c>
      <c r="K4" s="36" t="s">
        <v>49</v>
      </c>
      <c r="L4" s="38" t="s">
        <v>52</v>
      </c>
      <c r="M4" s="38" t="s">
        <v>53</v>
      </c>
      <c r="N4" s="38" t="s">
        <v>56</v>
      </c>
      <c r="P4" s="47" t="s">
        <v>64</v>
      </c>
      <c r="R4" s="43">
        <f>R3</f>
        <v>67.031425321676821</v>
      </c>
      <c r="S4" s="13">
        <v>200</v>
      </c>
      <c r="T4" s="43">
        <v>80</v>
      </c>
      <c r="U4" s="43">
        <f>U3</f>
        <v>1</v>
      </c>
      <c r="V4" s="76">
        <f>R4*0.3</f>
        <v>20.109427596503046</v>
      </c>
    </row>
    <row r="5" spans="1:22">
      <c r="B5" s="82" t="s">
        <v>21</v>
      </c>
      <c r="C5" s="2" t="s">
        <v>22</v>
      </c>
      <c r="D5" s="2" t="s">
        <v>31</v>
      </c>
      <c r="E5" s="14">
        <v>0.54300000000000004</v>
      </c>
      <c r="F5" s="77" t="s">
        <v>23</v>
      </c>
      <c r="G5" s="77" t="s">
        <v>24</v>
      </c>
      <c r="H5" s="48">
        <v>1.6081000000000001</v>
      </c>
      <c r="I5" s="12" t="s">
        <v>23</v>
      </c>
      <c r="J5" s="2" t="s">
        <v>24</v>
      </c>
      <c r="K5" s="73"/>
      <c r="L5" s="39">
        <v>50</v>
      </c>
      <c r="M5" s="40">
        <f>L5/(2*PI()*E5)^2</f>
        <v>4.2954691911087446</v>
      </c>
      <c r="N5" s="41"/>
      <c r="R5" s="1" t="s">
        <v>36</v>
      </c>
      <c r="S5" s="1" t="s">
        <v>37</v>
      </c>
      <c r="T5" s="41" t="s">
        <v>63</v>
      </c>
      <c r="U5" s="41" t="s">
        <v>60</v>
      </c>
    </row>
    <row r="6" spans="1:22">
      <c r="B6" s="82"/>
      <c r="C6" s="2" t="s">
        <v>25</v>
      </c>
      <c r="D6" s="2" t="s">
        <v>32</v>
      </c>
      <c r="E6" s="14">
        <v>2.4670000000000001</v>
      </c>
      <c r="F6" s="77" t="s">
        <v>23</v>
      </c>
      <c r="G6" s="77" t="s">
        <v>24</v>
      </c>
      <c r="H6" s="48">
        <v>5.3925999999999998</v>
      </c>
      <c r="I6" s="12" t="s">
        <v>23</v>
      </c>
      <c r="J6" s="2" t="s">
        <v>24</v>
      </c>
      <c r="K6" s="73"/>
      <c r="L6" s="39">
        <v>50</v>
      </c>
      <c r="M6" s="40">
        <f>L6/(2*PI()*E6)^2*E2/M8/2</f>
        <v>0.28562737760201368</v>
      </c>
      <c r="N6" s="40">
        <f>DEGREES(ASIN(M6/(E2*100)*2))</f>
        <v>1.1689459545368553E-2</v>
      </c>
      <c r="R6" s="43">
        <f>M9*1.3</f>
        <v>67.031425321676821</v>
      </c>
      <c r="S6" s="50">
        <f>M5</f>
        <v>4.2954691911087446</v>
      </c>
      <c r="T6" s="43">
        <f>T3</f>
        <v>25</v>
      </c>
      <c r="U6" s="43">
        <f>M10/500*100</f>
        <v>0</v>
      </c>
    </row>
    <row r="7" spans="1:22">
      <c r="B7" s="82" t="s">
        <v>26</v>
      </c>
      <c r="C7" s="82"/>
      <c r="D7" s="2" t="s">
        <v>33</v>
      </c>
      <c r="E7" s="6">
        <f>E6/E5</f>
        <v>4.5432780847145482</v>
      </c>
      <c r="F7" s="77" t="s">
        <v>24</v>
      </c>
      <c r="G7" s="5">
        <f>E7</f>
        <v>4.5432780847145482</v>
      </c>
      <c r="H7" s="11">
        <f>H6/H5</f>
        <v>3.3533984204962377</v>
      </c>
      <c r="I7" s="2" t="s">
        <v>24</v>
      </c>
      <c r="J7" s="7">
        <f>-(G7-H7)/G7</f>
        <v>-0.26189892893009431</v>
      </c>
      <c r="K7" s="3"/>
      <c r="L7" s="3"/>
      <c r="R7" s="43">
        <f>R6</f>
        <v>67.031425321676821</v>
      </c>
      <c r="S7" s="13">
        <v>200</v>
      </c>
      <c r="T7" s="43">
        <f>R6</f>
        <v>67.031425321676821</v>
      </c>
      <c r="U7" s="43">
        <f>U6</f>
        <v>0</v>
      </c>
    </row>
    <row r="8" spans="1:22">
      <c r="B8" s="82" t="s">
        <v>27</v>
      </c>
      <c r="C8" s="2" t="s">
        <v>22</v>
      </c>
      <c r="D8" s="2" t="s">
        <v>28</v>
      </c>
      <c r="E8" s="16">
        <f>(0.6/100)*2*PI()</f>
        <v>3.7699111843077518E-2</v>
      </c>
      <c r="F8" s="77" t="s">
        <v>24</v>
      </c>
      <c r="G8" s="17">
        <f>E8</f>
        <v>3.7699111843077518E-2</v>
      </c>
      <c r="H8" s="16">
        <v>2.4500000000000001E-2</v>
      </c>
      <c r="I8" s="2" t="s">
        <v>24</v>
      </c>
      <c r="J8" s="7">
        <f>-(G8-H8)/G8</f>
        <v>-0.35011731570809401</v>
      </c>
      <c r="K8" s="42" t="s">
        <v>54</v>
      </c>
      <c r="L8" s="39"/>
      <c r="M8" s="40">
        <v>10.199999999999999</v>
      </c>
      <c r="N8" s="40" t="s">
        <v>55</v>
      </c>
    </row>
    <row r="9" spans="1:22">
      <c r="B9" s="82"/>
      <c r="C9" s="2" t="s">
        <v>25</v>
      </c>
      <c r="D9" s="2" t="s">
        <v>29</v>
      </c>
      <c r="E9" s="16">
        <f>(0.6/100)*2*PI()</f>
        <v>3.7699111843077518E-2</v>
      </c>
      <c r="F9" s="77" t="s">
        <v>24</v>
      </c>
      <c r="G9" s="17">
        <f>E9</f>
        <v>3.7699111843077518E-2</v>
      </c>
      <c r="H9" s="16">
        <v>2.4899999999999999E-2</v>
      </c>
      <c r="I9" s="2" t="s">
        <v>24</v>
      </c>
      <c r="J9" s="7">
        <f>-(G9-H9)/G9</f>
        <v>-0.33950698616863439</v>
      </c>
      <c r="K9" s="42" t="s">
        <v>57</v>
      </c>
      <c r="L9" s="39"/>
      <c r="M9" s="75">
        <v>51.562634862828318</v>
      </c>
      <c r="N9" s="40" t="s">
        <v>58</v>
      </c>
    </row>
    <row r="10" spans="1:22">
      <c r="K10" s="42" t="s">
        <v>61</v>
      </c>
      <c r="L10" s="39"/>
      <c r="M10" s="46"/>
      <c r="N10" s="40" t="s">
        <v>62</v>
      </c>
    </row>
    <row r="11" spans="1:22">
      <c r="G11" s="80"/>
      <c r="H11" s="81"/>
      <c r="I11" s="81"/>
      <c r="L11" s="3"/>
    </row>
    <row r="12" spans="1:22">
      <c r="L12" s="3"/>
    </row>
    <row r="13" spans="1:22">
      <c r="L13" s="3"/>
    </row>
    <row r="14" spans="1:22" ht="14.25" customHeight="1">
      <c r="L14" s="3"/>
    </row>
    <row r="15" spans="1:22">
      <c r="L15" s="3"/>
    </row>
    <row r="16" spans="1:22">
      <c r="L16" s="15"/>
    </row>
    <row r="17" spans="12:12" ht="14.25" customHeight="1">
      <c r="L17" s="3"/>
    </row>
    <row r="18" spans="12:12" ht="14.25" customHeight="1">
      <c r="L18" s="3"/>
    </row>
    <row r="19" spans="12:12">
      <c r="L19" s="3"/>
    </row>
    <row r="24" spans="12:12" ht="14.25" customHeight="1"/>
    <row r="27" spans="12:12" ht="14.25" customHeight="1"/>
    <row r="28" spans="12:12" ht="14.25" customHeight="1"/>
    <row r="34" ht="14.25" customHeight="1"/>
    <row r="37" ht="14.25" customHeight="1"/>
    <row r="38" ht="14.25" customHeight="1"/>
    <row r="44" ht="14.25" customHeight="1"/>
    <row r="47" ht="14.25" customHeight="1"/>
    <row r="48" ht="14.25" customHeight="1"/>
    <row r="54" ht="14.25" customHeight="1"/>
    <row r="57" ht="14.25" customHeight="1"/>
    <row r="58" ht="14.25" customHeight="1"/>
  </sheetData>
  <mergeCells count="8">
    <mergeCell ref="G11:I11"/>
    <mergeCell ref="B8:B9"/>
    <mergeCell ref="B7:C7"/>
    <mergeCell ref="B1:C1"/>
    <mergeCell ref="B2:C2"/>
    <mergeCell ref="B3:C3"/>
    <mergeCell ref="B4:C4"/>
    <mergeCell ref="B5:B6"/>
  </mergeCells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J32" sqref="J32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65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1.5453471999999999E-3</v>
      </c>
      <c r="D23" s="61">
        <v>3.2830104330612245E-2</v>
      </c>
      <c r="E23" s="64">
        <v>0.13155257228571429</v>
      </c>
      <c r="F23" s="60">
        <v>0</v>
      </c>
      <c r="G23" s="61">
        <v>4.5180109000000003E-5</v>
      </c>
      <c r="H23" s="61">
        <v>1.2153700626506025E-3</v>
      </c>
      <c r="I23" s="62">
        <v>4.6984638008032127E-3</v>
      </c>
      <c r="J23" s="68"/>
      <c r="K23" s="68"/>
      <c r="L23" s="68"/>
      <c r="M23" s="68"/>
    </row>
    <row r="24" spans="1:13" s="22" customFormat="1" ht="15" customHeight="1">
      <c r="A24" s="54">
        <v>5.041000000000001E-2</v>
      </c>
      <c r="B24" s="23">
        <v>1.1997261981823815</v>
      </c>
      <c r="C24" s="24">
        <v>1.2127792E-2</v>
      </c>
      <c r="D24" s="24">
        <v>3.1200830257142858E-2</v>
      </c>
      <c r="E24" s="65">
        <v>0.12382090473469388</v>
      </c>
      <c r="F24" s="23">
        <v>1.6254226490192367</v>
      </c>
      <c r="G24" s="24">
        <v>2.0171695E-4</v>
      </c>
      <c r="H24" s="24">
        <v>1.2129962730923693E-3</v>
      </c>
      <c r="I24" s="63">
        <v>4.8292255485943769E-3</v>
      </c>
      <c r="J24" s="68"/>
      <c r="K24" s="68"/>
      <c r="L24" s="68"/>
      <c r="M24" s="68"/>
    </row>
    <row r="25" spans="1:13" s="22" customFormat="1" ht="15" customHeight="1">
      <c r="A25" s="54">
        <v>0.14311000000000001</v>
      </c>
      <c r="B25" s="23">
        <v>3.4059277171569255</v>
      </c>
      <c r="C25" s="24">
        <v>1.0434861E-2</v>
      </c>
      <c r="D25" s="24">
        <v>3.2496537465306119E-2</v>
      </c>
      <c r="E25" s="65">
        <v>0.12556920869387755</v>
      </c>
      <c r="F25" s="23">
        <v>4.6144462467991056</v>
      </c>
      <c r="G25" s="24">
        <v>1.1222015E-4</v>
      </c>
      <c r="H25" s="24">
        <v>1.1760760224899596E-3</v>
      </c>
      <c r="I25" s="63">
        <v>4.7544651694779111E-3</v>
      </c>
      <c r="J25" s="68"/>
      <c r="K25" s="68"/>
      <c r="L25" s="68"/>
      <c r="M25" s="68"/>
    </row>
    <row r="26" spans="1:13" s="22" customFormat="1" ht="15" customHeight="1">
      <c r="A26" s="54">
        <v>0.23581000000000002</v>
      </c>
      <c r="B26" s="23">
        <v>5.6121292361314694</v>
      </c>
      <c r="C26" s="24">
        <v>1.4208444000000001E-2</v>
      </c>
      <c r="D26" s="24">
        <v>3.5029907661224491E-2</v>
      </c>
      <c r="E26" s="65">
        <v>0.13917789922448978</v>
      </c>
      <c r="F26" s="23">
        <v>7.6034698445789752</v>
      </c>
      <c r="G26" s="24">
        <v>4.6679349000000001E-4</v>
      </c>
      <c r="H26" s="24">
        <v>1.1757931759036144E-3</v>
      </c>
      <c r="I26" s="63">
        <v>5.0506549140562247E-3</v>
      </c>
      <c r="J26" s="68"/>
      <c r="K26" s="68"/>
      <c r="L26" s="68"/>
      <c r="M26" s="68"/>
    </row>
    <row r="27" spans="1:13" s="22" customFormat="1" ht="15" customHeight="1">
      <c r="A27" s="54">
        <v>0.32851000000000002</v>
      </c>
      <c r="B27" s="23">
        <v>7.8183307551060119</v>
      </c>
      <c r="C27" s="24">
        <v>2.7564056E-2</v>
      </c>
      <c r="D27" s="24">
        <v>6.3000053861224495E-2</v>
      </c>
      <c r="E27" s="65">
        <v>0.19641726987755104</v>
      </c>
      <c r="F27" s="23">
        <v>10.592493442358844</v>
      </c>
      <c r="G27" s="24">
        <v>8.2867203999999997E-4</v>
      </c>
      <c r="H27" s="24">
        <v>1.1657075983935743E-3</v>
      </c>
      <c r="I27" s="63">
        <v>4.5871624995983936E-3</v>
      </c>
      <c r="J27" s="68"/>
      <c r="K27" s="68"/>
      <c r="L27" s="68"/>
      <c r="M27" s="68"/>
    </row>
    <row r="28" spans="1:13" s="22" customFormat="1" ht="15" customHeight="1">
      <c r="A28" s="54">
        <v>0.42121000000000003</v>
      </c>
      <c r="B28" s="23">
        <v>10.024532274080556</v>
      </c>
      <c r="C28" s="24">
        <v>3.9884735999999997E-2</v>
      </c>
      <c r="D28" s="24">
        <v>0.25694832632653059</v>
      </c>
      <c r="E28" s="65">
        <v>0.50705848734693881</v>
      </c>
      <c r="F28" s="23">
        <v>13.581517040138714</v>
      </c>
      <c r="G28" s="24">
        <v>1.3834583000000001E-3</v>
      </c>
      <c r="H28" s="24">
        <v>1.2713813718875501E-3</v>
      </c>
      <c r="I28" s="63">
        <v>5.1917700497991969E-3</v>
      </c>
      <c r="J28" s="68"/>
      <c r="K28" s="68"/>
      <c r="L28" s="68"/>
      <c r="M28" s="68"/>
    </row>
    <row r="29" spans="1:13" s="22" customFormat="1" ht="15" customHeight="1">
      <c r="A29" s="54">
        <v>0.51391000000000009</v>
      </c>
      <c r="B29" s="23">
        <v>12.230733793055103</v>
      </c>
      <c r="C29" s="24">
        <v>5.6846417000000003E-2</v>
      </c>
      <c r="D29" s="24">
        <v>5.2943865277551017E-2</v>
      </c>
      <c r="E29" s="65">
        <v>0.1773510666122449</v>
      </c>
      <c r="F29" s="23">
        <v>16.570540637918587</v>
      </c>
      <c r="G29" s="24">
        <v>2.3039190000000002E-3</v>
      </c>
      <c r="H29" s="24">
        <v>1.2301063196787148E-3</v>
      </c>
      <c r="I29" s="63">
        <v>5.2365171983935737E-3</v>
      </c>
      <c r="J29" s="68"/>
      <c r="K29" s="68"/>
      <c r="L29" s="68"/>
      <c r="M29" s="68"/>
    </row>
    <row r="30" spans="1:13" s="22" customFormat="1" ht="15" customHeight="1">
      <c r="A30" s="54">
        <v>0.60661000000000009</v>
      </c>
      <c r="B30" s="23">
        <v>14.436935312029647</v>
      </c>
      <c r="C30" s="24">
        <v>4.6816971999999998E-2</v>
      </c>
      <c r="D30" s="24">
        <v>0.7083257366530612</v>
      </c>
      <c r="E30" s="65">
        <v>1.19191088</v>
      </c>
      <c r="F30" s="23">
        <v>19.559564235698456</v>
      </c>
      <c r="G30" s="24">
        <v>3.7235332999999999E-3</v>
      </c>
      <c r="H30" s="24">
        <v>1.4936282859437751E-3</v>
      </c>
      <c r="I30" s="63">
        <v>5.4259292658634531E-3</v>
      </c>
      <c r="J30" s="68"/>
      <c r="K30" s="68"/>
      <c r="L30" s="68"/>
      <c r="M30" s="68"/>
    </row>
    <row r="31" spans="1:13" s="22" customFormat="1" ht="15" customHeight="1">
      <c r="A31" s="54">
        <v>0.6993100000000001</v>
      </c>
      <c r="B31" s="23">
        <v>16.643136831004188</v>
      </c>
      <c r="C31" s="24">
        <v>0.11620729</v>
      </c>
      <c r="D31" s="24">
        <v>1.0856358767346939</v>
      </c>
      <c r="E31" s="65">
        <v>1.7298676897959184</v>
      </c>
      <c r="F31" s="23">
        <v>22.548587833478326</v>
      </c>
      <c r="G31" s="24">
        <v>4.7759016000000001E-3</v>
      </c>
      <c r="H31" s="24">
        <v>1.759818750200803E-3</v>
      </c>
      <c r="I31" s="63">
        <v>6.3064984353413652E-3</v>
      </c>
      <c r="J31" s="68"/>
      <c r="K31" s="68"/>
      <c r="L31" s="68"/>
      <c r="M31" s="68"/>
    </row>
    <row r="32" spans="1:13" s="22" customFormat="1" ht="15" customHeight="1">
      <c r="A32" s="54">
        <v>0.7920100000000001</v>
      </c>
      <c r="B32" s="23">
        <v>18.849338349978733</v>
      </c>
      <c r="C32" s="24">
        <v>7.6809736000000003E-2</v>
      </c>
      <c r="D32" s="24">
        <v>0.17849551224489796</v>
      </c>
      <c r="E32" s="65">
        <v>0.51383491591836727</v>
      </c>
      <c r="F32" s="23">
        <v>25.537611431258192</v>
      </c>
      <c r="G32" s="24">
        <v>5.4769472999999999E-3</v>
      </c>
      <c r="H32" s="24">
        <v>1.2808195598393573E-3</v>
      </c>
      <c r="I32" s="63">
        <v>4.931170608835341E-3</v>
      </c>
      <c r="J32" s="68"/>
      <c r="K32" s="68"/>
      <c r="L32" s="68"/>
      <c r="M32" s="68"/>
    </row>
    <row r="33" spans="1:13" s="22" customFormat="1" ht="15" customHeight="1">
      <c r="A33" s="54">
        <v>0.88471000000000011</v>
      </c>
      <c r="B33" s="23">
        <v>21.055539868953275</v>
      </c>
      <c r="C33" s="24">
        <v>0.10451778</v>
      </c>
      <c r="D33" s="24">
        <v>0.29273787126530609</v>
      </c>
      <c r="E33" s="65">
        <v>0.77947968326530614</v>
      </c>
      <c r="F33" s="23">
        <v>28.526635029038065</v>
      </c>
      <c r="G33" s="24">
        <v>7.1221121000000004E-3</v>
      </c>
      <c r="H33" s="24">
        <v>1.3259700112449799E-3</v>
      </c>
      <c r="I33" s="63">
        <v>5.1060413879518074E-3</v>
      </c>
      <c r="J33" s="68"/>
      <c r="K33" s="68"/>
      <c r="L33" s="68"/>
      <c r="M33" s="68"/>
    </row>
    <row r="34" spans="1:13" s="22" customFormat="1" ht="15" customHeight="1">
      <c r="A34" s="54">
        <v>0.97741000000000011</v>
      </c>
      <c r="B34" s="23">
        <v>23.26174138792782</v>
      </c>
      <c r="C34" s="24">
        <v>4.6307917000000002E-3</v>
      </c>
      <c r="D34" s="24">
        <v>1.6708063840816327</v>
      </c>
      <c r="E34" s="65">
        <v>3.2676102959183675</v>
      </c>
      <c r="F34" s="23">
        <v>31.515658626817935</v>
      </c>
      <c r="G34" s="24">
        <v>7.7803491000000002E-3</v>
      </c>
      <c r="H34" s="24">
        <v>2.3573429397590359E-3</v>
      </c>
      <c r="I34" s="63">
        <v>8.0250399614457818E-3</v>
      </c>
      <c r="J34" s="68"/>
      <c r="K34" s="68"/>
      <c r="L34" s="68"/>
      <c r="M34" s="68"/>
    </row>
    <row r="35" spans="1:13" s="22" customFormat="1" ht="15" customHeight="1">
      <c r="A35" s="54">
        <v>1.0701100000000001</v>
      </c>
      <c r="B35" s="23">
        <v>25.467942906902366</v>
      </c>
      <c r="C35" s="24">
        <v>-2.2939778000000001E-2</v>
      </c>
      <c r="D35" s="24">
        <v>3.9243843102040814</v>
      </c>
      <c r="E35" s="65">
        <v>6.0552097351020402</v>
      </c>
      <c r="F35" s="23">
        <v>34.504682224597801</v>
      </c>
      <c r="G35" s="24">
        <v>8.0237567000000006E-3</v>
      </c>
      <c r="H35" s="24">
        <v>6.7114977413654606E-3</v>
      </c>
      <c r="I35" s="63">
        <v>1.531187572690763E-2</v>
      </c>
      <c r="J35" s="68"/>
      <c r="K35" s="68"/>
      <c r="L35" s="68"/>
      <c r="M35" s="68"/>
    </row>
    <row r="36" spans="1:13" s="22" customFormat="1" ht="15" customHeight="1">
      <c r="A36" s="54">
        <v>1.1628100000000001</v>
      </c>
      <c r="B36" s="23">
        <v>27.674144425876911</v>
      </c>
      <c r="C36" s="24">
        <v>-2.1083999999999999E-2</v>
      </c>
      <c r="D36" s="24">
        <v>5.339790206530612</v>
      </c>
      <c r="E36" s="65">
        <v>8.1018227469387742</v>
      </c>
      <c r="F36" s="23">
        <v>37.49370582237767</v>
      </c>
      <c r="G36" s="24">
        <v>9.5024414000000005E-3</v>
      </c>
      <c r="H36" s="24">
        <v>4.0714603309236945E-3</v>
      </c>
      <c r="I36" s="63">
        <v>1.0253289831325301E-2</v>
      </c>
      <c r="J36" s="68"/>
      <c r="K36" s="68"/>
      <c r="L36" s="68"/>
      <c r="M36" s="68"/>
    </row>
    <row r="37" spans="1:13" s="22" customFormat="1" ht="15" customHeight="1">
      <c r="A37" s="54">
        <v>1.2555100000000001</v>
      </c>
      <c r="B37" s="23">
        <v>29.880345944851452</v>
      </c>
      <c r="C37" s="24">
        <v>0.36151382999999998</v>
      </c>
      <c r="D37" s="24">
        <v>1.5797023979591835</v>
      </c>
      <c r="E37" s="65">
        <v>3.107447671428571</v>
      </c>
      <c r="F37" s="23">
        <v>40.48272942015754</v>
      </c>
      <c r="G37" s="24">
        <v>1.1713295E-2</v>
      </c>
      <c r="H37" s="24">
        <v>1.9110230554216867E-3</v>
      </c>
      <c r="I37" s="63">
        <v>7.3618153381526108E-3</v>
      </c>
      <c r="J37" s="68"/>
      <c r="K37" s="68"/>
      <c r="L37" s="68"/>
      <c r="M37" s="68"/>
    </row>
    <row r="38" spans="1:13" s="22" customFormat="1" ht="15" customHeight="1">
      <c r="A38" s="54">
        <v>1.3482100000000001</v>
      </c>
      <c r="B38" s="23">
        <v>32.086547463825994</v>
      </c>
      <c r="C38" s="24">
        <v>0.4478531</v>
      </c>
      <c r="D38" s="24">
        <v>0.74235705591836731</v>
      </c>
      <c r="E38" s="65">
        <v>2.0274853640816328</v>
      </c>
      <c r="F38" s="23">
        <v>43.471753017937409</v>
      </c>
      <c r="G38" s="24">
        <v>1.3533108E-2</v>
      </c>
      <c r="H38" s="24">
        <v>1.7085921092369477E-3</v>
      </c>
      <c r="I38" s="63">
        <v>6.5367655453815263E-3</v>
      </c>
      <c r="J38" s="68"/>
      <c r="K38" s="68"/>
      <c r="L38" s="68"/>
      <c r="M38" s="68"/>
    </row>
    <row r="39" spans="1:13" s="22" customFormat="1" ht="15" customHeight="1">
      <c r="A39" s="54">
        <v>1.4409100000000001</v>
      </c>
      <c r="B39" s="23">
        <v>34.292748982800539</v>
      </c>
      <c r="C39" s="24">
        <v>0.39028694000000003</v>
      </c>
      <c r="D39" s="24">
        <v>0.54752060444897965</v>
      </c>
      <c r="E39" s="65">
        <v>1.2769760636734695</v>
      </c>
      <c r="F39" s="23">
        <v>46.460776615717272</v>
      </c>
      <c r="G39" s="24">
        <v>1.5221157000000001E-2</v>
      </c>
      <c r="H39" s="24">
        <v>3.8891982843373492E-3</v>
      </c>
      <c r="I39" s="63">
        <v>1.1871508947791164E-2</v>
      </c>
      <c r="J39" s="68"/>
      <c r="K39" s="68"/>
      <c r="L39" s="68"/>
      <c r="M39" s="68"/>
    </row>
    <row r="40" spans="1:13" s="22" customFormat="1" ht="15" customHeight="1">
      <c r="A40" s="54">
        <v>1.5336100000000001</v>
      </c>
      <c r="B40" s="23">
        <v>36.498950501775084</v>
      </c>
      <c r="C40" s="24">
        <v>-2.1636806000000001E-2</v>
      </c>
      <c r="D40" s="24">
        <v>0.44010502048979588</v>
      </c>
      <c r="E40" s="65">
        <v>1.0567868485714285</v>
      </c>
      <c r="F40" s="23">
        <v>49.449800213497141</v>
      </c>
      <c r="G40" s="24">
        <v>1.9778041999999999E-2</v>
      </c>
      <c r="H40" s="24">
        <v>5.8103709044176707E-2</v>
      </c>
      <c r="I40" s="63">
        <v>8.7415733975903603E-2</v>
      </c>
      <c r="J40" s="68"/>
      <c r="K40" s="68"/>
      <c r="L40" s="68"/>
      <c r="M40" s="68"/>
    </row>
    <row r="41" spans="1:13" s="22" customFormat="1" ht="15" customHeight="1">
      <c r="A41" s="54">
        <v>1.6263100000000001</v>
      </c>
      <c r="B41" s="23">
        <v>38.705152020749622</v>
      </c>
      <c r="C41" s="24">
        <v>-8.2358500000000001E-2</v>
      </c>
      <c r="D41" s="24">
        <v>0.46553422808163264</v>
      </c>
      <c r="E41" s="65">
        <v>1.3364080089795918</v>
      </c>
      <c r="F41" s="23">
        <v>52.438823811277011</v>
      </c>
      <c r="G41" s="24">
        <v>2.2051586000000001E-2</v>
      </c>
      <c r="H41" s="24">
        <v>8.840779373493976E-2</v>
      </c>
      <c r="I41" s="63">
        <v>0.13009987341365462</v>
      </c>
      <c r="J41" s="68"/>
      <c r="K41" s="68"/>
      <c r="L41" s="68"/>
      <c r="M41" s="68"/>
    </row>
    <row r="42" spans="1:13" s="22" customFormat="1" ht="15" customHeight="1">
      <c r="A42" s="54">
        <v>1.7190100000000001</v>
      </c>
      <c r="B42" s="23">
        <v>40.911353539724168</v>
      </c>
      <c r="C42" s="24">
        <v>-6.6777957999999998E-2</v>
      </c>
      <c r="D42" s="24">
        <v>0.46389302457142856</v>
      </c>
      <c r="E42" s="65">
        <v>1.4764075620408161</v>
      </c>
      <c r="F42" s="23">
        <v>55.427847409056881</v>
      </c>
      <c r="G42" s="24">
        <v>2.3783927999999999E-2</v>
      </c>
      <c r="H42" s="24">
        <v>8.8828012208835336E-2</v>
      </c>
      <c r="I42" s="63">
        <v>0.13389220626506024</v>
      </c>
      <c r="J42" s="68"/>
      <c r="K42" s="68"/>
      <c r="L42" s="68"/>
      <c r="M42" s="68"/>
    </row>
    <row r="43" spans="1:13" s="22" customFormat="1" ht="15" customHeight="1">
      <c r="A43" s="54">
        <v>1.8117100000000002</v>
      </c>
      <c r="B43" s="23">
        <v>43.117555058698706</v>
      </c>
      <c r="C43" s="24">
        <v>4.1433777999999997E-2</v>
      </c>
      <c r="D43" s="24">
        <v>0.36792366502040819</v>
      </c>
      <c r="E43" s="65">
        <v>1.1582618024489795</v>
      </c>
      <c r="F43" s="23">
        <v>58.41687100683675</v>
      </c>
      <c r="G43" s="24">
        <v>2.5554237E-2</v>
      </c>
      <c r="H43" s="24">
        <v>4.2704979534136545E-2</v>
      </c>
      <c r="I43" s="63">
        <v>7.7937032803212847E-2</v>
      </c>
      <c r="J43" s="68"/>
      <c r="K43" s="68"/>
      <c r="L43" s="68"/>
      <c r="M43" s="68"/>
    </row>
    <row r="44" spans="1:13" s="22" customFormat="1" ht="15" customHeight="1">
      <c r="A44" s="54">
        <v>1.9044100000000004</v>
      </c>
      <c r="B44" s="23">
        <v>45.323756577673265</v>
      </c>
      <c r="C44" s="24">
        <v>0.70565162999999997</v>
      </c>
      <c r="D44" s="24">
        <v>0.70228240440816325</v>
      </c>
      <c r="E44" s="65">
        <v>2.0808189620408162</v>
      </c>
      <c r="F44" s="23">
        <v>61.405894604616641</v>
      </c>
      <c r="G44" s="24">
        <v>2.6062319E-2</v>
      </c>
      <c r="H44" s="24">
        <v>3.4637692016064258E-3</v>
      </c>
      <c r="I44" s="63">
        <v>1.2288572337349396E-2</v>
      </c>
      <c r="J44" s="68"/>
      <c r="K44" s="68"/>
      <c r="L44" s="68"/>
      <c r="M44" s="68"/>
    </row>
    <row r="45" spans="1:13" s="22" customFormat="1" ht="15" customHeight="1">
      <c r="A45" s="54">
        <v>1.9971100000000002</v>
      </c>
      <c r="B45" s="23">
        <v>47.529958096647803</v>
      </c>
      <c r="C45" s="24">
        <v>0.63495162999999999</v>
      </c>
      <c r="D45" s="24">
        <v>0.5119955265306122</v>
      </c>
      <c r="E45" s="65">
        <v>1.6425246763265307</v>
      </c>
      <c r="F45" s="23">
        <v>64.394918202396497</v>
      </c>
      <c r="G45" s="24">
        <v>2.8730058999999999E-2</v>
      </c>
      <c r="H45" s="24">
        <v>3.3885434538152609E-3</v>
      </c>
      <c r="I45" s="63">
        <v>1.1358184160642569E-2</v>
      </c>
      <c r="J45" s="68"/>
      <c r="K45" s="68"/>
      <c r="L45" s="68"/>
      <c r="M45" s="68"/>
    </row>
    <row r="46" spans="1:13" s="22" customFormat="1" ht="15" customHeight="1">
      <c r="A46" s="54">
        <v>2.0898099999999999</v>
      </c>
      <c r="B46" s="23">
        <v>49.736159615622334</v>
      </c>
      <c r="C46" s="24">
        <v>0.60256438000000001</v>
      </c>
      <c r="D46" s="24">
        <v>0.53125984991836728</v>
      </c>
      <c r="E46" s="65">
        <v>1.6019849755102042</v>
      </c>
      <c r="F46" s="23">
        <v>67.383941800176359</v>
      </c>
      <c r="G46" s="24">
        <v>3.0448025E-2</v>
      </c>
      <c r="H46" s="24">
        <v>3.6979322602409639E-3</v>
      </c>
      <c r="I46" s="63">
        <v>1.2381895839357429E-2</v>
      </c>
      <c r="J46" s="68"/>
      <c r="K46" s="68"/>
      <c r="L46" s="68"/>
      <c r="M46" s="68"/>
    </row>
    <row r="47" spans="1:13" s="22" customFormat="1" ht="15" customHeight="1">
      <c r="A47" s="54">
        <v>2.1825100000000002</v>
      </c>
      <c r="B47" s="23">
        <v>51.942361134596887</v>
      </c>
      <c r="C47" s="24">
        <v>0.50041376000000004</v>
      </c>
      <c r="D47" s="24">
        <v>0.49479539461224492</v>
      </c>
      <c r="E47" s="65">
        <v>1.7462439248979593</v>
      </c>
      <c r="F47" s="23">
        <v>70.372965397956236</v>
      </c>
      <c r="G47" s="24">
        <v>3.3278651999999999E-2</v>
      </c>
      <c r="H47" s="24">
        <v>1.4055436273092369E-2</v>
      </c>
      <c r="I47" s="63">
        <v>3.2847310714859433E-2</v>
      </c>
      <c r="J47" s="68"/>
      <c r="K47" s="68"/>
      <c r="L47" s="68"/>
      <c r="M47" s="68"/>
    </row>
    <row r="48" spans="1:13" s="22" customFormat="1" ht="15" customHeight="1">
      <c r="A48" s="54">
        <v>2.2752100000000004</v>
      </c>
      <c r="B48" s="23">
        <v>54.148562653571446</v>
      </c>
      <c r="C48" s="24">
        <v>-0.35261858000000001</v>
      </c>
      <c r="D48" s="24">
        <v>0.76077988204081626</v>
      </c>
      <c r="E48" s="65">
        <v>1.9542576330612245</v>
      </c>
      <c r="F48" s="23">
        <v>73.361988995736112</v>
      </c>
      <c r="G48" s="24">
        <v>3.5856170999999999E-2</v>
      </c>
      <c r="H48" s="24">
        <v>4.9066896771084334E-2</v>
      </c>
      <c r="I48" s="63">
        <v>8.0278787855421682E-2</v>
      </c>
      <c r="J48" s="68"/>
      <c r="K48" s="68"/>
      <c r="L48" s="68"/>
      <c r="M48" s="68"/>
    </row>
    <row r="49" spans="1:13" s="22" customFormat="1" ht="15" customHeight="1">
      <c r="A49" s="54">
        <v>2.3679100000000002</v>
      </c>
      <c r="B49" s="23">
        <v>56.354764172545977</v>
      </c>
      <c r="C49" s="24">
        <v>-1.1302137999999999</v>
      </c>
      <c r="D49" s="24">
        <v>0.61443862930612247</v>
      </c>
      <c r="E49" s="65">
        <v>1.5639610648979592</v>
      </c>
      <c r="F49" s="23">
        <v>76.351012593515961</v>
      </c>
      <c r="G49" s="24">
        <v>3.9892229000000001E-2</v>
      </c>
      <c r="H49" s="24">
        <v>8.4753292208835332E-2</v>
      </c>
      <c r="I49" s="63">
        <v>0.12962690313253011</v>
      </c>
      <c r="J49" s="68"/>
      <c r="K49" s="68"/>
      <c r="L49" s="68"/>
      <c r="M49" s="68"/>
    </row>
    <row r="50" spans="1:13" s="22" customFormat="1" ht="15" customHeight="1">
      <c r="A50" s="54">
        <v>2.46061</v>
      </c>
      <c r="B50" s="23">
        <v>58.560965691520515</v>
      </c>
      <c r="C50" s="24">
        <v>-1.6380870999999999</v>
      </c>
      <c r="D50" s="24">
        <v>0.72794506453061225</v>
      </c>
      <c r="E50" s="65">
        <v>2.7082995167346935</v>
      </c>
      <c r="F50" s="23">
        <v>79.340036191295837</v>
      </c>
      <c r="G50" s="24">
        <v>4.2199818E-2</v>
      </c>
      <c r="H50" s="24">
        <v>0.10824279903614456</v>
      </c>
      <c r="I50" s="63">
        <v>0.16543827148594376</v>
      </c>
      <c r="J50" s="68"/>
      <c r="K50" s="68"/>
      <c r="L50" s="68"/>
      <c r="M50" s="68"/>
    </row>
    <row r="51" spans="1:13" s="22" customFormat="1" ht="15" customHeight="1">
      <c r="A51" s="54">
        <v>2.5533100000000002</v>
      </c>
      <c r="B51" s="23">
        <v>60.76716721049506</v>
      </c>
      <c r="C51" s="24">
        <v>-2.0483277000000002</v>
      </c>
      <c r="D51" s="24">
        <v>0.89695080775510205</v>
      </c>
      <c r="E51" s="65">
        <v>2.1508721097959183</v>
      </c>
      <c r="F51" s="23">
        <v>82.3290597890757</v>
      </c>
      <c r="G51" s="24">
        <v>4.6402249E-2</v>
      </c>
      <c r="H51" s="24">
        <v>0.12708496771084335</v>
      </c>
      <c r="I51" s="63">
        <v>0.19184144899598393</v>
      </c>
      <c r="J51" s="68"/>
      <c r="K51" s="68"/>
      <c r="L51" s="68"/>
      <c r="M51" s="68"/>
    </row>
    <row r="52" spans="1:13" s="22" customFormat="1" ht="15" customHeight="1">
      <c r="A52" s="54">
        <v>2.6460100000000004</v>
      </c>
      <c r="B52" s="23">
        <v>62.97336872946962</v>
      </c>
      <c r="C52" s="24">
        <v>-2.1384446000000001</v>
      </c>
      <c r="D52" s="24">
        <v>0.66666914889795914</v>
      </c>
      <c r="E52" s="65">
        <v>1.9872303097959183</v>
      </c>
      <c r="F52" s="23">
        <v>85.318083386855591</v>
      </c>
      <c r="G52" s="24">
        <v>4.9210538999999998E-2</v>
      </c>
      <c r="H52" s="24">
        <v>0.13354269943775099</v>
      </c>
      <c r="I52" s="63">
        <v>0.20205931116465861</v>
      </c>
      <c r="J52" s="68"/>
      <c r="K52" s="68"/>
      <c r="L52" s="68"/>
      <c r="M52" s="68"/>
    </row>
    <row r="53" spans="1:13" s="22" customFormat="1" ht="15" customHeight="1">
      <c r="A53" s="54">
        <v>2.7387100000000002</v>
      </c>
      <c r="B53" s="23">
        <v>65.179570248444151</v>
      </c>
      <c r="C53" s="24">
        <v>-2.2498830999999999</v>
      </c>
      <c r="D53" s="24">
        <v>0.76840696244897955</v>
      </c>
      <c r="E53" s="65">
        <v>2.1579461897959185</v>
      </c>
      <c r="F53" s="23">
        <v>88.307106984635439</v>
      </c>
      <c r="G53" s="24">
        <v>5.3979940999999997E-2</v>
      </c>
      <c r="H53" s="24">
        <v>0.14321310393574296</v>
      </c>
      <c r="I53" s="63">
        <v>0.21341561831325301</v>
      </c>
      <c r="J53" s="68"/>
      <c r="K53" s="68"/>
      <c r="L53" s="68"/>
      <c r="M53" s="68"/>
    </row>
    <row r="54" spans="1:13" s="22" customFormat="1" ht="15" customHeight="1">
      <c r="A54" s="54">
        <v>2.83141</v>
      </c>
      <c r="B54" s="23">
        <v>67.385771767418689</v>
      </c>
      <c r="C54" s="24">
        <v>-2.1332832000000002</v>
      </c>
      <c r="D54" s="24">
        <v>1.0012759530612245</v>
      </c>
      <c r="E54" s="65">
        <v>3.120727352653061</v>
      </c>
      <c r="F54" s="23">
        <v>91.296130582415316</v>
      </c>
      <c r="G54" s="24">
        <v>5.6251899000000001E-2</v>
      </c>
      <c r="H54" s="24">
        <v>0.14630981461847389</v>
      </c>
      <c r="I54" s="63">
        <v>0.22474232096385544</v>
      </c>
      <c r="J54" s="68"/>
      <c r="K54" s="68"/>
      <c r="L54" s="68"/>
      <c r="M54" s="68"/>
    </row>
    <row r="55" spans="1:13" s="22" customFormat="1" ht="15" customHeight="1">
      <c r="A55" s="54">
        <v>2.9241100000000002</v>
      </c>
      <c r="B55" s="23">
        <v>69.591973286393227</v>
      </c>
      <c r="C55" s="24">
        <v>-2.0518752</v>
      </c>
      <c r="D55" s="24">
        <v>1.1627548485714285</v>
      </c>
      <c r="E55" s="65">
        <v>4.1355732591836736</v>
      </c>
      <c r="F55" s="23">
        <v>94.285154180195178</v>
      </c>
      <c r="G55" s="24">
        <v>6.0033167999999998E-2</v>
      </c>
      <c r="H55" s="24">
        <v>0.15288857060240962</v>
      </c>
      <c r="I55" s="63">
        <v>0.23184962248995983</v>
      </c>
      <c r="J55" s="68"/>
      <c r="K55" s="68"/>
      <c r="L55" s="68"/>
      <c r="M55" s="68"/>
    </row>
    <row r="56" spans="1:13" s="22" customFormat="1" ht="15" customHeight="1">
      <c r="A56" s="54">
        <v>3.0168100000000004</v>
      </c>
      <c r="B56" s="23">
        <v>71.798174805367779</v>
      </c>
      <c r="C56" s="24">
        <v>-1.6773568999999999</v>
      </c>
      <c r="D56" s="24">
        <v>0.69343884</v>
      </c>
      <c r="E56" s="65">
        <v>1.9037123436734693</v>
      </c>
      <c r="F56" s="23">
        <v>97.274177777975069</v>
      </c>
      <c r="G56" s="24">
        <v>6.5153942000000006E-2</v>
      </c>
      <c r="H56" s="24">
        <v>0.15131355116465864</v>
      </c>
      <c r="I56" s="63">
        <v>0.2384725095582329</v>
      </c>
      <c r="J56" s="68"/>
      <c r="K56" s="68"/>
      <c r="L56" s="68"/>
      <c r="M56" s="68"/>
    </row>
    <row r="57" spans="1:13" s="22" customFormat="1" ht="15" customHeight="1">
      <c r="A57" s="54">
        <v>3.1095100000000002</v>
      </c>
      <c r="B57" s="23">
        <v>74.004376324342331</v>
      </c>
      <c r="C57" s="24">
        <v>-1.5486058</v>
      </c>
      <c r="D57" s="24">
        <v>1.1316162277551021</v>
      </c>
      <c r="E57" s="65">
        <v>3.2147005991836739</v>
      </c>
      <c r="F57" s="23">
        <v>100.26320137575493</v>
      </c>
      <c r="G57" s="24">
        <v>6.7736275999999998E-2</v>
      </c>
      <c r="H57" s="24">
        <v>0.14467705638554215</v>
      </c>
      <c r="I57" s="63">
        <v>0.2312008295582329</v>
      </c>
      <c r="J57" s="68"/>
      <c r="K57" s="68"/>
      <c r="L57" s="68"/>
      <c r="M57" s="68"/>
    </row>
    <row r="58" spans="1:13" s="22" customFormat="1" ht="15" customHeight="1">
      <c r="A58" s="54">
        <v>3.20221</v>
      </c>
      <c r="B58" s="23">
        <v>76.210577843316855</v>
      </c>
      <c r="C58" s="24">
        <v>-1.0867659999999999</v>
      </c>
      <c r="D58" s="24">
        <v>0.97568457877551007</v>
      </c>
      <c r="E58" s="65">
        <v>2.8266433575510201</v>
      </c>
      <c r="F58" s="23">
        <v>103.25222497353479</v>
      </c>
      <c r="G58" s="24">
        <v>7.1623812999999995E-2</v>
      </c>
      <c r="H58" s="24">
        <v>0.11620112128514057</v>
      </c>
      <c r="I58" s="63">
        <v>0.1849398085140562</v>
      </c>
      <c r="J58" s="68"/>
      <c r="K58" s="68"/>
      <c r="L58" s="68"/>
      <c r="M58" s="68"/>
    </row>
    <row r="59" spans="1:13" s="22" customFormat="1" ht="15" customHeight="1">
      <c r="A59" s="54">
        <v>3.2949100000000002</v>
      </c>
      <c r="B59" s="23">
        <v>78.416779362291422</v>
      </c>
      <c r="C59" s="24">
        <v>0.12662339</v>
      </c>
      <c r="D59" s="24">
        <v>0.89326172734693876</v>
      </c>
      <c r="E59" s="65">
        <v>2.3303024404081634</v>
      </c>
      <c r="F59" s="23">
        <v>106.24124857131467</v>
      </c>
      <c r="G59" s="24">
        <v>7.3257003000000001E-2</v>
      </c>
      <c r="H59" s="24">
        <v>6.4179099180722884E-2</v>
      </c>
      <c r="I59" s="63">
        <v>0.10991195309236948</v>
      </c>
      <c r="J59" s="68"/>
      <c r="K59" s="68"/>
      <c r="L59" s="68"/>
      <c r="M59" s="68"/>
    </row>
    <row r="60" spans="1:13" s="22" customFormat="1" ht="15" customHeight="1">
      <c r="A60" s="54">
        <v>3.3876100000000005</v>
      </c>
      <c r="B60" s="23">
        <v>80.62298088126596</v>
      </c>
      <c r="C60" s="24">
        <v>1.1016155000000001</v>
      </c>
      <c r="D60" s="24">
        <v>0.91284505795918358</v>
      </c>
      <c r="E60" s="65">
        <v>2.7584907514285715</v>
      </c>
      <c r="F60" s="23">
        <v>109.23027216909453</v>
      </c>
      <c r="G60" s="24">
        <v>7.7633210999999994E-2</v>
      </c>
      <c r="H60" s="24">
        <v>3.490859238554217E-2</v>
      </c>
      <c r="I60" s="63">
        <v>8.8392364979919674E-2</v>
      </c>
      <c r="J60" s="68"/>
      <c r="K60" s="68"/>
      <c r="L60" s="68"/>
      <c r="M60" s="68"/>
    </row>
    <row r="61" spans="1:13" s="22" customFormat="1" ht="15" customHeight="1">
      <c r="A61" s="54">
        <v>3.4803100000000002</v>
      </c>
      <c r="B61" s="23">
        <v>82.829182400240512</v>
      </c>
      <c r="C61" s="24">
        <v>1.6427413</v>
      </c>
      <c r="D61" s="24">
        <v>1.2316019016326529</v>
      </c>
      <c r="E61" s="65">
        <v>4.0772824571428572</v>
      </c>
      <c r="F61" s="23">
        <v>112.2192957668744</v>
      </c>
      <c r="G61" s="24">
        <v>8.2876097999999995E-2</v>
      </c>
      <c r="H61" s="24">
        <v>2.1697124048192771E-2</v>
      </c>
      <c r="I61" s="63">
        <v>5.8279110682730915E-2</v>
      </c>
      <c r="J61" s="68"/>
      <c r="K61" s="68"/>
      <c r="L61" s="68"/>
      <c r="M61" s="68"/>
    </row>
    <row r="62" spans="1:13" s="22" customFormat="1" ht="15" customHeight="1">
      <c r="A62" s="54">
        <v>3.57301</v>
      </c>
      <c r="B62" s="23">
        <v>85.035383919215036</v>
      </c>
      <c r="C62" s="24">
        <v>1.8451065</v>
      </c>
      <c r="D62" s="24">
        <v>1.2314461351020407</v>
      </c>
      <c r="E62" s="65">
        <v>3.4856071628571428</v>
      </c>
      <c r="F62" s="23">
        <v>115.20831936465426</v>
      </c>
      <c r="G62" s="24">
        <v>8.7889850000000005E-2</v>
      </c>
      <c r="H62" s="24">
        <v>1.7372772305220881E-2</v>
      </c>
      <c r="I62" s="63">
        <v>5.5694280481927712E-2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M31" sqref="M31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3.8674999999999998E-3</v>
      </c>
      <c r="D23" s="61">
        <v>2.9458014657142859E-2</v>
      </c>
      <c r="E23" s="64">
        <v>0.11849743012244897</v>
      </c>
      <c r="F23" s="60">
        <v>0</v>
      </c>
      <c r="G23" s="61">
        <v>-6.7998948999999998E-5</v>
      </c>
      <c r="H23" s="61">
        <v>1.1558382072289156E-3</v>
      </c>
      <c r="I23" s="62">
        <v>4.8983688417670677E-3</v>
      </c>
      <c r="J23" s="68"/>
      <c r="K23" s="68"/>
      <c r="L23" s="68"/>
      <c r="M23" s="68"/>
    </row>
    <row r="24" spans="1:13" s="22" customFormat="1" ht="15" customHeight="1">
      <c r="A24" s="54">
        <v>2.0489999999999953E-2</v>
      </c>
      <c r="B24" s="23">
        <v>0.48935871358541039</v>
      </c>
      <c r="C24" s="24">
        <v>5.9522361000000001E-3</v>
      </c>
      <c r="D24" s="24">
        <v>3.1312992387755104E-2</v>
      </c>
      <c r="E24" s="65">
        <v>0.11697430085714285</v>
      </c>
      <c r="F24" s="23">
        <v>0.66299688859151285</v>
      </c>
      <c r="G24" s="24">
        <v>-3.5554020999999998E-4</v>
      </c>
      <c r="H24" s="24">
        <v>1.1437729542168673E-3</v>
      </c>
      <c r="I24" s="63">
        <v>4.7705485815261045E-3</v>
      </c>
      <c r="J24" s="68"/>
      <c r="K24" s="68"/>
      <c r="L24" s="68"/>
      <c r="M24" s="68"/>
    </row>
    <row r="25" spans="1:13" s="22" customFormat="1" ht="15" customHeight="1">
      <c r="A25" s="54">
        <v>0.11298999999999998</v>
      </c>
      <c r="B25" s="23">
        <v>2.6985183527582062</v>
      </c>
      <c r="C25" s="24">
        <v>1.7318389E-2</v>
      </c>
      <c r="D25" s="24">
        <v>3.0226436085714285E-2</v>
      </c>
      <c r="E25" s="65">
        <v>0.12554718804081633</v>
      </c>
      <c r="F25" s="23">
        <v>3.6560282304516933</v>
      </c>
      <c r="G25" s="24">
        <v>-3.3974805999999999E-4</v>
      </c>
      <c r="H25" s="24">
        <v>1.1650995534136547E-3</v>
      </c>
      <c r="I25" s="63">
        <v>5.4371501558232926E-3</v>
      </c>
      <c r="J25" s="68"/>
      <c r="K25" s="68"/>
      <c r="L25" s="68"/>
      <c r="M25" s="68"/>
    </row>
    <row r="26" spans="1:13" s="22" customFormat="1" ht="15" customHeight="1">
      <c r="A26" s="54">
        <v>0.20548999999999995</v>
      </c>
      <c r="B26" s="23">
        <v>4.9076779919310001</v>
      </c>
      <c r="C26" s="24">
        <v>3.5567972000000003E-2</v>
      </c>
      <c r="D26" s="24">
        <v>3.6047264755102039E-2</v>
      </c>
      <c r="E26" s="65">
        <v>0.12909096428571429</v>
      </c>
      <c r="F26" s="23">
        <v>6.6490595723118719</v>
      </c>
      <c r="G26" s="24">
        <v>-2.212572E-4</v>
      </c>
      <c r="H26" s="24">
        <v>1.1869661172690762E-3</v>
      </c>
      <c r="I26" s="63">
        <v>4.7703458441767065E-3</v>
      </c>
      <c r="J26" s="68"/>
      <c r="K26" s="68"/>
      <c r="L26" s="68"/>
      <c r="M26" s="68"/>
    </row>
    <row r="27" spans="1:13" s="22" customFormat="1" ht="15" customHeight="1">
      <c r="A27" s="54">
        <v>0.29798999999999992</v>
      </c>
      <c r="B27" s="23">
        <v>7.1168376311037935</v>
      </c>
      <c r="C27" s="24">
        <v>7.8217027999999994E-2</v>
      </c>
      <c r="D27" s="24">
        <v>0.13321522657142856</v>
      </c>
      <c r="E27" s="65">
        <v>0.30609753261224487</v>
      </c>
      <c r="F27" s="23">
        <v>9.6420909141720497</v>
      </c>
      <c r="G27" s="24">
        <v>-8.8466275000000002E-5</v>
      </c>
      <c r="H27" s="24">
        <v>1.1888254200803211E-3</v>
      </c>
      <c r="I27" s="63">
        <v>4.115487081124497E-3</v>
      </c>
      <c r="J27" s="68"/>
      <c r="K27" s="68"/>
      <c r="L27" s="68"/>
      <c r="M27" s="68"/>
    </row>
    <row r="28" spans="1:13" s="22" customFormat="1" ht="15" customHeight="1">
      <c r="A28" s="54">
        <v>0.39048999999999995</v>
      </c>
      <c r="B28" s="23">
        <v>9.3259972702765914</v>
      </c>
      <c r="C28" s="24">
        <v>0.12569394</v>
      </c>
      <c r="D28" s="24">
        <v>5.6942473946938771E-2</v>
      </c>
      <c r="E28" s="65">
        <v>0.19723811273469388</v>
      </c>
      <c r="F28" s="23">
        <v>12.635122256032231</v>
      </c>
      <c r="G28" s="24">
        <v>-2.9866221000000002E-4</v>
      </c>
      <c r="H28" s="24">
        <v>1.2367137028112449E-3</v>
      </c>
      <c r="I28" s="63">
        <v>4.7469668112449792E-3</v>
      </c>
      <c r="J28" s="68"/>
      <c r="K28" s="68"/>
      <c r="L28" s="68"/>
      <c r="M28" s="68"/>
    </row>
    <row r="29" spans="1:13" s="22" customFormat="1" ht="15" customHeight="1">
      <c r="A29" s="54">
        <v>0.48298999999999997</v>
      </c>
      <c r="B29" s="23">
        <v>11.535156909449384</v>
      </c>
      <c r="C29" s="24">
        <v>0.18352599999999999</v>
      </c>
      <c r="D29" s="24">
        <v>5.5449261791836735E-2</v>
      </c>
      <c r="E29" s="65">
        <v>0.18925101583673468</v>
      </c>
      <c r="F29" s="23">
        <v>15.62815359789241</v>
      </c>
      <c r="G29" s="24">
        <v>3.1653531000000001E-4</v>
      </c>
      <c r="H29" s="24">
        <v>1.227862843373494E-3</v>
      </c>
      <c r="I29" s="63">
        <v>5.0227822457831316E-3</v>
      </c>
      <c r="J29" s="68"/>
      <c r="K29" s="68"/>
      <c r="L29" s="68"/>
      <c r="M29" s="68"/>
    </row>
    <row r="30" spans="1:13" s="22" customFormat="1" ht="15" customHeight="1">
      <c r="A30" s="54">
        <v>0.57548999999999984</v>
      </c>
      <c r="B30" s="23">
        <v>13.744316548622177</v>
      </c>
      <c r="C30" s="24">
        <v>0.27077381</v>
      </c>
      <c r="D30" s="24">
        <v>1.1914226118367346</v>
      </c>
      <c r="E30" s="65">
        <v>1.8424704526530611</v>
      </c>
      <c r="F30" s="23">
        <v>18.621184939752588</v>
      </c>
      <c r="G30" s="24">
        <v>7.922176E-4</v>
      </c>
      <c r="H30" s="24">
        <v>1.7988924273092367E-3</v>
      </c>
      <c r="I30" s="63">
        <v>7.1963739759036138E-3</v>
      </c>
      <c r="J30" s="68"/>
      <c r="K30" s="68"/>
      <c r="L30" s="68"/>
      <c r="M30" s="68"/>
    </row>
    <row r="31" spans="1:13" s="22" customFormat="1" ht="15" customHeight="1">
      <c r="A31" s="54">
        <v>0.66798999999999986</v>
      </c>
      <c r="B31" s="23">
        <v>15.953476187794973</v>
      </c>
      <c r="C31" s="24">
        <v>0.28471625</v>
      </c>
      <c r="D31" s="24">
        <v>3.36710098</v>
      </c>
      <c r="E31" s="65">
        <v>4.9411602020408161</v>
      </c>
      <c r="F31" s="23">
        <v>21.614216281612769</v>
      </c>
      <c r="G31" s="24">
        <v>1.9161459E-3</v>
      </c>
      <c r="H31" s="24">
        <v>2.7483077590361444E-3</v>
      </c>
      <c r="I31" s="63">
        <v>8.40092285943775E-3</v>
      </c>
      <c r="J31" s="68"/>
      <c r="K31" s="68"/>
      <c r="L31" s="68"/>
      <c r="M31" s="68"/>
    </row>
    <row r="32" spans="1:13" s="22" customFormat="1" ht="15" customHeight="1">
      <c r="A32" s="54">
        <v>0.76048999999999989</v>
      </c>
      <c r="B32" s="23">
        <v>18.162635826967769</v>
      </c>
      <c r="C32" s="24">
        <v>0.46149454000000001</v>
      </c>
      <c r="D32" s="24">
        <v>0.15851891497959184</v>
      </c>
      <c r="E32" s="65">
        <v>0.40655808253061226</v>
      </c>
      <c r="F32" s="23">
        <v>24.607247623472951</v>
      </c>
      <c r="G32" s="24">
        <v>2.3785985000000002E-3</v>
      </c>
      <c r="H32" s="24">
        <v>1.3736923116465863E-3</v>
      </c>
      <c r="I32" s="63">
        <v>4.8557554891566265E-3</v>
      </c>
      <c r="J32" s="68"/>
      <c r="K32" s="68"/>
      <c r="L32" s="68"/>
      <c r="M32" s="68"/>
    </row>
    <row r="33" spans="1:13" s="22" customFormat="1" ht="15" customHeight="1">
      <c r="A33" s="54">
        <v>0.85298999999999991</v>
      </c>
      <c r="B33" s="23">
        <v>20.371795466140565</v>
      </c>
      <c r="C33" s="24">
        <v>0.5652954</v>
      </c>
      <c r="D33" s="24">
        <v>0.16586259820408161</v>
      </c>
      <c r="E33" s="65">
        <v>0.56597704604081633</v>
      </c>
      <c r="F33" s="23">
        <v>27.600278965333128</v>
      </c>
      <c r="G33" s="24">
        <v>2.9008734000000001E-3</v>
      </c>
      <c r="H33" s="24">
        <v>1.3518187309236947E-3</v>
      </c>
      <c r="I33" s="63">
        <v>5.0331754795180719E-3</v>
      </c>
      <c r="J33" s="68"/>
      <c r="K33" s="68"/>
      <c r="L33" s="68"/>
      <c r="M33" s="68"/>
    </row>
    <row r="34" spans="1:13" s="22" customFormat="1" ht="15" customHeight="1">
      <c r="A34" s="54">
        <v>0.94548999999999994</v>
      </c>
      <c r="B34" s="23">
        <v>22.580955105313357</v>
      </c>
      <c r="C34" s="24">
        <v>0.69791974000000001</v>
      </c>
      <c r="D34" s="24">
        <v>0.37094894767346942</v>
      </c>
      <c r="E34" s="65">
        <v>1.1242200938775511</v>
      </c>
      <c r="F34" s="23">
        <v>30.59331030719331</v>
      </c>
      <c r="G34" s="24">
        <v>3.5632762999999999E-3</v>
      </c>
      <c r="H34" s="24">
        <v>1.6046585188755019E-3</v>
      </c>
      <c r="I34" s="63">
        <v>5.5865080224899591E-3</v>
      </c>
      <c r="J34" s="68"/>
      <c r="K34" s="68"/>
      <c r="L34" s="68"/>
      <c r="M34" s="68"/>
    </row>
    <row r="35" spans="1:13" s="22" customFormat="1" ht="15" customHeight="1">
      <c r="A35" s="54">
        <v>1.03799</v>
      </c>
      <c r="B35" s="23">
        <v>24.79011474448615</v>
      </c>
      <c r="C35" s="24">
        <v>0.78041872000000001</v>
      </c>
      <c r="D35" s="24">
        <v>2.7410527175510202</v>
      </c>
      <c r="E35" s="65">
        <v>4.2324089714285718</v>
      </c>
      <c r="F35" s="23">
        <v>33.586341649053487</v>
      </c>
      <c r="G35" s="24">
        <v>5.1367814999999997E-3</v>
      </c>
      <c r="H35" s="24">
        <v>3.2442323855421686E-3</v>
      </c>
      <c r="I35" s="63">
        <v>1.1214669172690763E-2</v>
      </c>
      <c r="J35" s="68"/>
      <c r="K35" s="68"/>
      <c r="L35" s="68"/>
      <c r="M35" s="68"/>
    </row>
    <row r="36" spans="1:13" s="22" customFormat="1" ht="15" customHeight="1">
      <c r="A36" s="54">
        <v>1.13049</v>
      </c>
      <c r="B36" s="23">
        <v>26.999274383658946</v>
      </c>
      <c r="C36" s="24">
        <v>0.90067755999999999</v>
      </c>
      <c r="D36" s="24">
        <v>5.9080341085714281</v>
      </c>
      <c r="E36" s="65">
        <v>8.9129426163265304</v>
      </c>
      <c r="F36" s="23">
        <v>36.579372990913669</v>
      </c>
      <c r="G36" s="24">
        <v>6.4203024999999999E-3</v>
      </c>
      <c r="H36" s="24">
        <v>5.0927120128514049E-3</v>
      </c>
      <c r="I36" s="63">
        <v>1.1873815325301204E-2</v>
      </c>
      <c r="J36" s="68"/>
      <c r="K36" s="68"/>
      <c r="L36" s="68"/>
      <c r="M36" s="68"/>
    </row>
    <row r="37" spans="1:13" s="22" customFormat="1" ht="15" customHeight="1">
      <c r="A37" s="54">
        <v>1.22299</v>
      </c>
      <c r="B37" s="23">
        <v>29.208434022831746</v>
      </c>
      <c r="C37" s="24">
        <v>1.1750784999999999</v>
      </c>
      <c r="D37" s="24">
        <v>10.06069646122449</v>
      </c>
      <c r="E37" s="65">
        <v>14.811206685714286</v>
      </c>
      <c r="F37" s="23">
        <v>39.57240433277385</v>
      </c>
      <c r="G37" s="24">
        <v>7.6548674000000002E-3</v>
      </c>
      <c r="H37" s="24">
        <v>8.0356543100401599E-3</v>
      </c>
      <c r="I37" s="63">
        <v>1.5298175293172688E-2</v>
      </c>
      <c r="J37" s="68"/>
      <c r="K37" s="68"/>
      <c r="L37" s="68"/>
      <c r="M37" s="68"/>
    </row>
    <row r="38" spans="1:13" s="22" customFormat="1" ht="15" customHeight="1">
      <c r="A38" s="54">
        <v>1.31549</v>
      </c>
      <c r="B38" s="23">
        <v>31.417593662004542</v>
      </c>
      <c r="C38" s="24">
        <v>1.0432189000000001</v>
      </c>
      <c r="D38" s="24">
        <v>12.501911612244896</v>
      </c>
      <c r="E38" s="65">
        <v>18.309608987755102</v>
      </c>
      <c r="F38" s="23">
        <v>42.565435674634031</v>
      </c>
      <c r="G38" s="24">
        <v>9.0934928000000002E-3</v>
      </c>
      <c r="H38" s="24">
        <v>9.8273617991967866E-3</v>
      </c>
      <c r="I38" s="63">
        <v>1.9634849156626506E-2</v>
      </c>
      <c r="J38" s="68"/>
      <c r="K38" s="68"/>
      <c r="L38" s="68"/>
      <c r="M38" s="68"/>
    </row>
    <row r="39" spans="1:13" s="22" customFormat="1" ht="15" customHeight="1">
      <c r="A39" s="54">
        <v>1.4079899999999999</v>
      </c>
      <c r="B39" s="23">
        <v>33.626753301177338</v>
      </c>
      <c r="C39" s="24">
        <v>1.1331564000000001</v>
      </c>
      <c r="D39" s="24">
        <v>14.295636273469386</v>
      </c>
      <c r="E39" s="65">
        <v>20.765753469387754</v>
      </c>
      <c r="F39" s="23">
        <v>45.558467016494205</v>
      </c>
      <c r="G39" s="24">
        <v>1.0125179E-2</v>
      </c>
      <c r="H39" s="24">
        <v>1.0934004497991966E-2</v>
      </c>
      <c r="I39" s="63">
        <v>2.207609085943775E-2</v>
      </c>
      <c r="J39" s="68"/>
      <c r="K39" s="68"/>
      <c r="L39" s="68"/>
      <c r="M39" s="68"/>
    </row>
    <row r="40" spans="1:13" s="22" customFormat="1" ht="15" customHeight="1">
      <c r="A40" s="54">
        <v>1.5004899999999999</v>
      </c>
      <c r="B40" s="23">
        <v>35.835912940350127</v>
      </c>
      <c r="C40" s="24">
        <v>1.4403235999999999</v>
      </c>
      <c r="D40" s="24">
        <v>14.391784114285715</v>
      </c>
      <c r="E40" s="65">
        <v>20.995482069387755</v>
      </c>
      <c r="F40" s="23">
        <v>48.551498358354387</v>
      </c>
      <c r="G40" s="24">
        <v>1.1324562999999999E-2</v>
      </c>
      <c r="H40" s="24">
        <v>1.0537960803212851E-2</v>
      </c>
      <c r="I40" s="63">
        <v>2.2557989269076303E-2</v>
      </c>
      <c r="J40" s="68"/>
      <c r="K40" s="68"/>
      <c r="L40" s="68"/>
      <c r="M40" s="68"/>
    </row>
    <row r="41" spans="1:13" s="22" customFormat="1" ht="15" customHeight="1">
      <c r="A41" s="54">
        <v>1.5929899999999999</v>
      </c>
      <c r="B41" s="23">
        <v>38.045072579522923</v>
      </c>
      <c r="C41" s="24">
        <v>1.8970942</v>
      </c>
      <c r="D41" s="24">
        <v>0.95059170122448977</v>
      </c>
      <c r="E41" s="65">
        <v>1.9132999489795917</v>
      </c>
      <c r="F41" s="23">
        <v>51.544529700214568</v>
      </c>
      <c r="G41" s="24">
        <v>1.6273215000000001E-2</v>
      </c>
      <c r="H41" s="24">
        <v>5.7734564176706825E-2</v>
      </c>
      <c r="I41" s="63">
        <v>8.6890145542168673E-2</v>
      </c>
      <c r="J41" s="68"/>
      <c r="K41" s="68"/>
      <c r="L41" s="68"/>
      <c r="M41" s="68"/>
    </row>
    <row r="42" spans="1:13" s="22" customFormat="1" ht="15" customHeight="1">
      <c r="A42" s="54">
        <v>1.6854899999999999</v>
      </c>
      <c r="B42" s="23">
        <v>40.254232218695719</v>
      </c>
      <c r="C42" s="24">
        <v>2.1630615</v>
      </c>
      <c r="D42" s="24">
        <v>0.33163739142857146</v>
      </c>
      <c r="E42" s="65">
        <v>0.89506955428571422</v>
      </c>
      <c r="F42" s="23">
        <v>54.537561042074742</v>
      </c>
      <c r="G42" s="24">
        <v>1.7743241999999999E-2</v>
      </c>
      <c r="H42" s="24">
        <v>6.304928912449799E-2</v>
      </c>
      <c r="I42" s="63">
        <v>9.372296224899597E-2</v>
      </c>
      <c r="J42" s="68"/>
      <c r="K42" s="68"/>
      <c r="L42" s="68"/>
      <c r="M42" s="68"/>
    </row>
    <row r="43" spans="1:13" s="22" customFormat="1" ht="15" customHeight="1">
      <c r="A43" s="54">
        <v>1.7779899999999997</v>
      </c>
      <c r="B43" s="23">
        <v>42.463391857868508</v>
      </c>
      <c r="C43" s="24">
        <v>2.3083651999999999</v>
      </c>
      <c r="D43" s="24">
        <v>0.45707831922448977</v>
      </c>
      <c r="E43" s="65">
        <v>1.1785568224489795</v>
      </c>
      <c r="F43" s="23">
        <v>57.530592383934916</v>
      </c>
      <c r="G43" s="24">
        <v>1.6094516E-2</v>
      </c>
      <c r="H43" s="24">
        <v>3.9162869012048188E-3</v>
      </c>
      <c r="I43" s="63">
        <v>1.0700227534136545E-2</v>
      </c>
      <c r="J43" s="68"/>
      <c r="K43" s="68"/>
      <c r="L43" s="68"/>
      <c r="M43" s="68"/>
    </row>
    <row r="44" spans="1:13" s="22" customFormat="1" ht="15" customHeight="1">
      <c r="A44" s="54">
        <v>1.87049</v>
      </c>
      <c r="B44" s="23">
        <v>44.672551497041304</v>
      </c>
      <c r="C44" s="24">
        <v>2.5777485000000002</v>
      </c>
      <c r="D44" s="24">
        <v>0.60913686848979587</v>
      </c>
      <c r="E44" s="65">
        <v>1.93027156</v>
      </c>
      <c r="F44" s="23">
        <v>60.523623725795105</v>
      </c>
      <c r="G44" s="24">
        <v>1.8322756999999999E-2</v>
      </c>
      <c r="H44" s="24">
        <v>3.414567261044177E-3</v>
      </c>
      <c r="I44" s="63">
        <v>1.1597989783132531E-2</v>
      </c>
      <c r="J44" s="68"/>
      <c r="K44" s="68"/>
      <c r="L44" s="68"/>
      <c r="M44" s="68"/>
    </row>
    <row r="45" spans="1:13" s="22" customFormat="1" ht="15" customHeight="1">
      <c r="A45" s="54">
        <v>1.9629899999999998</v>
      </c>
      <c r="B45" s="23">
        <v>46.881711136214093</v>
      </c>
      <c r="C45" s="24">
        <v>2.8231122000000002</v>
      </c>
      <c r="D45" s="24">
        <v>0.50138907514285713</v>
      </c>
      <c r="E45" s="65">
        <v>1.6221458551020407</v>
      </c>
      <c r="F45" s="23">
        <v>63.516655067655279</v>
      </c>
      <c r="G45" s="24">
        <v>1.9835711999999998E-2</v>
      </c>
      <c r="H45" s="24">
        <v>3.7986223036144576E-3</v>
      </c>
      <c r="I45" s="63">
        <v>1.1306323662650601E-2</v>
      </c>
      <c r="J45" s="68"/>
      <c r="K45" s="68"/>
      <c r="L45" s="68"/>
      <c r="M45" s="68"/>
    </row>
    <row r="46" spans="1:13" s="22" customFormat="1" ht="15" customHeight="1">
      <c r="A46" s="54">
        <v>2.0554899999999998</v>
      </c>
      <c r="B46" s="23">
        <v>49.09087077538689</v>
      </c>
      <c r="C46" s="24">
        <v>3.1300186999999999</v>
      </c>
      <c r="D46" s="24">
        <v>0.36762938171428572</v>
      </c>
      <c r="E46" s="65">
        <v>1.0894612163265307</v>
      </c>
      <c r="F46" s="23">
        <v>66.509686409515453</v>
      </c>
      <c r="G46" s="24">
        <v>2.1375265000000001E-2</v>
      </c>
      <c r="H46" s="24">
        <v>5.8324070425702802E-3</v>
      </c>
      <c r="I46" s="63">
        <v>1.9690228947791166E-2</v>
      </c>
      <c r="J46" s="68"/>
      <c r="K46" s="68"/>
      <c r="L46" s="68"/>
      <c r="M46" s="68"/>
    </row>
    <row r="47" spans="1:13" s="22" customFormat="1" ht="15" customHeight="1">
      <c r="A47" s="54">
        <v>2.1479899999999996</v>
      </c>
      <c r="B47" s="23">
        <v>51.300030414559693</v>
      </c>
      <c r="C47" s="24">
        <v>4.2247138</v>
      </c>
      <c r="D47" s="24">
        <v>0.4788842453469388</v>
      </c>
      <c r="E47" s="65">
        <v>1.4013560036734694</v>
      </c>
      <c r="F47" s="23">
        <v>69.502717751375641</v>
      </c>
      <c r="G47" s="24">
        <v>2.3704533999999999E-2</v>
      </c>
      <c r="H47" s="24">
        <v>3.384939373493976E-2</v>
      </c>
      <c r="I47" s="63">
        <v>5.9431906827309235E-2</v>
      </c>
      <c r="J47" s="68"/>
      <c r="K47" s="68"/>
      <c r="L47" s="68"/>
      <c r="M47" s="68"/>
    </row>
    <row r="48" spans="1:13" s="22" customFormat="1" ht="15" customHeight="1">
      <c r="A48" s="54">
        <v>2.2404899999999999</v>
      </c>
      <c r="B48" s="23">
        <v>53.509190053732482</v>
      </c>
      <c r="C48" s="24">
        <v>4.5555890000000003</v>
      </c>
      <c r="D48" s="24">
        <v>0.47145034612244896</v>
      </c>
      <c r="E48" s="65">
        <v>1.4842882379591837</v>
      </c>
      <c r="F48" s="23">
        <v>72.495749093235816</v>
      </c>
      <c r="G48" s="24">
        <v>2.8197318999999998E-2</v>
      </c>
      <c r="H48" s="24">
        <v>7.2696248096385543E-2</v>
      </c>
      <c r="I48" s="63">
        <v>0.11469226088353413</v>
      </c>
      <c r="J48" s="68"/>
      <c r="K48" s="68"/>
      <c r="L48" s="68"/>
      <c r="M48" s="68"/>
    </row>
    <row r="49" spans="1:13" s="22" customFormat="1" ht="15" customHeight="1">
      <c r="A49" s="54">
        <v>2.3329899999999997</v>
      </c>
      <c r="B49" s="23">
        <v>55.718349692905278</v>
      </c>
      <c r="C49" s="24">
        <v>4.0317493000000004</v>
      </c>
      <c r="D49" s="24">
        <v>0.41704580212244896</v>
      </c>
      <c r="E49" s="65">
        <v>1.2952348673469389</v>
      </c>
      <c r="F49" s="23">
        <v>75.488780435096004</v>
      </c>
      <c r="G49" s="24">
        <v>3.2829548E-2</v>
      </c>
      <c r="H49" s="24">
        <v>0.12463740915662651</v>
      </c>
      <c r="I49" s="63">
        <v>0.18713836016064256</v>
      </c>
      <c r="J49" s="68"/>
      <c r="K49" s="68"/>
      <c r="L49" s="68"/>
      <c r="M49" s="68"/>
    </row>
    <row r="50" spans="1:13" s="22" customFormat="1" ht="15" customHeight="1">
      <c r="A50" s="54">
        <v>2.4254899999999995</v>
      </c>
      <c r="B50" s="23">
        <v>57.927509332078067</v>
      </c>
      <c r="C50" s="24">
        <v>3.5343098999999998</v>
      </c>
      <c r="D50" s="24">
        <v>0.47095972538775505</v>
      </c>
      <c r="E50" s="65">
        <v>1.6037327461224489</v>
      </c>
      <c r="F50" s="23">
        <v>78.481811776956164</v>
      </c>
      <c r="G50" s="24">
        <v>3.8771650999999997E-2</v>
      </c>
      <c r="H50" s="24">
        <v>0.1806526361445783</v>
      </c>
      <c r="I50" s="63">
        <v>0.26707948465863451</v>
      </c>
      <c r="J50" s="68"/>
      <c r="K50" s="68"/>
      <c r="L50" s="68"/>
      <c r="M50" s="68"/>
    </row>
    <row r="51" spans="1:13" s="22" customFormat="1" ht="15" customHeight="1">
      <c r="A51" s="54">
        <v>2.5179899999999997</v>
      </c>
      <c r="B51" s="23">
        <v>60.13666897125087</v>
      </c>
      <c r="C51" s="24">
        <v>3.5162627</v>
      </c>
      <c r="D51" s="24">
        <v>0.42037575738775512</v>
      </c>
      <c r="E51" s="65">
        <v>1.304147167755102</v>
      </c>
      <c r="F51" s="23">
        <v>81.474843118816366</v>
      </c>
      <c r="G51" s="24">
        <v>4.2221117000000002E-2</v>
      </c>
      <c r="H51" s="24">
        <v>0.22183150714859437</v>
      </c>
      <c r="I51" s="63">
        <v>0.32741990875502008</v>
      </c>
      <c r="J51" s="68"/>
      <c r="K51" s="68"/>
      <c r="L51" s="68"/>
      <c r="M51" s="68"/>
    </row>
    <row r="52" spans="1:13" s="22" customFormat="1" ht="15" customHeight="1">
      <c r="A52" s="54">
        <v>2.6104899999999995</v>
      </c>
      <c r="B52" s="23">
        <v>62.345828610423659</v>
      </c>
      <c r="C52" s="24">
        <v>3.7099948</v>
      </c>
      <c r="D52" s="24">
        <v>0.44437723175510208</v>
      </c>
      <c r="E52" s="65">
        <v>1.1774268575510205</v>
      </c>
      <c r="F52" s="23">
        <v>84.467874460676526</v>
      </c>
      <c r="G52" s="24">
        <v>4.4982647000000001E-2</v>
      </c>
      <c r="H52" s="24">
        <v>0.2535008854618474</v>
      </c>
      <c r="I52" s="63">
        <v>0.37528008224899595</v>
      </c>
      <c r="J52" s="68"/>
      <c r="K52" s="68"/>
      <c r="L52" s="68"/>
      <c r="M52" s="68"/>
    </row>
    <row r="53" spans="1:13" s="22" customFormat="1" ht="15" customHeight="1">
      <c r="A53" s="54">
        <v>2.7029899999999998</v>
      </c>
      <c r="B53" s="23">
        <v>64.554988249596448</v>
      </c>
      <c r="C53" s="24">
        <v>3.9881579</v>
      </c>
      <c r="D53" s="24">
        <v>0.58913327510204072</v>
      </c>
      <c r="E53" s="65">
        <v>1.8318632048979593</v>
      </c>
      <c r="F53" s="23">
        <v>87.460905802536715</v>
      </c>
      <c r="G53" s="24">
        <v>5.1746160999999999E-2</v>
      </c>
      <c r="H53" s="24">
        <v>0.28398447164658636</v>
      </c>
      <c r="I53" s="63">
        <v>0.41368808417670677</v>
      </c>
      <c r="J53" s="68"/>
      <c r="K53" s="68"/>
      <c r="L53" s="68"/>
      <c r="M53" s="68"/>
    </row>
    <row r="54" spans="1:13" s="22" customFormat="1" ht="15" customHeight="1">
      <c r="A54" s="54">
        <v>2.7954899999999996</v>
      </c>
      <c r="B54" s="23">
        <v>66.764147888769244</v>
      </c>
      <c r="C54" s="24">
        <v>4.4256406000000004</v>
      </c>
      <c r="D54" s="24">
        <v>0.45116849906122447</v>
      </c>
      <c r="E54" s="65">
        <v>1.3439729873469388</v>
      </c>
      <c r="F54" s="23">
        <v>90.453937144396889</v>
      </c>
      <c r="G54" s="24">
        <v>5.5773189000000001E-2</v>
      </c>
      <c r="H54" s="24">
        <v>0.29885319710843372</v>
      </c>
      <c r="I54" s="63">
        <v>0.43313093012048193</v>
      </c>
      <c r="J54" s="68"/>
      <c r="K54" s="68"/>
      <c r="L54" s="68"/>
      <c r="M54" s="68"/>
    </row>
    <row r="55" spans="1:13" s="22" customFormat="1" ht="15" customHeight="1">
      <c r="A55" s="54">
        <v>2.8879899999999998</v>
      </c>
      <c r="B55" s="23">
        <v>68.973307527942055</v>
      </c>
      <c r="C55" s="24">
        <v>4.9445513999999999</v>
      </c>
      <c r="D55" s="24">
        <v>0.69497627465306122</v>
      </c>
      <c r="E55" s="65">
        <v>2.2429104028571425</v>
      </c>
      <c r="F55" s="23">
        <v>93.446968486257077</v>
      </c>
      <c r="G55" s="24">
        <v>5.9167886000000003E-2</v>
      </c>
      <c r="H55" s="24">
        <v>0.30899774136546182</v>
      </c>
      <c r="I55" s="63">
        <v>0.44917725301204819</v>
      </c>
      <c r="J55" s="68"/>
      <c r="K55" s="68"/>
      <c r="L55" s="68"/>
      <c r="M55" s="68"/>
    </row>
    <row r="56" spans="1:13" s="22" customFormat="1" ht="15" customHeight="1">
      <c r="A56" s="54">
        <v>2.9804899999999996</v>
      </c>
      <c r="B56" s="23">
        <v>71.182467167114837</v>
      </c>
      <c r="C56" s="24">
        <v>5.5383592999999998</v>
      </c>
      <c r="D56" s="24">
        <v>0.69946844404081632</v>
      </c>
      <c r="E56" s="65">
        <v>2.0780785816326532</v>
      </c>
      <c r="F56" s="23">
        <v>96.439999828117251</v>
      </c>
      <c r="G56" s="24">
        <v>6.0969878999999998E-2</v>
      </c>
      <c r="H56" s="24">
        <v>0.3084018923694779</v>
      </c>
      <c r="I56" s="63">
        <v>0.44769584192771078</v>
      </c>
      <c r="J56" s="68"/>
      <c r="K56" s="68"/>
      <c r="L56" s="68"/>
      <c r="M56" s="68"/>
    </row>
    <row r="57" spans="1:13" s="22" customFormat="1" ht="15" customHeight="1">
      <c r="A57" s="54">
        <v>3.0729899999999994</v>
      </c>
      <c r="B57" s="23">
        <v>73.391626806287633</v>
      </c>
      <c r="C57" s="24">
        <v>6.5055525999999997</v>
      </c>
      <c r="D57" s="24">
        <v>0.60583674412244903</v>
      </c>
      <c r="E57" s="65">
        <v>1.8081953134693878</v>
      </c>
      <c r="F57" s="23">
        <v>99.433031169977426</v>
      </c>
      <c r="G57" s="24">
        <v>6.2072043E-2</v>
      </c>
      <c r="H57" s="24">
        <v>0.28179143325301204</v>
      </c>
      <c r="I57" s="63">
        <v>0.41604676240963856</v>
      </c>
      <c r="J57" s="68"/>
      <c r="K57" s="68"/>
      <c r="L57" s="68"/>
      <c r="M57" s="68"/>
    </row>
    <row r="58" spans="1:13" s="22" customFormat="1" ht="15" customHeight="1">
      <c r="A58" s="54">
        <v>3.1654899999999997</v>
      </c>
      <c r="B58" s="23">
        <v>75.600786445460429</v>
      </c>
      <c r="C58" s="24">
        <v>7.7644900999999997</v>
      </c>
      <c r="D58" s="24">
        <v>0.76088048734693869</v>
      </c>
      <c r="E58" s="65">
        <v>2.2558627697959186</v>
      </c>
      <c r="F58" s="23">
        <v>102.42606251183763</v>
      </c>
      <c r="G58" s="24">
        <v>6.2479791E-2</v>
      </c>
      <c r="H58" s="24">
        <v>0.22552408353413653</v>
      </c>
      <c r="I58" s="63">
        <v>0.33568006489959834</v>
      </c>
      <c r="J58" s="68"/>
      <c r="K58" s="68"/>
      <c r="L58" s="68"/>
      <c r="M58" s="68"/>
    </row>
    <row r="59" spans="1:13" s="22" customFormat="1" ht="15" customHeight="1">
      <c r="A59" s="54">
        <v>3.2579899999999995</v>
      </c>
      <c r="B59" s="23">
        <v>77.809946084633225</v>
      </c>
      <c r="C59" s="24">
        <v>9.4914682999999993</v>
      </c>
      <c r="D59" s="24">
        <v>0.98095032040816332</v>
      </c>
      <c r="E59" s="65">
        <v>2.9396829534693878</v>
      </c>
      <c r="F59" s="23">
        <v>105.41909385369779</v>
      </c>
      <c r="G59" s="24">
        <v>5.8379304999999999E-2</v>
      </c>
      <c r="H59" s="24">
        <v>0.12124829558232932</v>
      </c>
      <c r="I59" s="63">
        <v>0.21695983807228914</v>
      </c>
      <c r="J59" s="68"/>
      <c r="K59" s="68"/>
      <c r="L59" s="68"/>
      <c r="M59" s="68"/>
    </row>
    <row r="60" spans="1:13" s="22" customFormat="1" ht="15" customHeight="1">
      <c r="A60" s="54">
        <v>3.3504899999999997</v>
      </c>
      <c r="B60" s="23">
        <v>80.019105723806021</v>
      </c>
      <c r="C60" s="24">
        <v>10.162466</v>
      </c>
      <c r="D60" s="24">
        <v>1.2077639236734694</v>
      </c>
      <c r="E60" s="65">
        <v>3.4912241828571431</v>
      </c>
      <c r="F60" s="23">
        <v>108.41212519555796</v>
      </c>
      <c r="G60" s="24">
        <v>5.7286467000000001E-2</v>
      </c>
      <c r="H60" s="24">
        <v>6.0365604626506024E-2</v>
      </c>
      <c r="I60" s="63">
        <v>0.12186188722891567</v>
      </c>
      <c r="J60" s="68"/>
      <c r="K60" s="68"/>
      <c r="L60" s="68"/>
      <c r="M60" s="68"/>
    </row>
    <row r="61" spans="1:13" s="22" customFormat="1" ht="15" customHeight="1">
      <c r="A61" s="54">
        <v>3.4429899999999996</v>
      </c>
      <c r="B61" s="23">
        <v>82.228265362978817</v>
      </c>
      <c r="C61" s="24">
        <v>10.510672</v>
      </c>
      <c r="D61" s="24">
        <v>0.86342936816326532</v>
      </c>
      <c r="E61" s="65">
        <v>2.6819428991836736</v>
      </c>
      <c r="F61" s="23">
        <v>111.40515653741814</v>
      </c>
      <c r="G61" s="24">
        <v>6.0426301000000002E-2</v>
      </c>
      <c r="H61" s="24">
        <v>3.7905352803212847E-2</v>
      </c>
      <c r="I61" s="63">
        <v>8.7770010602409632E-2</v>
      </c>
      <c r="J61" s="68"/>
      <c r="K61" s="68"/>
      <c r="L61" s="68"/>
      <c r="M61" s="68"/>
    </row>
    <row r="62" spans="1:13" s="22" customFormat="1" ht="15" customHeight="1">
      <c r="A62" s="54">
        <v>3.5354899999999998</v>
      </c>
      <c r="B62" s="23">
        <v>84.437425002151613</v>
      </c>
      <c r="C62" s="24">
        <v>11.061175</v>
      </c>
      <c r="D62" s="24">
        <v>1.1598055130612244</v>
      </c>
      <c r="E62" s="65">
        <v>3.3869124808163269</v>
      </c>
      <c r="F62" s="23">
        <v>114.39818787927834</v>
      </c>
      <c r="G62" s="24">
        <v>6.2054145999999998E-2</v>
      </c>
      <c r="H62" s="24">
        <v>3.171590432128514E-2</v>
      </c>
      <c r="I62" s="63">
        <v>6.5949370473895583E-2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12" zoomScaleNormal="100" zoomScaleSheetLayoutView="100" workbookViewId="0">
      <selection activeCell="E40" sqref="E40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8.0595278000000006E-3</v>
      </c>
      <c r="D23" s="61">
        <v>3.0385312102040814E-2</v>
      </c>
      <c r="E23" s="64">
        <v>0.12458854440816326</v>
      </c>
      <c r="F23" s="60">
        <v>0</v>
      </c>
      <c r="G23" s="61">
        <v>-8.9126768000000001E-7</v>
      </c>
      <c r="H23" s="61">
        <v>1.1572924530120481E-3</v>
      </c>
      <c r="I23" s="62">
        <v>4.1111861590361438E-3</v>
      </c>
      <c r="J23" s="68"/>
      <c r="K23" s="68"/>
      <c r="L23" s="68"/>
      <c r="M23" s="68"/>
    </row>
    <row r="24" spans="1:13" s="22" customFormat="1" ht="15" customHeight="1">
      <c r="A24" s="54">
        <v>3.8249999999999978E-2</v>
      </c>
      <c r="B24" s="23">
        <v>0.91201258136339458</v>
      </c>
      <c r="C24" s="24">
        <v>1.7653708000000001E-2</v>
      </c>
      <c r="D24" s="24">
        <v>3.0307719620408163E-2</v>
      </c>
      <c r="E24" s="65">
        <v>0.11757891902040817</v>
      </c>
      <c r="F24" s="23">
        <v>1.2356201841590582</v>
      </c>
      <c r="G24" s="24">
        <v>5.3885884999999997E-5</v>
      </c>
      <c r="H24" s="24">
        <v>1.1554939630522088E-3</v>
      </c>
      <c r="I24" s="63">
        <v>4.5735784289156626E-3</v>
      </c>
      <c r="J24" s="68"/>
      <c r="K24" s="68"/>
      <c r="L24" s="68"/>
      <c r="M24" s="68"/>
    </row>
    <row r="25" spans="1:13" s="22" customFormat="1" ht="15" customHeight="1">
      <c r="A25" s="54">
        <v>0.12984999999999999</v>
      </c>
      <c r="B25" s="23">
        <v>3.0960740833996567</v>
      </c>
      <c r="C25" s="24">
        <v>2.3702096999999998E-2</v>
      </c>
      <c r="D25" s="24">
        <v>2.9864029763265305E-2</v>
      </c>
      <c r="E25" s="65">
        <v>0.13003703408163264</v>
      </c>
      <c r="F25" s="23">
        <v>4.1946478670079426</v>
      </c>
      <c r="G25" s="24">
        <v>7.5204689000000005E-5</v>
      </c>
      <c r="H25" s="24">
        <v>1.1576969253012047E-3</v>
      </c>
      <c r="I25" s="63">
        <v>4.5913869044176703E-3</v>
      </c>
      <c r="J25" s="68"/>
      <c r="K25" s="68"/>
      <c r="L25" s="68"/>
      <c r="M25" s="68"/>
    </row>
    <row r="26" spans="1:13" s="22" customFormat="1" ht="15" customHeight="1">
      <c r="A26" s="54">
        <v>0.22144999999999995</v>
      </c>
      <c r="B26" s="23">
        <v>5.2801355854359162</v>
      </c>
      <c r="C26" s="24">
        <v>6.7261832999999993E-2</v>
      </c>
      <c r="D26" s="24">
        <v>5.0579897759183673E-2</v>
      </c>
      <c r="E26" s="65">
        <v>0.18259747624489794</v>
      </c>
      <c r="F26" s="23">
        <v>7.1536755498568239</v>
      </c>
      <c r="G26" s="24">
        <v>6.8325216999999994E-5</v>
      </c>
      <c r="H26" s="24">
        <v>1.1561749333333332E-3</v>
      </c>
      <c r="I26" s="63">
        <v>4.843082107630522E-3</v>
      </c>
      <c r="J26" s="68"/>
      <c r="K26" s="68"/>
      <c r="L26" s="68"/>
      <c r="M26" s="68"/>
    </row>
    <row r="27" spans="1:13" s="22" customFormat="1" ht="15" customHeight="1">
      <c r="A27" s="54">
        <v>0.31304999999999994</v>
      </c>
      <c r="B27" s="23">
        <v>7.4641970874721784</v>
      </c>
      <c r="C27" s="24">
        <v>0.11936001</v>
      </c>
      <c r="D27" s="24">
        <v>5.3077730975510204E-2</v>
      </c>
      <c r="E27" s="65">
        <v>0.2284081937142857</v>
      </c>
      <c r="F27" s="23">
        <v>10.112703232705709</v>
      </c>
      <c r="G27" s="24">
        <v>-1.6739121000000001E-5</v>
      </c>
      <c r="H27" s="24">
        <v>1.1829939855421687E-3</v>
      </c>
      <c r="I27" s="63">
        <v>5.3042977991967864E-3</v>
      </c>
      <c r="J27" s="68"/>
      <c r="K27" s="68"/>
      <c r="L27" s="68"/>
      <c r="M27" s="68"/>
    </row>
    <row r="28" spans="1:13" s="22" customFormat="1" ht="15" customHeight="1">
      <c r="A28" s="54">
        <v>0.40464999999999995</v>
      </c>
      <c r="B28" s="23">
        <v>9.6482585895084387</v>
      </c>
      <c r="C28" s="24">
        <v>0.19004008</v>
      </c>
      <c r="D28" s="24">
        <v>6.4855654073469396E-2</v>
      </c>
      <c r="E28" s="65">
        <v>0.22739989767346935</v>
      </c>
      <c r="F28" s="23">
        <v>13.071730915554591</v>
      </c>
      <c r="G28" s="24">
        <v>4.2327256999999999E-5</v>
      </c>
      <c r="H28" s="24">
        <v>1.1864641606425703E-3</v>
      </c>
      <c r="I28" s="63">
        <v>4.8647993124497991E-3</v>
      </c>
      <c r="J28" s="68"/>
      <c r="K28" s="68"/>
      <c r="L28" s="68"/>
      <c r="M28" s="68"/>
    </row>
    <row r="29" spans="1:13" s="22" customFormat="1" ht="15" customHeight="1">
      <c r="A29" s="54">
        <v>0.49624999999999997</v>
      </c>
      <c r="B29" s="23">
        <v>11.8323200915447</v>
      </c>
      <c r="C29" s="24">
        <v>0.25914943000000001</v>
      </c>
      <c r="D29" s="24">
        <v>5.2582368567346938E-2</v>
      </c>
      <c r="E29" s="65">
        <v>0.19327347461224489</v>
      </c>
      <c r="F29" s="23">
        <v>16.030758598403473</v>
      </c>
      <c r="G29" s="24">
        <v>3.9794704000000001E-4</v>
      </c>
      <c r="H29" s="24">
        <v>1.1943714184738956E-3</v>
      </c>
      <c r="I29" s="63">
        <v>5.3574506538152603E-3</v>
      </c>
      <c r="J29" s="68"/>
      <c r="K29" s="68"/>
      <c r="L29" s="68"/>
      <c r="M29" s="68"/>
    </row>
    <row r="30" spans="1:13" s="22" customFormat="1" ht="15" customHeight="1">
      <c r="A30" s="54">
        <v>0.58784999999999998</v>
      </c>
      <c r="B30" s="23">
        <v>14.016381593580963</v>
      </c>
      <c r="C30" s="24">
        <v>0.40362574000000001</v>
      </c>
      <c r="D30" s="24">
        <v>0.16733099730612244</v>
      </c>
      <c r="E30" s="65">
        <v>0.44111445628571427</v>
      </c>
      <c r="F30" s="23">
        <v>18.989786281252361</v>
      </c>
      <c r="G30" s="24">
        <v>9.8296878E-4</v>
      </c>
      <c r="H30" s="24">
        <v>1.1897351068273091E-3</v>
      </c>
      <c r="I30" s="63">
        <v>4.8687578281124497E-3</v>
      </c>
      <c r="J30" s="68"/>
      <c r="K30" s="68"/>
      <c r="L30" s="68"/>
      <c r="M30" s="68"/>
    </row>
    <row r="31" spans="1:13" s="22" customFormat="1" ht="15" customHeight="1">
      <c r="A31" s="54">
        <v>0.67944999999999989</v>
      </c>
      <c r="B31" s="23">
        <v>16.200443095617224</v>
      </c>
      <c r="C31" s="24">
        <v>0.57628394000000005</v>
      </c>
      <c r="D31" s="24">
        <v>0.62510593338775511</v>
      </c>
      <c r="E31" s="65">
        <v>1.1557568253061226</v>
      </c>
      <c r="F31" s="23">
        <v>21.948813964101237</v>
      </c>
      <c r="G31" s="24">
        <v>1.4823690999999999E-3</v>
      </c>
      <c r="H31" s="24">
        <v>1.1986551325301204E-3</v>
      </c>
      <c r="I31" s="63">
        <v>4.4515880160642569E-3</v>
      </c>
      <c r="J31" s="68"/>
      <c r="K31" s="68"/>
      <c r="L31" s="68"/>
      <c r="M31" s="68"/>
    </row>
    <row r="32" spans="1:13" s="22" customFormat="1" ht="15" customHeight="1">
      <c r="A32" s="54">
        <v>0.77105000000000001</v>
      </c>
      <c r="B32" s="23">
        <v>18.384504597653482</v>
      </c>
      <c r="C32" s="24">
        <v>0.68690582</v>
      </c>
      <c r="D32" s="24">
        <v>0.12156250191836734</v>
      </c>
      <c r="E32" s="65">
        <v>0.37138486746938776</v>
      </c>
      <c r="F32" s="23">
        <v>24.907841646950125</v>
      </c>
      <c r="G32" s="24">
        <v>2.4543163999999999E-3</v>
      </c>
      <c r="H32" s="24">
        <v>1.1951240610441768E-3</v>
      </c>
      <c r="I32" s="63">
        <v>5.02325755502008E-3</v>
      </c>
      <c r="J32" s="68"/>
      <c r="K32" s="68"/>
      <c r="L32" s="68"/>
      <c r="M32" s="68"/>
    </row>
    <row r="33" spans="1:13" s="22" customFormat="1" ht="15" customHeight="1">
      <c r="A33" s="54">
        <v>0.86264999999999992</v>
      </c>
      <c r="B33" s="23">
        <v>20.568566099689743</v>
      </c>
      <c r="C33" s="24">
        <v>0.97200639</v>
      </c>
      <c r="D33" s="24">
        <v>0.28426599853061224</v>
      </c>
      <c r="E33" s="65">
        <v>0.69837716506122449</v>
      </c>
      <c r="F33" s="23">
        <v>27.866869329799009</v>
      </c>
      <c r="G33" s="24">
        <v>3.0517722E-3</v>
      </c>
      <c r="H33" s="24">
        <v>1.2653080224899597E-3</v>
      </c>
      <c r="I33" s="63">
        <v>4.7326216610441762E-3</v>
      </c>
      <c r="J33" s="68"/>
      <c r="K33" s="68"/>
      <c r="L33" s="68"/>
      <c r="M33" s="68"/>
    </row>
    <row r="34" spans="1:13" s="22" customFormat="1" ht="15" customHeight="1">
      <c r="A34" s="54">
        <v>0.95424999999999982</v>
      </c>
      <c r="B34" s="23">
        <v>22.752627601726005</v>
      </c>
      <c r="C34" s="24">
        <v>1.3006484</v>
      </c>
      <c r="D34" s="24">
        <v>0.69831013869387748</v>
      </c>
      <c r="E34" s="65">
        <v>1.5010701089795917</v>
      </c>
      <c r="F34" s="23">
        <v>30.825897012647886</v>
      </c>
      <c r="G34" s="24">
        <v>3.4380172999999999E-3</v>
      </c>
      <c r="H34" s="24">
        <v>1.4591846554216866E-3</v>
      </c>
      <c r="I34" s="63">
        <v>6.6107681028112443E-3</v>
      </c>
      <c r="J34" s="68"/>
      <c r="K34" s="68"/>
      <c r="L34" s="68"/>
      <c r="M34" s="68"/>
    </row>
    <row r="35" spans="1:13" s="22" customFormat="1" ht="15" customHeight="1">
      <c r="A35" s="54">
        <v>1.0458499999999999</v>
      </c>
      <c r="B35" s="23">
        <v>24.936689103762266</v>
      </c>
      <c r="C35" s="24">
        <v>1.8463335999999999</v>
      </c>
      <c r="D35" s="24">
        <v>2.482605722857143</v>
      </c>
      <c r="E35" s="65">
        <v>4.2451113228571424</v>
      </c>
      <c r="F35" s="23">
        <v>33.784924695496777</v>
      </c>
      <c r="G35" s="24">
        <v>3.4107938999999999E-3</v>
      </c>
      <c r="H35" s="24">
        <v>2.8388239293172688E-3</v>
      </c>
      <c r="I35" s="63">
        <v>8.1913886714859441E-3</v>
      </c>
      <c r="J35" s="68"/>
      <c r="K35" s="68"/>
      <c r="L35" s="68"/>
      <c r="M35" s="68"/>
    </row>
    <row r="36" spans="1:13" s="22" customFormat="1" ht="15" customHeight="1">
      <c r="A36" s="54">
        <v>1.1374499999999999</v>
      </c>
      <c r="B36" s="23">
        <v>27.120750605798523</v>
      </c>
      <c r="C36" s="24">
        <v>2.1114117000000001</v>
      </c>
      <c r="D36" s="24">
        <v>6.2180884106122454</v>
      </c>
      <c r="E36" s="65">
        <v>9.2317050857142853</v>
      </c>
      <c r="F36" s="23">
        <v>36.743952378345654</v>
      </c>
      <c r="G36" s="24">
        <v>4.4809955000000004E-3</v>
      </c>
      <c r="H36" s="24">
        <v>6.0039722088353412E-3</v>
      </c>
      <c r="I36" s="63">
        <v>1.3010018248995983E-2</v>
      </c>
      <c r="J36" s="68"/>
      <c r="K36" s="68"/>
      <c r="L36" s="68"/>
      <c r="M36" s="68"/>
    </row>
    <row r="37" spans="1:13" s="22" customFormat="1" ht="15" customHeight="1">
      <c r="A37" s="54">
        <v>1.22905</v>
      </c>
      <c r="B37" s="23">
        <v>29.304812107834788</v>
      </c>
      <c r="C37" s="24">
        <v>2.6563005999999998</v>
      </c>
      <c r="D37" s="24">
        <v>11.00424126122449</v>
      </c>
      <c r="E37" s="65">
        <v>16.372154632653061</v>
      </c>
      <c r="F37" s="23">
        <v>39.702980061194538</v>
      </c>
      <c r="G37" s="24">
        <v>5.7370383000000004E-3</v>
      </c>
      <c r="H37" s="24">
        <v>8.6022209156626506E-3</v>
      </c>
      <c r="I37" s="63">
        <v>1.7218104674698795E-2</v>
      </c>
      <c r="J37" s="68"/>
      <c r="K37" s="68"/>
      <c r="L37" s="68"/>
      <c r="M37" s="68"/>
    </row>
    <row r="38" spans="1:13" s="22" customFormat="1" ht="15" customHeight="1">
      <c r="A38" s="54">
        <v>1.3206499999999999</v>
      </c>
      <c r="B38" s="23">
        <v>31.488873609871046</v>
      </c>
      <c r="C38" s="24">
        <v>2.8051157999999998</v>
      </c>
      <c r="D38" s="24">
        <v>15.795879110204082</v>
      </c>
      <c r="E38" s="65">
        <v>22.967139306122448</v>
      </c>
      <c r="F38" s="23">
        <v>42.662007744043422</v>
      </c>
      <c r="G38" s="24">
        <v>7.4339443999999998E-3</v>
      </c>
      <c r="H38" s="24">
        <v>1.1976115405622489E-2</v>
      </c>
      <c r="I38" s="63">
        <v>2.230994383935743E-2</v>
      </c>
      <c r="J38" s="68"/>
      <c r="K38" s="68"/>
      <c r="L38" s="68"/>
      <c r="M38" s="68"/>
    </row>
    <row r="39" spans="1:13" s="22" customFormat="1" ht="15" customHeight="1">
      <c r="A39" s="54">
        <v>1.41225</v>
      </c>
      <c r="B39" s="23">
        <v>33.672935111907321</v>
      </c>
      <c r="C39" s="24">
        <v>3.3613053000000002</v>
      </c>
      <c r="D39" s="24">
        <v>19.072763432653062</v>
      </c>
      <c r="E39" s="65">
        <v>28.177288653061222</v>
      </c>
      <c r="F39" s="23">
        <v>45.621035426892313</v>
      </c>
      <c r="G39" s="24">
        <v>8.5486257999999992E-3</v>
      </c>
      <c r="H39" s="24">
        <v>1.3815177895582328E-2</v>
      </c>
      <c r="I39" s="63">
        <v>2.606923559839357E-2</v>
      </c>
      <c r="J39" s="68"/>
      <c r="K39" s="68"/>
      <c r="L39" s="68"/>
      <c r="M39" s="68"/>
    </row>
    <row r="40" spans="1:13" s="22" customFormat="1" ht="15" customHeight="1">
      <c r="A40" s="54">
        <v>1.5038499999999999</v>
      </c>
      <c r="B40" s="23">
        <v>35.856996613943579</v>
      </c>
      <c r="C40" s="24">
        <v>3.7857934000000002</v>
      </c>
      <c r="D40" s="24">
        <v>22.2590291877551</v>
      </c>
      <c r="E40" s="65">
        <v>32.078413191836731</v>
      </c>
      <c r="F40" s="23">
        <v>48.580063109741189</v>
      </c>
      <c r="G40" s="24">
        <v>9.9930087000000001E-3</v>
      </c>
      <c r="H40" s="24">
        <v>1.5526105702811243E-2</v>
      </c>
      <c r="I40" s="63">
        <v>2.7255759485943772E-2</v>
      </c>
      <c r="J40" s="68"/>
      <c r="K40" s="68"/>
      <c r="L40" s="68"/>
      <c r="M40" s="68"/>
    </row>
    <row r="41" spans="1:13" s="22" customFormat="1" ht="15" customHeight="1">
      <c r="A41" s="54">
        <v>1.5954499999999998</v>
      </c>
      <c r="B41" s="23">
        <v>38.041058115979837</v>
      </c>
      <c r="C41" s="24">
        <v>3.3150636000000002</v>
      </c>
      <c r="D41" s="24">
        <v>1.1627597436734693</v>
      </c>
      <c r="E41" s="65">
        <v>2.9045651991836734</v>
      </c>
      <c r="F41" s="23">
        <v>51.539090792590073</v>
      </c>
      <c r="G41" s="24">
        <v>7.2008977999999998E-3</v>
      </c>
      <c r="H41" s="24">
        <v>2.6649527196787146E-3</v>
      </c>
      <c r="I41" s="63">
        <v>1.1357418987951807E-2</v>
      </c>
      <c r="J41" s="68"/>
      <c r="K41" s="68"/>
      <c r="L41" s="68"/>
      <c r="M41" s="68"/>
    </row>
    <row r="42" spans="1:13" s="22" customFormat="1" ht="15" customHeight="1">
      <c r="A42" s="54">
        <v>1.6870499999999999</v>
      </c>
      <c r="B42" s="23">
        <v>40.225119618016102</v>
      </c>
      <c r="C42" s="24">
        <v>3.563094</v>
      </c>
      <c r="D42" s="24">
        <v>0.93882226857142848</v>
      </c>
      <c r="E42" s="65">
        <v>2.6052110787755103</v>
      </c>
      <c r="F42" s="23">
        <v>54.498118475438957</v>
      </c>
      <c r="G42" s="24">
        <v>7.8445362999999997E-3</v>
      </c>
      <c r="H42" s="24">
        <v>2.9668316401606424E-3</v>
      </c>
      <c r="I42" s="63">
        <v>9.502000514056223E-3</v>
      </c>
      <c r="J42" s="68"/>
      <c r="K42" s="68"/>
      <c r="L42" s="68"/>
      <c r="M42" s="68"/>
    </row>
    <row r="43" spans="1:13" s="22" customFormat="1" ht="15" customHeight="1">
      <c r="A43" s="54">
        <v>1.7786500000000001</v>
      </c>
      <c r="B43" s="23">
        <v>42.409181120052367</v>
      </c>
      <c r="C43" s="24">
        <v>3.8933797999999999</v>
      </c>
      <c r="D43" s="24">
        <v>0.86827595755102049</v>
      </c>
      <c r="E43" s="65">
        <v>2.2969031591836737</v>
      </c>
      <c r="F43" s="23">
        <v>57.457146158287841</v>
      </c>
      <c r="G43" s="24">
        <v>8.8958144000000003E-3</v>
      </c>
      <c r="H43" s="24">
        <v>3.8509152578313252E-3</v>
      </c>
      <c r="I43" s="63">
        <v>1.0846413943775101E-2</v>
      </c>
      <c r="J43" s="68"/>
      <c r="K43" s="68"/>
      <c r="L43" s="68"/>
      <c r="M43" s="68"/>
    </row>
    <row r="44" spans="1:13" s="22" customFormat="1" ht="15" customHeight="1">
      <c r="A44" s="54">
        <v>1.8702499999999997</v>
      </c>
      <c r="B44" s="23">
        <v>44.59324262208861</v>
      </c>
      <c r="C44" s="24">
        <v>4.5317718999999999</v>
      </c>
      <c r="D44" s="24">
        <v>0.73627975020408154</v>
      </c>
      <c r="E44" s="65">
        <v>2.1163745722448981</v>
      </c>
      <c r="F44" s="23">
        <v>60.416173841136718</v>
      </c>
      <c r="G44" s="24">
        <v>1.0092861999999999E-2</v>
      </c>
      <c r="H44" s="24">
        <v>3.8872368192771085E-3</v>
      </c>
      <c r="I44" s="63">
        <v>1.298140112449799E-2</v>
      </c>
      <c r="J44" s="68"/>
      <c r="K44" s="68"/>
      <c r="L44" s="68"/>
      <c r="M44" s="68"/>
    </row>
    <row r="45" spans="1:13" s="22" customFormat="1" ht="15" customHeight="1">
      <c r="A45" s="54">
        <v>1.9618499999999999</v>
      </c>
      <c r="B45" s="23">
        <v>46.777304124124882</v>
      </c>
      <c r="C45" s="24">
        <v>4.9682725000000003</v>
      </c>
      <c r="D45" s="24">
        <v>0.60230338640816328</v>
      </c>
      <c r="E45" s="65">
        <v>1.6123248191836734</v>
      </c>
      <c r="F45" s="23">
        <v>63.375201523985609</v>
      </c>
      <c r="G45" s="24">
        <v>1.1460639999999999E-2</v>
      </c>
      <c r="H45" s="24">
        <v>4.5146006554216862E-3</v>
      </c>
      <c r="I45" s="63">
        <v>1.3336327646586345E-2</v>
      </c>
      <c r="J45" s="68"/>
      <c r="K45" s="68"/>
      <c r="L45" s="68"/>
      <c r="M45" s="68"/>
    </row>
    <row r="46" spans="1:13" s="22" customFormat="1" ht="15" customHeight="1">
      <c r="A46" s="54">
        <v>2.0534500000000002</v>
      </c>
      <c r="B46" s="23">
        <v>48.961365626161147</v>
      </c>
      <c r="C46" s="24">
        <v>5.4099395000000001</v>
      </c>
      <c r="D46" s="24">
        <v>0.81270770897959188</v>
      </c>
      <c r="E46" s="65">
        <v>2.1304259991836734</v>
      </c>
      <c r="F46" s="23">
        <v>66.334229206834507</v>
      </c>
      <c r="G46" s="24">
        <v>1.2816509E-2</v>
      </c>
      <c r="H46" s="24">
        <v>5.8108831357429717E-3</v>
      </c>
      <c r="I46" s="63">
        <v>1.6234233767068271E-2</v>
      </c>
      <c r="J46" s="68"/>
      <c r="K46" s="68"/>
      <c r="L46" s="68"/>
      <c r="M46" s="68"/>
    </row>
    <row r="47" spans="1:13" s="22" customFormat="1" ht="15" customHeight="1">
      <c r="A47" s="54">
        <v>2.1450499999999999</v>
      </c>
      <c r="B47" s="23">
        <v>51.145427128197397</v>
      </c>
      <c r="C47" s="24">
        <v>6.8516064999999999</v>
      </c>
      <c r="D47" s="24">
        <v>1.0231120315510203</v>
      </c>
      <c r="E47" s="65">
        <v>2.6485271791836738</v>
      </c>
      <c r="F47" s="23">
        <v>69.293256889683363</v>
      </c>
      <c r="G47" s="24">
        <v>1.4172377999999999E-2</v>
      </c>
      <c r="H47" s="24">
        <v>7.1071656160642564E-3</v>
      </c>
      <c r="I47" s="63">
        <v>1.9132139887550199E-2</v>
      </c>
      <c r="J47" s="68"/>
      <c r="K47" s="68"/>
      <c r="L47" s="68"/>
      <c r="M47" s="68"/>
    </row>
    <row r="48" spans="1:13" s="22" customFormat="1" ht="15" customHeight="1">
      <c r="A48" s="54">
        <v>2.23665</v>
      </c>
      <c r="B48" s="23">
        <v>53.329488630233662</v>
      </c>
      <c r="C48" s="24">
        <v>8.8308630000000008</v>
      </c>
      <c r="D48" s="24">
        <v>0.76128663469387758</v>
      </c>
      <c r="E48" s="65">
        <v>2.2372974012244899</v>
      </c>
      <c r="F48" s="23">
        <v>72.252284572532261</v>
      </c>
      <c r="G48" s="24">
        <v>1.8916448999999998E-2</v>
      </c>
      <c r="H48" s="24">
        <v>7.233278522088353E-2</v>
      </c>
      <c r="I48" s="63">
        <v>0.11499834666666665</v>
      </c>
      <c r="J48" s="68"/>
      <c r="K48" s="68"/>
      <c r="L48" s="68"/>
      <c r="M48" s="68"/>
    </row>
    <row r="49" spans="1:13" s="22" customFormat="1" ht="15" customHeight="1">
      <c r="A49" s="54">
        <v>2.3282500000000002</v>
      </c>
      <c r="B49" s="23">
        <v>55.513550132269934</v>
      </c>
      <c r="C49" s="24">
        <v>9.5000657999999998</v>
      </c>
      <c r="D49" s="24">
        <v>1.0831901522448979</v>
      </c>
      <c r="E49" s="65">
        <v>2.6908303587755102</v>
      </c>
      <c r="F49" s="23">
        <v>75.211312255381159</v>
      </c>
      <c r="G49" s="24">
        <v>2.6832462000000001E-2</v>
      </c>
      <c r="H49" s="24">
        <v>0.12956568931726908</v>
      </c>
      <c r="I49" s="63">
        <v>0.19728901911646585</v>
      </c>
      <c r="J49" s="68"/>
      <c r="K49" s="68"/>
      <c r="L49" s="68"/>
      <c r="M49" s="68"/>
    </row>
    <row r="50" spans="1:13" s="22" customFormat="1" ht="15" customHeight="1">
      <c r="A50" s="54">
        <v>2.4198500000000003</v>
      </c>
      <c r="B50" s="23">
        <v>57.697611634306192</v>
      </c>
      <c r="C50" s="24">
        <v>9.6877049999999993</v>
      </c>
      <c r="D50" s="24">
        <v>0.92798385510204073</v>
      </c>
      <c r="E50" s="65">
        <v>2.1999324297959184</v>
      </c>
      <c r="F50" s="23">
        <v>78.170339938230043</v>
      </c>
      <c r="G50" s="24">
        <v>3.4460891E-2</v>
      </c>
      <c r="H50" s="24">
        <v>0.21118282602409635</v>
      </c>
      <c r="I50" s="63">
        <v>0.3112900767871486</v>
      </c>
      <c r="J50" s="68"/>
      <c r="K50" s="68"/>
      <c r="L50" s="68"/>
      <c r="M50" s="68"/>
    </row>
    <row r="51" spans="1:13" s="22" customFormat="1" ht="15" customHeight="1">
      <c r="A51" s="54">
        <v>2.51145</v>
      </c>
      <c r="B51" s="23">
        <v>59.881673136342449</v>
      </c>
      <c r="C51" s="24">
        <v>10.052218999999999</v>
      </c>
      <c r="D51" s="24">
        <v>0.52945924142857137</v>
      </c>
      <c r="E51" s="65">
        <v>1.6983572604081634</v>
      </c>
      <c r="F51" s="23">
        <v>81.129367621078913</v>
      </c>
      <c r="G51" s="24">
        <v>4.0974666E-2</v>
      </c>
      <c r="H51" s="24">
        <v>0.27365479903614459</v>
      </c>
      <c r="I51" s="63">
        <v>0.40028212497991966</v>
      </c>
      <c r="J51" s="68"/>
      <c r="K51" s="68"/>
      <c r="L51" s="68"/>
      <c r="M51" s="68"/>
    </row>
    <row r="52" spans="1:13" s="22" customFormat="1" ht="15" customHeight="1">
      <c r="A52" s="54">
        <v>2.6030500000000001</v>
      </c>
      <c r="B52" s="23">
        <v>62.065734638378707</v>
      </c>
      <c r="C52" s="24">
        <v>10.490557000000001</v>
      </c>
      <c r="D52" s="24">
        <v>0.74707907591836731</v>
      </c>
      <c r="E52" s="65">
        <v>2.1176276453061225</v>
      </c>
      <c r="F52" s="23">
        <v>84.088395303927797</v>
      </c>
      <c r="G52" s="24">
        <v>4.5364534999999997E-2</v>
      </c>
      <c r="H52" s="24">
        <v>0.32220138088353412</v>
      </c>
      <c r="I52" s="63">
        <v>0.46900849927710841</v>
      </c>
      <c r="J52" s="68"/>
      <c r="K52" s="68"/>
      <c r="L52" s="68"/>
      <c r="M52" s="68"/>
    </row>
    <row r="53" spans="1:13" s="22" customFormat="1" ht="15" customHeight="1">
      <c r="A53" s="54">
        <v>2.6946500000000002</v>
      </c>
      <c r="B53" s="23">
        <v>64.249796140414986</v>
      </c>
      <c r="C53" s="24">
        <v>10.899343999999999</v>
      </c>
      <c r="D53" s="24">
        <v>0.69317246608163263</v>
      </c>
      <c r="E53" s="65">
        <v>2.2837174346938776</v>
      </c>
      <c r="F53" s="23">
        <v>87.047422986776681</v>
      </c>
      <c r="G53" s="24">
        <v>5.1091517000000003E-2</v>
      </c>
      <c r="H53" s="24">
        <v>0.35481486200803214</v>
      </c>
      <c r="I53" s="63">
        <v>0.50987058377510042</v>
      </c>
      <c r="J53" s="68"/>
      <c r="K53" s="68"/>
      <c r="L53" s="68"/>
      <c r="M53" s="68"/>
    </row>
    <row r="54" spans="1:13" s="22" customFormat="1" ht="15" customHeight="1">
      <c r="A54" s="54">
        <v>2.7862499999999999</v>
      </c>
      <c r="B54" s="23">
        <v>66.43385764245123</v>
      </c>
      <c r="C54" s="24">
        <v>11.693631999999999</v>
      </c>
      <c r="D54" s="24">
        <v>0.53465450820408167</v>
      </c>
      <c r="E54" s="65">
        <v>1.4912919600000001</v>
      </c>
      <c r="F54" s="23">
        <v>90.006450669625551</v>
      </c>
      <c r="G54" s="24">
        <v>5.2547332000000002E-2</v>
      </c>
      <c r="H54" s="24">
        <v>0.3841928404819277</v>
      </c>
      <c r="I54" s="63">
        <v>0.5558408475502008</v>
      </c>
      <c r="J54" s="68"/>
      <c r="K54" s="68"/>
      <c r="L54" s="68"/>
      <c r="M54" s="68"/>
    </row>
    <row r="55" spans="1:13" s="22" customFormat="1" ht="15" customHeight="1">
      <c r="A55" s="54">
        <v>2.87785</v>
      </c>
      <c r="B55" s="23">
        <v>68.617919144487502</v>
      </c>
      <c r="C55" s="24">
        <v>12.538716000000001</v>
      </c>
      <c r="D55" s="24">
        <v>0.51973073024489791</v>
      </c>
      <c r="E55" s="65">
        <v>1.3106228763265304</v>
      </c>
      <c r="F55" s="23">
        <v>92.965478352474435</v>
      </c>
      <c r="G55" s="24">
        <v>5.9492634000000003E-2</v>
      </c>
      <c r="H55" s="24">
        <v>0.39754378409638552</v>
      </c>
      <c r="I55" s="63">
        <v>0.57523960417670683</v>
      </c>
      <c r="J55" s="68"/>
      <c r="K55" s="68"/>
      <c r="L55" s="68"/>
      <c r="M55" s="68"/>
    </row>
    <row r="56" spans="1:13" s="22" customFormat="1" ht="15" customHeight="1">
      <c r="A56" s="54">
        <v>2.9694500000000001</v>
      </c>
      <c r="B56" s="23">
        <v>70.801980646523774</v>
      </c>
      <c r="C56" s="24">
        <v>13.725004999999999</v>
      </c>
      <c r="D56" s="24">
        <v>0.49856319118367348</v>
      </c>
      <c r="E56" s="65">
        <v>1.506682672244898</v>
      </c>
      <c r="F56" s="23">
        <v>95.924506035323347</v>
      </c>
      <c r="G56" s="24">
        <v>6.1019733999999999E-2</v>
      </c>
      <c r="H56" s="24">
        <v>0.38802816835341364</v>
      </c>
      <c r="I56" s="63">
        <v>0.55987848674698792</v>
      </c>
      <c r="J56" s="68"/>
      <c r="K56" s="68"/>
      <c r="L56" s="68"/>
      <c r="M56" s="68"/>
    </row>
    <row r="57" spans="1:13" s="22" customFormat="1" ht="15" customHeight="1">
      <c r="A57" s="54">
        <v>3.0610500000000003</v>
      </c>
      <c r="B57" s="23">
        <v>72.986042148560031</v>
      </c>
      <c r="C57" s="24">
        <v>16.129989999999999</v>
      </c>
      <c r="D57" s="24">
        <v>0.77712747714285713</v>
      </c>
      <c r="E57" s="65">
        <v>2.5068795840816325</v>
      </c>
      <c r="F57" s="23">
        <v>98.883533718172217</v>
      </c>
      <c r="G57" s="24">
        <v>5.8847348000000001E-2</v>
      </c>
      <c r="H57" s="24">
        <v>0.32259704032128511</v>
      </c>
      <c r="I57" s="63">
        <v>0.49000548112449793</v>
      </c>
      <c r="J57" s="68"/>
      <c r="K57" s="68"/>
      <c r="L57" s="68"/>
      <c r="M57" s="68"/>
    </row>
    <row r="58" spans="1:13" s="22" customFormat="1" ht="15" customHeight="1">
      <c r="A58" s="54">
        <v>3.15265</v>
      </c>
      <c r="B58" s="23">
        <v>75.170103650596289</v>
      </c>
      <c r="C58" s="24">
        <v>18.276824000000001</v>
      </c>
      <c r="D58" s="24">
        <v>0.9420309714285714</v>
      </c>
      <c r="E58" s="65">
        <v>2.6464515097959183</v>
      </c>
      <c r="F58" s="23">
        <v>101.8425614010211</v>
      </c>
      <c r="G58" s="24">
        <v>5.4088561E-2</v>
      </c>
      <c r="H58" s="24">
        <v>0.25895230650602408</v>
      </c>
      <c r="I58" s="63">
        <v>0.3893271826506024</v>
      </c>
      <c r="J58" s="68"/>
      <c r="K58" s="68"/>
      <c r="L58" s="68"/>
      <c r="M58" s="68"/>
    </row>
    <row r="59" spans="1:13" s="22" customFormat="1" ht="15" customHeight="1">
      <c r="A59" s="54">
        <v>3.2442500000000001</v>
      </c>
      <c r="B59" s="23">
        <v>77.354165152632547</v>
      </c>
      <c r="C59" s="24">
        <v>21.301485</v>
      </c>
      <c r="D59" s="24">
        <v>1.2696344334693879</v>
      </c>
      <c r="E59" s="65">
        <v>3.6016994759183669</v>
      </c>
      <c r="F59" s="23">
        <v>104.80158908386997</v>
      </c>
      <c r="G59" s="24">
        <v>4.1961538999999999E-2</v>
      </c>
      <c r="H59" s="24">
        <v>0.13148303164658634</v>
      </c>
      <c r="I59" s="63">
        <v>0.2145407646586345</v>
      </c>
      <c r="J59" s="68"/>
      <c r="K59" s="68"/>
      <c r="L59" s="68"/>
      <c r="M59" s="68"/>
    </row>
    <row r="60" spans="1:13" s="22" customFormat="1" ht="15" customHeight="1">
      <c r="A60" s="54">
        <v>3.3358500000000002</v>
      </c>
      <c r="B60" s="23">
        <v>79.538226654668819</v>
      </c>
      <c r="C60" s="24">
        <v>21.886461000000001</v>
      </c>
      <c r="D60" s="24">
        <v>1.8613139653061224</v>
      </c>
      <c r="E60" s="65">
        <v>6.0569764285714278</v>
      </c>
      <c r="F60" s="23">
        <v>107.76061676671887</v>
      </c>
      <c r="G60" s="24">
        <v>4.0862120000000002E-2</v>
      </c>
      <c r="H60" s="24">
        <v>9.4201938634538157E-2</v>
      </c>
      <c r="I60" s="63">
        <v>0.17006658056224896</v>
      </c>
      <c r="J60" s="68"/>
      <c r="K60" s="68"/>
      <c r="L60" s="68"/>
      <c r="M60" s="68"/>
    </row>
    <row r="61" spans="1:13" s="22" customFormat="1" ht="15" customHeight="1">
      <c r="A61" s="54">
        <v>3.4274499999999999</v>
      </c>
      <c r="B61" s="23">
        <v>81.722288156705048</v>
      </c>
      <c r="C61" s="24">
        <v>22.485147999999999</v>
      </c>
      <c r="D61" s="24">
        <v>1.4870997069387755</v>
      </c>
      <c r="E61" s="65">
        <v>4.4261677040816325</v>
      </c>
      <c r="F61" s="23">
        <v>110.71964444956772</v>
      </c>
      <c r="G61" s="24">
        <v>4.1717662000000003E-2</v>
      </c>
      <c r="H61" s="24">
        <v>6.432940131726908E-2</v>
      </c>
      <c r="I61" s="63">
        <v>0.12347195759036145</v>
      </c>
      <c r="J61" s="68"/>
      <c r="K61" s="68"/>
      <c r="L61" s="68"/>
      <c r="M61" s="68"/>
    </row>
    <row r="62" spans="1:13" s="22" customFormat="1" ht="15" customHeight="1">
      <c r="A62" s="54">
        <v>3.51905</v>
      </c>
      <c r="B62" s="23">
        <v>83.906349658741334</v>
      </c>
      <c r="C62" s="24">
        <v>23.306650999999999</v>
      </c>
      <c r="D62" s="24">
        <v>1.9033573391836733</v>
      </c>
      <c r="E62" s="65">
        <v>6.2900122910204077</v>
      </c>
      <c r="F62" s="23">
        <v>113.67867213241662</v>
      </c>
      <c r="G62" s="24">
        <v>4.3183737999999999E-2</v>
      </c>
      <c r="H62" s="24">
        <v>5.3132641863453817E-2</v>
      </c>
      <c r="I62" s="63">
        <v>0.10102062971887549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L27" sqref="L27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-2.1245000000000001E-3</v>
      </c>
      <c r="D23" s="61">
        <v>3.0033807244897959E-2</v>
      </c>
      <c r="E23" s="64">
        <v>0.11453030791836734</v>
      </c>
      <c r="F23" s="60">
        <v>0</v>
      </c>
      <c r="G23" s="61">
        <v>-1.9104163999999999E-4</v>
      </c>
      <c r="H23" s="61">
        <v>1.1767574939759036E-3</v>
      </c>
      <c r="I23" s="62">
        <v>4.6671776771084333E-3</v>
      </c>
      <c r="J23" s="68"/>
      <c r="K23" s="68"/>
      <c r="L23" s="68"/>
      <c r="M23" s="68"/>
    </row>
    <row r="24" spans="1:13" s="22" customFormat="1" ht="15" customHeight="1">
      <c r="A24" s="54">
        <v>5.4929999999999979E-2</v>
      </c>
      <c r="B24" s="23">
        <v>1.2974663408727976</v>
      </c>
      <c r="C24" s="24">
        <v>-5.9089722000000003E-3</v>
      </c>
      <c r="D24" s="24">
        <v>3.0454826204081634E-2</v>
      </c>
      <c r="E24" s="65">
        <v>0.11729528804081632</v>
      </c>
      <c r="F24" s="23">
        <v>1.7578437313362396</v>
      </c>
      <c r="G24" s="24">
        <v>-3.1369438999999998E-5</v>
      </c>
      <c r="H24" s="24">
        <v>1.1737101686746987E-3</v>
      </c>
      <c r="I24" s="63">
        <v>4.8005584706827305E-3</v>
      </c>
      <c r="J24" s="68"/>
      <c r="K24" s="68"/>
      <c r="L24" s="68"/>
      <c r="M24" s="68"/>
    </row>
    <row r="25" spans="1:13" s="22" customFormat="1" ht="15" customHeight="1">
      <c r="A25" s="54">
        <v>0.14837999999999996</v>
      </c>
      <c r="B25" s="23">
        <v>3.5047889251539361</v>
      </c>
      <c r="C25" s="24">
        <v>-2.8164888999999999E-2</v>
      </c>
      <c r="D25" s="24">
        <v>3.0876034391836737E-2</v>
      </c>
      <c r="E25" s="65">
        <v>0.10170140714285714</v>
      </c>
      <c r="F25" s="23">
        <v>4.7483861797864781</v>
      </c>
      <c r="G25" s="24">
        <v>6.2651343000000005E-5</v>
      </c>
      <c r="H25" s="24">
        <v>1.1802469654618472E-3</v>
      </c>
      <c r="I25" s="63">
        <v>4.5735552064257029E-3</v>
      </c>
      <c r="J25" s="68"/>
      <c r="K25" s="68"/>
      <c r="L25" s="68"/>
      <c r="M25" s="68"/>
    </row>
    <row r="26" spans="1:13" s="22" customFormat="1" ht="15" customHeight="1">
      <c r="A26" s="54">
        <v>0.24182999999999993</v>
      </c>
      <c r="B26" s="23">
        <v>5.7121115094350747</v>
      </c>
      <c r="C26" s="24">
        <v>-3.4724181E-2</v>
      </c>
      <c r="D26" s="24">
        <v>3.4050479571428573E-2</v>
      </c>
      <c r="E26" s="65">
        <v>0.12198231902040817</v>
      </c>
      <c r="F26" s="23">
        <v>7.7389286282367173</v>
      </c>
      <c r="G26" s="24">
        <v>-8.8231522000000004E-5</v>
      </c>
      <c r="H26" s="24">
        <v>1.1738388947791164E-3</v>
      </c>
      <c r="I26" s="63">
        <v>4.7530592064257025E-3</v>
      </c>
      <c r="J26" s="68"/>
      <c r="K26" s="68"/>
      <c r="L26" s="68"/>
      <c r="M26" s="68"/>
    </row>
    <row r="27" spans="1:13" s="22" customFormat="1" ht="15" customHeight="1">
      <c r="A27" s="54">
        <v>0.33527999999999997</v>
      </c>
      <c r="B27" s="23">
        <v>7.9194340937162142</v>
      </c>
      <c r="C27" s="24">
        <v>-5.5557056E-2</v>
      </c>
      <c r="D27" s="24">
        <v>8.2526992897959187E-2</v>
      </c>
      <c r="E27" s="65">
        <v>0.22107736195918368</v>
      </c>
      <c r="F27" s="23">
        <v>10.729471076686957</v>
      </c>
      <c r="G27" s="24">
        <v>6.0725569000000002E-5</v>
      </c>
      <c r="H27" s="24">
        <v>1.1283845461847388E-3</v>
      </c>
      <c r="I27" s="63">
        <v>4.5751639068273096E-3</v>
      </c>
      <c r="J27" s="68"/>
      <c r="K27" s="68"/>
      <c r="L27" s="68"/>
      <c r="M27" s="68"/>
    </row>
    <row r="28" spans="1:13" s="22" customFormat="1" ht="15" customHeight="1">
      <c r="A28" s="54">
        <v>0.42872999999999989</v>
      </c>
      <c r="B28" s="23">
        <v>10.126756677997353</v>
      </c>
      <c r="C28" s="24">
        <v>-3.2233833000000003E-2</v>
      </c>
      <c r="D28" s="24">
        <v>6.4819094236734695E-2</v>
      </c>
      <c r="E28" s="65">
        <v>0.18715998167346937</v>
      </c>
      <c r="F28" s="23">
        <v>13.720013525137196</v>
      </c>
      <c r="G28" s="24">
        <v>4.7991582000000001E-4</v>
      </c>
      <c r="H28" s="24">
        <v>1.1392829108433733E-3</v>
      </c>
      <c r="I28" s="63">
        <v>5.2276562313253016E-3</v>
      </c>
      <c r="J28" s="68"/>
      <c r="K28" s="68"/>
      <c r="L28" s="68"/>
      <c r="M28" s="68"/>
    </row>
    <row r="29" spans="1:13" s="22" customFormat="1" ht="15" customHeight="1">
      <c r="A29" s="54">
        <v>0.52217999999999987</v>
      </c>
      <c r="B29" s="23">
        <v>12.334079262278491</v>
      </c>
      <c r="C29" s="24">
        <v>-8.0138819E-2</v>
      </c>
      <c r="D29" s="24">
        <v>5.133397873061224E-2</v>
      </c>
      <c r="E29" s="65">
        <v>0.20528281110204083</v>
      </c>
      <c r="F29" s="23">
        <v>16.710555973587436</v>
      </c>
      <c r="G29" s="24">
        <v>1.0356889E-3</v>
      </c>
      <c r="H29" s="24">
        <v>1.1705240931726907E-3</v>
      </c>
      <c r="I29" s="63">
        <v>4.9022010538152605E-3</v>
      </c>
      <c r="J29" s="68"/>
      <c r="K29" s="68"/>
      <c r="L29" s="68"/>
      <c r="M29" s="68"/>
    </row>
    <row r="30" spans="1:13" s="22" customFormat="1" ht="15" customHeight="1">
      <c r="A30" s="54">
        <v>0.6156299999999999</v>
      </c>
      <c r="B30" s="23">
        <v>14.54140184655963</v>
      </c>
      <c r="C30" s="24">
        <v>-0.1239804</v>
      </c>
      <c r="D30" s="24">
        <v>9.4258799020408165E-2</v>
      </c>
      <c r="E30" s="65">
        <v>0.26695456514285715</v>
      </c>
      <c r="F30" s="23">
        <v>19.701098422037671</v>
      </c>
      <c r="G30" s="24">
        <v>1.5404328000000001E-3</v>
      </c>
      <c r="H30" s="24">
        <v>1.1559088771084336E-3</v>
      </c>
      <c r="I30" s="63">
        <v>5.3238345959839353E-3</v>
      </c>
      <c r="J30" s="68"/>
      <c r="K30" s="68"/>
      <c r="L30" s="68"/>
      <c r="M30" s="68"/>
    </row>
    <row r="31" spans="1:13" s="22" customFormat="1" ht="15" customHeight="1">
      <c r="A31" s="54">
        <v>0.70907999999999993</v>
      </c>
      <c r="B31" s="23">
        <v>16.74872443084077</v>
      </c>
      <c r="C31" s="24">
        <v>-0.22285025</v>
      </c>
      <c r="D31" s="24">
        <v>0.14251703097959181</v>
      </c>
      <c r="E31" s="65">
        <v>0.44405524363265308</v>
      </c>
      <c r="F31" s="23">
        <v>22.691640870487912</v>
      </c>
      <c r="G31" s="24">
        <v>2.5814216000000002E-3</v>
      </c>
      <c r="H31" s="24">
        <v>1.212217734939759E-3</v>
      </c>
      <c r="I31" s="63">
        <v>5.3797694714859436E-3</v>
      </c>
      <c r="J31" s="68"/>
      <c r="K31" s="68"/>
      <c r="L31" s="68"/>
      <c r="M31" s="68"/>
    </row>
    <row r="32" spans="1:13" s="22" customFormat="1" ht="15" customHeight="1">
      <c r="A32" s="54">
        <v>0.80252999999999997</v>
      </c>
      <c r="B32" s="23">
        <v>18.956047015121911</v>
      </c>
      <c r="C32" s="24">
        <v>-0.29992531</v>
      </c>
      <c r="D32" s="24">
        <v>0.26111675412244895</v>
      </c>
      <c r="E32" s="65">
        <v>0.79456989469387762</v>
      </c>
      <c r="F32" s="23">
        <v>25.682183318938158</v>
      </c>
      <c r="G32" s="24">
        <v>3.8904789E-3</v>
      </c>
      <c r="H32" s="24">
        <v>1.2405680514056224E-3</v>
      </c>
      <c r="I32" s="63">
        <v>4.5348738056224898E-3</v>
      </c>
      <c r="J32" s="68"/>
      <c r="K32" s="68"/>
      <c r="L32" s="68"/>
      <c r="M32" s="68"/>
    </row>
    <row r="33" spans="1:13" s="22" customFormat="1" ht="15" customHeight="1">
      <c r="A33" s="54">
        <v>0.89598</v>
      </c>
      <c r="B33" s="23">
        <v>21.163369599403051</v>
      </c>
      <c r="C33" s="24">
        <v>-0.41183303999999998</v>
      </c>
      <c r="D33" s="24">
        <v>0.44020526048979597</v>
      </c>
      <c r="E33" s="65">
        <v>0.98182018734693877</v>
      </c>
      <c r="F33" s="23">
        <v>28.672725767388396</v>
      </c>
      <c r="G33" s="24">
        <v>5.0687070000000004E-3</v>
      </c>
      <c r="H33" s="24">
        <v>1.4712177477911646E-3</v>
      </c>
      <c r="I33" s="63">
        <v>5.1300818441767067E-3</v>
      </c>
      <c r="J33" s="68"/>
      <c r="K33" s="68"/>
      <c r="L33" s="68"/>
      <c r="M33" s="68"/>
    </row>
    <row r="34" spans="1:13" s="22" customFormat="1" ht="15" customHeight="1">
      <c r="A34" s="54">
        <v>0.98943000000000003</v>
      </c>
      <c r="B34" s="23">
        <v>23.370692183684191</v>
      </c>
      <c r="C34" s="24">
        <v>-1.0484513</v>
      </c>
      <c r="D34" s="24">
        <v>7.7151798244897956</v>
      </c>
      <c r="E34" s="65">
        <v>11.355092220408164</v>
      </c>
      <c r="F34" s="23">
        <v>31.663268215838634</v>
      </c>
      <c r="G34" s="24">
        <v>4.8314467000000003E-3</v>
      </c>
      <c r="H34" s="24">
        <v>4.21074715502008E-3</v>
      </c>
      <c r="I34" s="63">
        <v>1.0018705927710843E-2</v>
      </c>
      <c r="J34" s="68"/>
      <c r="K34" s="68"/>
      <c r="L34" s="68"/>
      <c r="M34" s="68"/>
    </row>
    <row r="35" spans="1:13" s="22" customFormat="1" ht="15" customHeight="1">
      <c r="A35" s="54">
        <v>1.0828799999999998</v>
      </c>
      <c r="B35" s="23">
        <v>25.578014767965325</v>
      </c>
      <c r="C35" s="24">
        <v>-1.0818797</v>
      </c>
      <c r="D35" s="24">
        <v>8.0836933346938782</v>
      </c>
      <c r="E35" s="65">
        <v>12.245927</v>
      </c>
      <c r="F35" s="23">
        <v>34.653810664288862</v>
      </c>
      <c r="G35" s="24">
        <v>5.8721490000000001E-3</v>
      </c>
      <c r="H35" s="24">
        <v>4.2071644594377511E-3</v>
      </c>
      <c r="I35" s="63">
        <v>1.0521726779116466E-2</v>
      </c>
      <c r="J35" s="68"/>
      <c r="K35" s="68"/>
      <c r="L35" s="68"/>
      <c r="M35" s="68"/>
    </row>
    <row r="36" spans="1:13" s="22" customFormat="1" ht="15" customHeight="1">
      <c r="A36" s="54">
        <v>1.1763299999999999</v>
      </c>
      <c r="B36" s="23">
        <v>27.785337352246465</v>
      </c>
      <c r="C36" s="24">
        <v>-0.68056556999999995</v>
      </c>
      <c r="D36" s="24">
        <v>1.6198011012244897</v>
      </c>
      <c r="E36" s="65">
        <v>3.3410895036734694</v>
      </c>
      <c r="F36" s="23">
        <v>37.644353112739111</v>
      </c>
      <c r="G36" s="24">
        <v>8.8908845999999993E-3</v>
      </c>
      <c r="H36" s="24">
        <v>1.6909784353413655E-3</v>
      </c>
      <c r="I36" s="63">
        <v>6.7256789975903616E-3</v>
      </c>
      <c r="J36" s="68"/>
      <c r="K36" s="68"/>
      <c r="L36" s="68"/>
      <c r="M36" s="68"/>
    </row>
    <row r="37" spans="1:13" s="22" customFormat="1" ht="15" customHeight="1">
      <c r="A37" s="54">
        <v>1.2697799999999999</v>
      </c>
      <c r="B37" s="23">
        <v>29.992659936527605</v>
      </c>
      <c r="C37" s="24">
        <v>-0.63877196999999997</v>
      </c>
      <c r="D37" s="24">
        <v>0.63460800591836741</v>
      </c>
      <c r="E37" s="65">
        <v>1.791310133877551</v>
      </c>
      <c r="F37" s="23">
        <v>40.634895561189353</v>
      </c>
      <c r="G37" s="24">
        <v>1.1380876E-2</v>
      </c>
      <c r="H37" s="24">
        <v>1.4810559807228916E-3</v>
      </c>
      <c r="I37" s="63">
        <v>6.1271273381526097E-3</v>
      </c>
      <c r="J37" s="68"/>
      <c r="K37" s="68"/>
      <c r="L37" s="68"/>
      <c r="M37" s="68"/>
    </row>
    <row r="38" spans="1:13" s="22" customFormat="1" ht="15" customHeight="1">
      <c r="A38" s="54">
        <v>1.3632299999999999</v>
      </c>
      <c r="B38" s="23">
        <v>32.199982520808746</v>
      </c>
      <c r="C38" s="24">
        <v>-0.83611100999999999</v>
      </c>
      <c r="D38" s="24">
        <v>0.48640301248979595</v>
      </c>
      <c r="E38" s="65">
        <v>1.2117539432653062</v>
      </c>
      <c r="F38" s="23">
        <v>43.625438009639595</v>
      </c>
      <c r="G38" s="24">
        <v>1.3393235E-2</v>
      </c>
      <c r="H38" s="24">
        <v>1.6281379598393575E-3</v>
      </c>
      <c r="I38" s="63">
        <v>5.7962478714859433E-3</v>
      </c>
      <c r="J38" s="68"/>
      <c r="K38" s="68"/>
      <c r="L38" s="68"/>
      <c r="M38" s="68"/>
    </row>
    <row r="39" spans="1:13" s="22" customFormat="1" ht="15" customHeight="1">
      <c r="A39" s="54">
        <v>1.45668</v>
      </c>
      <c r="B39" s="23">
        <v>34.40730510508989</v>
      </c>
      <c r="C39" s="24">
        <v>-1.1676230000000001</v>
      </c>
      <c r="D39" s="24">
        <v>0.53737976493877548</v>
      </c>
      <c r="E39" s="65">
        <v>1.554712098367347</v>
      </c>
      <c r="F39" s="23">
        <v>46.615980458089837</v>
      </c>
      <c r="G39" s="24">
        <v>1.4717881E-2</v>
      </c>
      <c r="H39" s="24">
        <v>2.3610872738955824E-3</v>
      </c>
      <c r="I39" s="63">
        <v>8.4582799036144584E-3</v>
      </c>
      <c r="J39" s="68"/>
      <c r="K39" s="68"/>
      <c r="L39" s="68"/>
      <c r="M39" s="68"/>
    </row>
    <row r="40" spans="1:13" s="22" customFormat="1" ht="15" customHeight="1">
      <c r="A40" s="54">
        <v>1.5501299999999998</v>
      </c>
      <c r="B40" s="23">
        <v>36.614627689371019</v>
      </c>
      <c r="C40" s="24">
        <v>-1.3813816000000001</v>
      </c>
      <c r="D40" s="24">
        <v>0.70306385265306126</v>
      </c>
      <c r="E40" s="65">
        <v>2.0389076097959182</v>
      </c>
      <c r="F40" s="23">
        <v>49.606522906540057</v>
      </c>
      <c r="G40" s="24">
        <v>1.6365576999999999E-2</v>
      </c>
      <c r="H40" s="24">
        <v>3.9552068755020077E-2</v>
      </c>
      <c r="I40" s="63">
        <v>6.2531990618473893E-2</v>
      </c>
      <c r="J40" s="68"/>
      <c r="K40" s="68"/>
      <c r="L40" s="68"/>
      <c r="M40" s="68"/>
    </row>
    <row r="41" spans="1:13" s="22" customFormat="1" ht="15" customHeight="1">
      <c r="A41" s="54">
        <v>1.6435799999999998</v>
      </c>
      <c r="B41" s="23">
        <v>38.821950273652156</v>
      </c>
      <c r="C41" s="24">
        <v>-1.6562387000000001</v>
      </c>
      <c r="D41" s="24">
        <v>0.62492087661224494</v>
      </c>
      <c r="E41" s="65">
        <v>1.8549707167346936</v>
      </c>
      <c r="F41" s="23">
        <v>52.597065354990306</v>
      </c>
      <c r="G41" s="24">
        <v>1.8561939E-2</v>
      </c>
      <c r="H41" s="24">
        <v>5.0061975453815258E-2</v>
      </c>
      <c r="I41" s="63">
        <v>7.8812886554216852E-2</v>
      </c>
      <c r="J41" s="68"/>
      <c r="K41" s="68"/>
      <c r="L41" s="68"/>
      <c r="M41" s="68"/>
    </row>
    <row r="42" spans="1:13" s="22" customFormat="1" ht="15" customHeight="1">
      <c r="A42" s="54">
        <v>1.7370299999999999</v>
      </c>
      <c r="B42" s="23">
        <v>41.0292728579333</v>
      </c>
      <c r="C42" s="24">
        <v>-1.5786374000000001</v>
      </c>
      <c r="D42" s="24">
        <v>0.69438250608163266</v>
      </c>
      <c r="E42" s="65">
        <v>1.7434072497959183</v>
      </c>
      <c r="F42" s="23">
        <v>55.587607803440541</v>
      </c>
      <c r="G42" s="24">
        <v>2.1546894E-2</v>
      </c>
      <c r="H42" s="24">
        <v>1.03855778313253E-2</v>
      </c>
      <c r="I42" s="63">
        <v>2.5960705542168675E-2</v>
      </c>
      <c r="J42" s="68"/>
      <c r="K42" s="68"/>
      <c r="L42" s="68"/>
      <c r="M42" s="68"/>
    </row>
    <row r="43" spans="1:13" s="22" customFormat="1" ht="15" customHeight="1">
      <c r="A43" s="54">
        <v>1.8304799999999999</v>
      </c>
      <c r="B43" s="23">
        <v>43.236595442214437</v>
      </c>
      <c r="C43" s="24">
        <v>-1.6493248</v>
      </c>
      <c r="D43" s="24">
        <v>0.76116959061224487</v>
      </c>
      <c r="E43" s="65">
        <v>1.9607735253061225</v>
      </c>
      <c r="F43" s="23">
        <v>58.578150251890783</v>
      </c>
      <c r="G43" s="24">
        <v>2.3594879999999999E-2</v>
      </c>
      <c r="H43" s="24">
        <v>3.2105552642570276E-3</v>
      </c>
      <c r="I43" s="63">
        <v>1.2714742618473895E-2</v>
      </c>
      <c r="J43" s="68"/>
      <c r="K43" s="68"/>
      <c r="L43" s="68"/>
      <c r="M43" s="68"/>
    </row>
    <row r="44" spans="1:13" s="22" customFormat="1" ht="15" customHeight="1">
      <c r="A44" s="54">
        <v>1.9239299999999997</v>
      </c>
      <c r="B44" s="23">
        <v>45.443918026495574</v>
      </c>
      <c r="C44" s="24">
        <v>-1.7203842</v>
      </c>
      <c r="D44" s="24">
        <v>0.65093461053061219</v>
      </c>
      <c r="E44" s="65">
        <v>1.7903061265306124</v>
      </c>
      <c r="F44" s="23">
        <v>61.568692700341025</v>
      </c>
      <c r="G44" s="24">
        <v>2.6321937E-2</v>
      </c>
      <c r="H44" s="24">
        <v>2.6465914152610441E-3</v>
      </c>
      <c r="I44" s="63">
        <v>7.9331889991967868E-3</v>
      </c>
      <c r="J44" s="68"/>
      <c r="K44" s="68"/>
      <c r="L44" s="68"/>
      <c r="M44" s="68"/>
    </row>
    <row r="45" spans="1:13" s="22" customFormat="1" ht="15" customHeight="1">
      <c r="A45" s="54">
        <v>2.0173799999999997</v>
      </c>
      <c r="B45" s="23">
        <v>47.651240610776711</v>
      </c>
      <c r="C45" s="24">
        <v>-1.9142969999999999</v>
      </c>
      <c r="D45" s="24">
        <v>0.71110181477551027</v>
      </c>
      <c r="E45" s="65">
        <v>1.9860730200000001</v>
      </c>
      <c r="F45" s="23">
        <v>64.559235148791259</v>
      </c>
      <c r="G45" s="24">
        <v>2.8761353E-2</v>
      </c>
      <c r="H45" s="24">
        <v>2.8984559421686745E-3</v>
      </c>
      <c r="I45" s="63">
        <v>1.1550364465863454E-2</v>
      </c>
      <c r="J45" s="68"/>
      <c r="K45" s="68"/>
      <c r="L45" s="68"/>
      <c r="M45" s="68"/>
    </row>
    <row r="46" spans="1:13" s="22" customFormat="1" ht="15" customHeight="1">
      <c r="A46" s="54">
        <v>2.1108299999999995</v>
      </c>
      <c r="B46" s="23">
        <v>49.858563195057847</v>
      </c>
      <c r="C46" s="24">
        <v>-2.3019466</v>
      </c>
      <c r="D46" s="24">
        <v>0.72677416342857137</v>
      </c>
      <c r="E46" s="65">
        <v>2.1063686183673469</v>
      </c>
      <c r="F46" s="23">
        <v>67.549777597241487</v>
      </c>
      <c r="G46" s="24">
        <v>3.1047617999999999E-2</v>
      </c>
      <c r="H46" s="24">
        <v>3.4855648449799194E-3</v>
      </c>
      <c r="I46" s="63">
        <v>1.501567620883534E-2</v>
      </c>
      <c r="J46" s="68"/>
      <c r="K46" s="68"/>
      <c r="L46" s="68"/>
      <c r="M46" s="68"/>
    </row>
    <row r="47" spans="1:13" s="22" customFormat="1" ht="15" customHeight="1">
      <c r="A47" s="54">
        <v>2.2042799999999998</v>
      </c>
      <c r="B47" s="23">
        <v>52.065885779338991</v>
      </c>
      <c r="C47" s="24">
        <v>-2.3769369999999999</v>
      </c>
      <c r="D47" s="24">
        <v>0.81355156612244894</v>
      </c>
      <c r="E47" s="65">
        <v>2.4888511424489796</v>
      </c>
      <c r="F47" s="23">
        <v>70.540320045691743</v>
      </c>
      <c r="G47" s="24">
        <v>3.4083499000000003E-2</v>
      </c>
      <c r="H47" s="24">
        <v>5.7120918232931722E-3</v>
      </c>
      <c r="I47" s="63">
        <v>1.7551672353413653E-2</v>
      </c>
      <c r="J47" s="68"/>
      <c r="K47" s="68"/>
      <c r="L47" s="68"/>
      <c r="M47" s="68"/>
    </row>
    <row r="48" spans="1:13" s="22" customFormat="1" ht="15" customHeight="1">
      <c r="A48" s="54">
        <v>2.2977299999999996</v>
      </c>
      <c r="B48" s="23">
        <v>54.273208363620128</v>
      </c>
      <c r="C48" s="24">
        <v>-2.1341554999999999</v>
      </c>
      <c r="D48" s="24">
        <v>1.0774894771428571</v>
      </c>
      <c r="E48" s="65">
        <v>3.3031640065306123</v>
      </c>
      <c r="F48" s="23">
        <v>73.530862494141971</v>
      </c>
      <c r="G48" s="24">
        <v>3.7761032999999999E-2</v>
      </c>
      <c r="H48" s="24">
        <v>4.9710185638554213E-3</v>
      </c>
      <c r="I48" s="63">
        <v>1.7139083052208834E-2</v>
      </c>
      <c r="J48" s="68"/>
      <c r="K48" s="68"/>
      <c r="L48" s="68"/>
      <c r="M48" s="68"/>
    </row>
    <row r="49" spans="1:13" s="22" customFormat="1" ht="15" customHeight="1">
      <c r="A49" s="54">
        <v>2.3911799999999994</v>
      </c>
      <c r="B49" s="23">
        <v>56.480530947901258</v>
      </c>
      <c r="C49" s="24">
        <v>-2.3095512</v>
      </c>
      <c r="D49" s="24">
        <v>1.2354560273469388</v>
      </c>
      <c r="E49" s="65">
        <v>3.5297440330612244</v>
      </c>
      <c r="F49" s="23">
        <v>76.521404942592198</v>
      </c>
      <c r="G49" s="24">
        <v>4.0806916999999998E-2</v>
      </c>
      <c r="H49" s="24">
        <v>8.3668025060240955E-3</v>
      </c>
      <c r="I49" s="63">
        <v>2.6326883277108432E-2</v>
      </c>
      <c r="J49" s="68"/>
      <c r="K49" s="68"/>
      <c r="L49" s="68"/>
      <c r="M49" s="68"/>
    </row>
    <row r="50" spans="1:13" s="22" customFormat="1" ht="15" customHeight="1">
      <c r="A50" s="54">
        <v>2.4846299999999997</v>
      </c>
      <c r="B50" s="23">
        <v>58.687853532182416</v>
      </c>
      <c r="C50" s="24">
        <v>-2.7540692</v>
      </c>
      <c r="D50" s="24">
        <v>1.0450891620408163</v>
      </c>
      <c r="E50" s="65">
        <v>3.0165548322448981</v>
      </c>
      <c r="F50" s="23">
        <v>79.51194739104244</v>
      </c>
      <c r="G50" s="24">
        <v>4.4112379E-2</v>
      </c>
      <c r="H50" s="24">
        <v>1.0149623967871486E-2</v>
      </c>
      <c r="I50" s="63">
        <v>2.6000557172690762E-2</v>
      </c>
      <c r="J50" s="68"/>
      <c r="K50" s="68"/>
      <c r="L50" s="68"/>
      <c r="M50" s="68"/>
    </row>
    <row r="51" spans="1:13" s="22" customFormat="1" ht="15" customHeight="1">
      <c r="A51" s="54">
        <v>2.5780799999999995</v>
      </c>
      <c r="B51" s="23">
        <v>60.895176116463546</v>
      </c>
      <c r="C51" s="24">
        <v>-2.7225747999999999</v>
      </c>
      <c r="D51" s="24">
        <v>0.98422521673469376</v>
      </c>
      <c r="E51" s="65">
        <v>3.1272325048979592</v>
      </c>
      <c r="F51" s="23">
        <v>82.502489839492696</v>
      </c>
      <c r="G51" s="24">
        <v>4.8200266999999998E-2</v>
      </c>
      <c r="H51" s="24">
        <v>9.27240443373494E-3</v>
      </c>
      <c r="I51" s="63">
        <v>2.697484587951807E-2</v>
      </c>
      <c r="J51" s="68"/>
      <c r="K51" s="68"/>
      <c r="L51" s="68"/>
      <c r="M51" s="68"/>
    </row>
    <row r="52" spans="1:13" s="22" customFormat="1" ht="15" customHeight="1">
      <c r="A52" s="54">
        <v>2.6715299999999997</v>
      </c>
      <c r="B52" s="23">
        <v>63.102498700744697</v>
      </c>
      <c r="C52" s="24">
        <v>-2.9921247000000002</v>
      </c>
      <c r="D52" s="24">
        <v>1.0148547469387754</v>
      </c>
      <c r="E52" s="65">
        <v>3.6947496669387752</v>
      </c>
      <c r="F52" s="23">
        <v>85.493032287942938</v>
      </c>
      <c r="G52" s="24">
        <v>5.0874688000000001E-2</v>
      </c>
      <c r="H52" s="24">
        <v>1.7588473317269076E-2</v>
      </c>
      <c r="I52" s="63">
        <v>5.0241258923694777E-2</v>
      </c>
      <c r="J52" s="68"/>
      <c r="K52" s="68"/>
      <c r="L52" s="68"/>
      <c r="M52" s="68"/>
    </row>
    <row r="53" spans="1:13" s="22" customFormat="1" ht="15" customHeight="1">
      <c r="A53" s="54">
        <v>2.7649799999999995</v>
      </c>
      <c r="B53" s="23">
        <v>65.309821285025819</v>
      </c>
      <c r="C53" s="24">
        <v>-3.6129530999999999</v>
      </c>
      <c r="D53" s="24">
        <v>1.48862128</v>
      </c>
      <c r="E53" s="65">
        <v>4.4679772820408159</v>
      </c>
      <c r="F53" s="23">
        <v>88.483574736393166</v>
      </c>
      <c r="G53" s="24">
        <v>5.5575215999999997E-2</v>
      </c>
      <c r="H53" s="24">
        <v>3.0654820305220883E-2</v>
      </c>
      <c r="I53" s="63">
        <v>7.9363132594377508E-2</v>
      </c>
      <c r="J53" s="68"/>
      <c r="K53" s="68"/>
      <c r="L53" s="68"/>
      <c r="M53" s="68"/>
    </row>
    <row r="54" spans="1:13" s="22" customFormat="1" ht="15" customHeight="1">
      <c r="A54" s="54">
        <v>2.8584299999999994</v>
      </c>
      <c r="B54" s="23">
        <v>67.517143869306963</v>
      </c>
      <c r="C54" s="24">
        <v>-3.9543826000000002</v>
      </c>
      <c r="D54" s="24">
        <v>1.3064841771428573</v>
      </c>
      <c r="E54" s="65">
        <v>4.4816613571428574</v>
      </c>
      <c r="F54" s="23">
        <v>91.474117184843408</v>
      </c>
      <c r="G54" s="24">
        <v>6.0027024999999998E-2</v>
      </c>
      <c r="H54" s="24">
        <v>5.7820809831325301E-2</v>
      </c>
      <c r="I54" s="63">
        <v>0.11711813397590362</v>
      </c>
      <c r="J54" s="68"/>
      <c r="K54" s="68"/>
      <c r="L54" s="68"/>
      <c r="M54" s="68"/>
    </row>
    <row r="55" spans="1:13" s="22" customFormat="1" ht="15" customHeight="1">
      <c r="A55" s="54">
        <v>2.9518799999999996</v>
      </c>
      <c r="B55" s="23">
        <v>69.724466453588107</v>
      </c>
      <c r="C55" s="24">
        <v>-4.6490917999999999</v>
      </c>
      <c r="D55" s="24">
        <v>1.1705571297959183</v>
      </c>
      <c r="E55" s="65">
        <v>4.0901670232653062</v>
      </c>
      <c r="F55" s="23">
        <v>94.46465963329365</v>
      </c>
      <c r="G55" s="24">
        <v>6.4210494000000007E-2</v>
      </c>
      <c r="H55" s="24">
        <v>8.1157247871485941E-2</v>
      </c>
      <c r="I55" s="63">
        <v>0.1516240308433735</v>
      </c>
      <c r="J55" s="68"/>
      <c r="K55" s="68"/>
      <c r="L55" s="68"/>
      <c r="M55" s="68"/>
    </row>
    <row r="56" spans="1:13" s="22" customFormat="1" ht="15" customHeight="1">
      <c r="A56" s="54">
        <v>3.0453299999999994</v>
      </c>
      <c r="B56" s="23">
        <v>71.931789037869237</v>
      </c>
      <c r="C56" s="24">
        <v>-4.8582421</v>
      </c>
      <c r="D56" s="24">
        <v>1.5440263097959184</v>
      </c>
      <c r="E56" s="65">
        <v>4.5265250404081634</v>
      </c>
      <c r="F56" s="23">
        <v>97.455202081743892</v>
      </c>
      <c r="G56" s="24">
        <v>6.7115146000000001E-2</v>
      </c>
      <c r="H56" s="24">
        <v>9.0752271164658629E-2</v>
      </c>
      <c r="I56" s="63">
        <v>0.16080206008032127</v>
      </c>
      <c r="J56" s="68"/>
      <c r="K56" s="68"/>
      <c r="L56" s="68"/>
      <c r="M56" s="68"/>
    </row>
    <row r="57" spans="1:13" s="22" customFormat="1" ht="15" customHeight="1">
      <c r="A57" s="54">
        <v>3.1387799999999997</v>
      </c>
      <c r="B57" s="23">
        <v>74.139111622150381</v>
      </c>
      <c r="C57" s="24">
        <v>-5.4715372999999996</v>
      </c>
      <c r="D57" s="24">
        <v>1.5951891126530613</v>
      </c>
      <c r="E57" s="65">
        <v>4.1443045138775503</v>
      </c>
      <c r="F57" s="23">
        <v>100.44574453019415</v>
      </c>
      <c r="G57" s="24">
        <v>7.2983053000000006E-2</v>
      </c>
      <c r="H57" s="24">
        <v>9.9101842248995986E-2</v>
      </c>
      <c r="I57" s="63">
        <v>0.19780545220883533</v>
      </c>
      <c r="J57" s="68"/>
      <c r="K57" s="68"/>
      <c r="L57" s="68"/>
      <c r="M57" s="68"/>
    </row>
    <row r="58" spans="1:13" s="22" customFormat="1" ht="15" customHeight="1">
      <c r="A58" s="54">
        <v>3.2322299999999995</v>
      </c>
      <c r="B58" s="23">
        <v>76.346434206431525</v>
      </c>
      <c r="C58" s="24">
        <v>-4.8030986999999996</v>
      </c>
      <c r="D58" s="24">
        <v>1.8299849469387754</v>
      </c>
      <c r="E58" s="65">
        <v>5.2367608751020409</v>
      </c>
      <c r="F58" s="23">
        <v>103.43628697864438</v>
      </c>
      <c r="G58" s="24">
        <v>7.8232036000000005E-2</v>
      </c>
      <c r="H58" s="24">
        <v>7.5507711421686746E-2</v>
      </c>
      <c r="I58" s="63">
        <v>0.16901117686746989</v>
      </c>
      <c r="J58" s="68"/>
      <c r="K58" s="68"/>
      <c r="L58" s="68"/>
      <c r="M58" s="68"/>
    </row>
    <row r="59" spans="1:13" s="22" customFormat="1" ht="15" customHeight="1">
      <c r="A59" s="54">
        <v>3.3256799999999993</v>
      </c>
      <c r="B59" s="23">
        <v>78.553756790712654</v>
      </c>
      <c r="C59" s="24">
        <v>-5.0793837000000002</v>
      </c>
      <c r="D59" s="24">
        <v>2.1830246012244898</v>
      </c>
      <c r="E59" s="65">
        <v>6.2142819208163269</v>
      </c>
      <c r="F59" s="23">
        <v>106.4268294270946</v>
      </c>
      <c r="G59" s="24">
        <v>8.4041400000000002E-2</v>
      </c>
      <c r="H59" s="24">
        <v>9.4195564979919669E-2</v>
      </c>
      <c r="I59" s="63">
        <v>0.22554127485943776</v>
      </c>
      <c r="J59" s="68"/>
      <c r="K59" s="68"/>
      <c r="L59" s="68"/>
      <c r="M59" s="68"/>
    </row>
    <row r="60" spans="1:13" s="22" customFormat="1" ht="15" customHeight="1">
      <c r="A60" s="54">
        <v>3.4191299999999996</v>
      </c>
      <c r="B60" s="23">
        <v>80.761079374993784</v>
      </c>
      <c r="C60" s="24">
        <v>-5.4757052000000002</v>
      </c>
      <c r="D60" s="24">
        <v>2.2708368138775512</v>
      </c>
      <c r="E60" s="65">
        <v>6.6359610612244895</v>
      </c>
      <c r="F60" s="23">
        <v>109.41737187554483</v>
      </c>
      <c r="G60" s="24">
        <v>8.6504718999999994E-2</v>
      </c>
      <c r="H60" s="24">
        <v>4.7405156369477904E-2</v>
      </c>
      <c r="I60" s="63">
        <v>0.12506903839357431</v>
      </c>
      <c r="J60" s="68"/>
      <c r="K60" s="68"/>
      <c r="L60" s="68"/>
      <c r="M60" s="68"/>
    </row>
    <row r="61" spans="1:13" s="22" customFormat="1" ht="15" customHeight="1">
      <c r="A61" s="54">
        <v>3.5125799999999994</v>
      </c>
      <c r="B61" s="23">
        <v>82.968401959274928</v>
      </c>
      <c r="C61" s="24">
        <v>-5.5340796000000001</v>
      </c>
      <c r="D61" s="24">
        <v>1.8897192195918369</v>
      </c>
      <c r="E61" s="65">
        <v>5.3946841000000001</v>
      </c>
      <c r="F61" s="23">
        <v>112.40791432399509</v>
      </c>
      <c r="G61" s="24">
        <v>9.2638132999999998E-2</v>
      </c>
      <c r="H61" s="24">
        <v>4.4376538538152606E-2</v>
      </c>
      <c r="I61" s="63">
        <v>9.4038971887550185E-2</v>
      </c>
      <c r="J61" s="68"/>
      <c r="K61" s="68"/>
      <c r="L61" s="68"/>
      <c r="M61" s="68"/>
    </row>
    <row r="62" spans="1:13" s="22" customFormat="1" ht="15" customHeight="1">
      <c r="A62" s="54">
        <v>3.6060299999999996</v>
      </c>
      <c r="B62" s="23">
        <v>85.175724543556072</v>
      </c>
      <c r="C62" s="24">
        <v>-4.9686316000000001</v>
      </c>
      <c r="D62" s="24">
        <v>2.4762114044897956</v>
      </c>
      <c r="E62" s="65">
        <v>6.0634726673469386</v>
      </c>
      <c r="F62" s="23">
        <v>115.39845677244533</v>
      </c>
      <c r="G62" s="24">
        <v>9.8428870000000002E-2</v>
      </c>
      <c r="H62" s="24">
        <v>4.4126695453815257E-2</v>
      </c>
      <c r="I62" s="63">
        <v>0.11830160385542168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view="pageBreakPreview" topLeftCell="A3" zoomScaleNormal="100" zoomScaleSheetLayoutView="100" workbookViewId="0">
      <selection activeCell="M35" sqref="M35"/>
    </sheetView>
  </sheetViews>
  <sheetFormatPr defaultColWidth="9" defaultRowHeight="15" customHeight="1"/>
  <cols>
    <col min="1" max="9" width="8.625" style="20" customWidth="1"/>
    <col min="10" max="16384" width="9" style="20"/>
  </cols>
  <sheetData>
    <row r="1" spans="1:9" ht="15" customHeight="1">
      <c r="A1" s="18"/>
      <c r="B1" s="19"/>
      <c r="C1" s="19"/>
      <c r="D1" s="19"/>
      <c r="E1" s="19"/>
      <c r="G1" s="19"/>
      <c r="H1" s="19"/>
      <c r="I1" s="19"/>
    </row>
    <row r="2" spans="1:9" ht="15" customHeight="1">
      <c r="A2" s="37" t="s">
        <v>50</v>
      </c>
      <c r="F2" s="19"/>
      <c r="H2" s="20" t="s">
        <v>38</v>
      </c>
    </row>
    <row r="3" spans="1:9" ht="15" customHeight="1">
      <c r="A3" s="19"/>
      <c r="D3" s="19"/>
      <c r="E3" s="19"/>
    </row>
    <row r="4" spans="1:9" ht="15" customHeight="1">
      <c r="A4" s="19"/>
      <c r="B4" s="19"/>
      <c r="C4" s="19"/>
      <c r="D4" s="19"/>
      <c r="E4" s="19"/>
      <c r="F4" s="19"/>
      <c r="G4" s="19"/>
      <c r="H4" s="19"/>
    </row>
    <row r="5" spans="1:9" ht="15" customHeight="1">
      <c r="A5" s="21"/>
    </row>
    <row r="6" spans="1:9" ht="15" customHeight="1">
      <c r="F6" s="19"/>
    </row>
    <row r="7" spans="1:9" ht="15" customHeight="1">
      <c r="A7" s="19"/>
      <c r="D7" s="19"/>
      <c r="E7" s="19"/>
    </row>
    <row r="8" spans="1:9" ht="15" customHeight="1">
      <c r="A8" s="19"/>
      <c r="B8" s="19"/>
      <c r="C8" s="19"/>
      <c r="D8" s="19"/>
      <c r="E8" s="19"/>
      <c r="F8" s="19"/>
      <c r="G8" s="19"/>
      <c r="H8" s="19"/>
    </row>
    <row r="9" spans="1:9" ht="15" customHeight="1">
      <c r="A9" s="21"/>
    </row>
    <row r="10" spans="1:9" ht="15" customHeight="1">
      <c r="F10" s="19"/>
    </row>
    <row r="11" spans="1:9" ht="15" customHeight="1">
      <c r="A11" s="19"/>
      <c r="D11" s="19"/>
      <c r="E11" s="19"/>
    </row>
    <row r="12" spans="1:9" ht="15" customHeight="1">
      <c r="A12" s="19"/>
      <c r="B12" s="19"/>
      <c r="C12" s="19"/>
      <c r="D12" s="19"/>
      <c r="E12" s="19"/>
      <c r="F12" s="19"/>
      <c r="G12" s="19"/>
      <c r="H12" s="19"/>
    </row>
    <row r="13" spans="1:9" ht="15" customHeight="1">
      <c r="A13" s="21"/>
    </row>
    <row r="14" spans="1:9" ht="15" customHeight="1">
      <c r="F14" s="19"/>
    </row>
    <row r="15" spans="1:9" ht="15" customHeight="1">
      <c r="A15" s="19"/>
      <c r="D15" s="19"/>
      <c r="E15" s="19"/>
    </row>
    <row r="16" spans="1:9" ht="15" customHeight="1">
      <c r="A16" s="19"/>
      <c r="B16" s="19"/>
      <c r="C16" s="19"/>
      <c r="D16" s="19"/>
      <c r="E16" s="19"/>
      <c r="F16" s="19"/>
      <c r="G16" s="19"/>
      <c r="H16" s="19"/>
    </row>
    <row r="17" spans="1:13" ht="15" customHeight="1">
      <c r="A17" s="21"/>
    </row>
    <row r="18" spans="1:13" ht="15" customHeight="1" thickBot="1">
      <c r="A18" s="21" t="s">
        <v>48</v>
      </c>
    </row>
    <row r="19" spans="1:13" ht="15" customHeight="1" thickBot="1">
      <c r="A19" s="83" t="s">
        <v>41</v>
      </c>
      <c r="B19" s="86" t="s">
        <v>40</v>
      </c>
      <c r="C19" s="86"/>
      <c r="D19" s="86"/>
      <c r="E19" s="86"/>
      <c r="F19" s="87"/>
      <c r="G19" s="87"/>
      <c r="H19" s="87"/>
      <c r="I19" s="88"/>
    </row>
    <row r="20" spans="1:13" ht="15" customHeight="1" thickBot="1">
      <c r="A20" s="84"/>
      <c r="B20" s="89" t="s">
        <v>42</v>
      </c>
      <c r="C20" s="90"/>
      <c r="D20" s="90"/>
      <c r="E20" s="91"/>
      <c r="F20" s="89" t="s">
        <v>43</v>
      </c>
      <c r="G20" s="90"/>
      <c r="H20" s="92"/>
      <c r="I20" s="91"/>
    </row>
    <row r="21" spans="1:13" ht="15" customHeight="1">
      <c r="A21" s="85"/>
      <c r="B21" s="35" t="s">
        <v>44</v>
      </c>
      <c r="C21" s="33" t="s">
        <v>45</v>
      </c>
      <c r="D21" s="33" t="s">
        <v>46</v>
      </c>
      <c r="E21" s="34" t="s">
        <v>47</v>
      </c>
      <c r="F21" s="70" t="s">
        <v>44</v>
      </c>
      <c r="G21" s="71" t="s">
        <v>45</v>
      </c>
      <c r="H21" s="71" t="s">
        <v>46</v>
      </c>
      <c r="I21" s="72" t="s">
        <v>47</v>
      </c>
      <c r="J21" s="67"/>
      <c r="K21" s="67"/>
      <c r="L21" s="67"/>
      <c r="M21" s="67"/>
    </row>
    <row r="22" spans="1:13" ht="15" customHeight="1" thickBot="1">
      <c r="A22" s="52" t="s">
        <v>0</v>
      </c>
      <c r="B22" s="57" t="s">
        <v>0</v>
      </c>
      <c r="C22" s="58" t="s">
        <v>1</v>
      </c>
      <c r="D22" s="58" t="s">
        <v>1</v>
      </c>
      <c r="E22" s="59" t="s">
        <v>1</v>
      </c>
      <c r="F22" s="57" t="s">
        <v>0</v>
      </c>
      <c r="G22" s="58" t="s">
        <v>2</v>
      </c>
      <c r="H22" s="58" t="s">
        <v>2</v>
      </c>
      <c r="I22" s="66" t="s">
        <v>2</v>
      </c>
      <c r="J22" s="19"/>
      <c r="K22" s="19"/>
      <c r="L22" s="19"/>
      <c r="M22" s="19"/>
    </row>
    <row r="23" spans="1:13" s="22" customFormat="1" ht="15" customHeight="1">
      <c r="A23" s="53">
        <v>0</v>
      </c>
      <c r="B23" s="60">
        <v>0</v>
      </c>
      <c r="C23" s="61">
        <v>1.0852722E-2</v>
      </c>
      <c r="D23" s="61">
        <v>3.0362985322448979E-2</v>
      </c>
      <c r="E23" s="64">
        <v>0.12943085240816327</v>
      </c>
      <c r="F23" s="60">
        <v>0</v>
      </c>
      <c r="G23" s="61">
        <v>-4.5550144999999999E-5</v>
      </c>
      <c r="H23" s="61">
        <v>1.2117955534136546E-3</v>
      </c>
      <c r="I23" s="62">
        <v>4.6531748497991958E-3</v>
      </c>
      <c r="J23" s="68"/>
      <c r="K23" s="68"/>
      <c r="L23" s="68"/>
      <c r="M23" s="68"/>
    </row>
    <row r="24" spans="1:13" s="22" customFormat="1" ht="15" customHeight="1">
      <c r="A24" s="54">
        <v>4.3490000000000001E-2</v>
      </c>
      <c r="B24" s="23">
        <v>1.027249429538649</v>
      </c>
      <c r="C24" s="24">
        <v>5.4652499999999996E-3</v>
      </c>
      <c r="D24" s="24">
        <v>3.0280697195918367E-2</v>
      </c>
      <c r="E24" s="65">
        <v>0.11700128967346939</v>
      </c>
      <c r="F24" s="23">
        <v>1.3917462930240869</v>
      </c>
      <c r="G24" s="24">
        <v>1.1562606999999999E-5</v>
      </c>
      <c r="H24" s="24">
        <v>1.1890435277108434E-3</v>
      </c>
      <c r="I24" s="63">
        <v>5.4905988048192774E-3</v>
      </c>
      <c r="J24" s="68"/>
      <c r="K24" s="68"/>
      <c r="L24" s="68"/>
      <c r="M24" s="68"/>
    </row>
    <row r="25" spans="1:13" s="22" customFormat="1" ht="15" customHeight="1">
      <c r="A25" s="54">
        <v>0.13724</v>
      </c>
      <c r="B25" s="23">
        <v>3.2416581216344951</v>
      </c>
      <c r="C25" s="24">
        <v>-1.7420374999999998E-2</v>
      </c>
      <c r="D25" s="24">
        <v>2.9803684844897961E-2</v>
      </c>
      <c r="E25" s="65">
        <v>0.11735609689795917</v>
      </c>
      <c r="F25" s="23">
        <v>4.3918891987727218</v>
      </c>
      <c r="G25" s="24">
        <v>8.1928985999999996E-5</v>
      </c>
      <c r="H25" s="24">
        <v>1.1867819244979921E-3</v>
      </c>
      <c r="I25" s="63">
        <v>3.9699481445783129E-3</v>
      </c>
      <c r="J25" s="68"/>
      <c r="K25" s="68"/>
      <c r="L25" s="68"/>
      <c r="M25" s="68"/>
    </row>
    <row r="26" spans="1:13" s="22" customFormat="1" ht="15" customHeight="1">
      <c r="A26" s="54">
        <v>0.23099</v>
      </c>
      <c r="B26" s="23">
        <v>5.4560668137303407</v>
      </c>
      <c r="C26" s="24">
        <v>-1.7670042E-2</v>
      </c>
      <c r="D26" s="24">
        <v>3.3865497318367348E-2</v>
      </c>
      <c r="E26" s="65">
        <v>0.11874149844897959</v>
      </c>
      <c r="F26" s="23">
        <v>7.3920321045213573</v>
      </c>
      <c r="G26" s="24">
        <v>3.4622168000000001E-4</v>
      </c>
      <c r="H26" s="24">
        <v>1.1699311678714859E-3</v>
      </c>
      <c r="I26" s="63">
        <v>5.2619303710843375E-3</v>
      </c>
      <c r="J26" s="68"/>
      <c r="K26" s="68"/>
      <c r="L26" s="68"/>
      <c r="M26" s="68"/>
    </row>
    <row r="27" spans="1:13" s="22" customFormat="1" ht="15" customHeight="1">
      <c r="A27" s="54">
        <v>0.32474000000000003</v>
      </c>
      <c r="B27" s="23">
        <v>7.6704755058261886</v>
      </c>
      <c r="C27" s="24">
        <v>-1.8187749999999999E-2</v>
      </c>
      <c r="D27" s="24">
        <v>3.500041868979592E-2</v>
      </c>
      <c r="E27" s="65">
        <v>0.11836325318367345</v>
      </c>
      <c r="F27" s="23">
        <v>10.392175010269993</v>
      </c>
      <c r="G27" s="24">
        <v>6.9974062000000004E-4</v>
      </c>
      <c r="H27" s="24">
        <v>1.2168112771084336E-3</v>
      </c>
      <c r="I27" s="63">
        <v>4.4860317301204811E-3</v>
      </c>
      <c r="J27" s="68"/>
      <c r="K27" s="68"/>
      <c r="L27" s="68"/>
      <c r="M27" s="68"/>
    </row>
    <row r="28" spans="1:13" s="22" customFormat="1" ht="15" customHeight="1">
      <c r="A28" s="54">
        <v>0.41849000000000003</v>
      </c>
      <c r="B28" s="23">
        <v>9.8848841979220339</v>
      </c>
      <c r="C28" s="24">
        <v>-1.1380153E-2</v>
      </c>
      <c r="D28" s="24">
        <v>5.1443365265306122E-2</v>
      </c>
      <c r="E28" s="65">
        <v>0.17345696910204081</v>
      </c>
      <c r="F28" s="23">
        <v>13.392317916018628</v>
      </c>
      <c r="G28" s="24">
        <v>1.3021141999999999E-3</v>
      </c>
      <c r="H28" s="24">
        <v>1.2195677365461847E-3</v>
      </c>
      <c r="I28" s="63">
        <v>4.4634338248995976E-3</v>
      </c>
      <c r="J28" s="68"/>
      <c r="K28" s="68"/>
      <c r="L28" s="68"/>
      <c r="M28" s="68"/>
    </row>
    <row r="29" spans="1:13" s="22" customFormat="1" ht="15" customHeight="1">
      <c r="A29" s="54">
        <v>0.51224000000000003</v>
      </c>
      <c r="B29" s="23">
        <v>12.099292890017878</v>
      </c>
      <c r="C29" s="24">
        <v>-9.7485110999999999E-2</v>
      </c>
      <c r="D29" s="24">
        <v>4.2504492489795917E-2</v>
      </c>
      <c r="E29" s="65">
        <v>0.15897522616326532</v>
      </c>
      <c r="F29" s="23">
        <v>16.392460821767262</v>
      </c>
      <c r="G29" s="24">
        <v>1.8276080000000001E-3</v>
      </c>
      <c r="H29" s="24">
        <v>1.2026697831325299E-3</v>
      </c>
      <c r="I29" s="63">
        <v>5.4281860240963853E-3</v>
      </c>
      <c r="J29" s="68"/>
      <c r="K29" s="68"/>
      <c r="L29" s="68"/>
      <c r="M29" s="68"/>
    </row>
    <row r="30" spans="1:13" s="22" customFormat="1" ht="15" customHeight="1">
      <c r="A30" s="54">
        <v>0.60599000000000003</v>
      </c>
      <c r="B30" s="23">
        <v>14.313701582113724</v>
      </c>
      <c r="C30" s="24">
        <v>-9.1462485999999996E-2</v>
      </c>
      <c r="D30" s="24">
        <v>5.3195320093877549E-2</v>
      </c>
      <c r="E30" s="65">
        <v>0.20469502624489797</v>
      </c>
      <c r="F30" s="23">
        <v>19.392603727515898</v>
      </c>
      <c r="G30" s="24">
        <v>2.3480169E-3</v>
      </c>
      <c r="H30" s="24">
        <v>1.1936079999999999E-3</v>
      </c>
      <c r="I30" s="63">
        <v>5.1691787437750996E-3</v>
      </c>
      <c r="J30" s="68"/>
      <c r="K30" s="68"/>
      <c r="L30" s="68"/>
      <c r="M30" s="68"/>
    </row>
    <row r="31" spans="1:13" s="22" customFormat="1" ht="15" customHeight="1">
      <c r="A31" s="54">
        <v>0.69974000000000003</v>
      </c>
      <c r="B31" s="23">
        <v>16.52811027420957</v>
      </c>
      <c r="C31" s="24">
        <v>-0.13567371</v>
      </c>
      <c r="D31" s="24">
        <v>8.7469394775510204E-2</v>
      </c>
      <c r="E31" s="65">
        <v>0.28466085791836737</v>
      </c>
      <c r="F31" s="23">
        <v>22.392746633264533</v>
      </c>
      <c r="G31" s="24">
        <v>3.6149140999999999E-3</v>
      </c>
      <c r="H31" s="24">
        <v>1.2076997076305221E-3</v>
      </c>
      <c r="I31" s="63">
        <v>4.8766716016064252E-3</v>
      </c>
      <c r="J31" s="68"/>
      <c r="K31" s="68"/>
      <c r="L31" s="68"/>
      <c r="M31" s="68"/>
    </row>
    <row r="32" spans="1:13" s="22" customFormat="1" ht="15" customHeight="1">
      <c r="A32" s="54">
        <v>0.79349000000000003</v>
      </c>
      <c r="B32" s="23">
        <v>18.742518966305415</v>
      </c>
      <c r="C32" s="24">
        <v>-0.23042153000000001</v>
      </c>
      <c r="D32" s="24">
        <v>0.10312849742857143</v>
      </c>
      <c r="E32" s="65">
        <v>0.35634020240816328</v>
      </c>
      <c r="F32" s="23">
        <v>25.392889539013169</v>
      </c>
      <c r="G32" s="24">
        <v>4.6341383999999996E-3</v>
      </c>
      <c r="H32" s="24">
        <v>1.1793481381526102E-3</v>
      </c>
      <c r="I32" s="63">
        <v>5.4273817574297181E-3</v>
      </c>
      <c r="J32" s="68"/>
      <c r="K32" s="68"/>
      <c r="L32" s="68"/>
      <c r="M32" s="68"/>
    </row>
    <row r="33" spans="1:13" s="22" customFormat="1" ht="15" customHeight="1">
      <c r="A33" s="54">
        <v>0.88724000000000003</v>
      </c>
      <c r="B33" s="23">
        <v>20.956927658401266</v>
      </c>
      <c r="C33" s="24">
        <v>-0.33979196</v>
      </c>
      <c r="D33" s="24">
        <v>0.19785830755102041</v>
      </c>
      <c r="E33" s="65">
        <v>0.63979813648979589</v>
      </c>
      <c r="F33" s="23">
        <v>28.393032444761808</v>
      </c>
      <c r="G33" s="24">
        <v>5.6303170000000001E-3</v>
      </c>
      <c r="H33" s="24">
        <v>1.2913684176706825E-3</v>
      </c>
      <c r="I33" s="63">
        <v>4.7725528160642563E-3</v>
      </c>
      <c r="J33" s="68"/>
      <c r="K33" s="68"/>
      <c r="L33" s="68"/>
      <c r="M33" s="68"/>
    </row>
    <row r="34" spans="1:13" s="22" customFormat="1" ht="15" customHeight="1">
      <c r="A34" s="54">
        <v>0.98099000000000003</v>
      </c>
      <c r="B34" s="23">
        <v>23.171336350497111</v>
      </c>
      <c r="C34" s="24">
        <v>-0.54453923999999998</v>
      </c>
      <c r="D34" s="24">
        <v>0.5630093721632653</v>
      </c>
      <c r="E34" s="65">
        <v>1.9697701383673469</v>
      </c>
      <c r="F34" s="23">
        <v>31.393175350510443</v>
      </c>
      <c r="G34" s="24">
        <v>6.5906578999999996E-3</v>
      </c>
      <c r="H34" s="24">
        <v>1.2744407261044176E-3</v>
      </c>
      <c r="I34" s="63">
        <v>5.4583820273092368E-3</v>
      </c>
      <c r="J34" s="68"/>
      <c r="K34" s="68"/>
      <c r="L34" s="68"/>
      <c r="M34" s="68"/>
    </row>
    <row r="35" spans="1:13" s="22" customFormat="1" ht="15" customHeight="1">
      <c r="A35" s="54">
        <v>1.07474</v>
      </c>
      <c r="B35" s="23">
        <v>25.385745042592955</v>
      </c>
      <c r="C35" s="24">
        <v>-1.9409197</v>
      </c>
      <c r="D35" s="24">
        <v>9.8365782326530606</v>
      </c>
      <c r="E35" s="65">
        <v>14.536169167346937</v>
      </c>
      <c r="F35" s="23">
        <v>34.393318256259072</v>
      </c>
      <c r="G35" s="24">
        <v>4.1060424E-3</v>
      </c>
      <c r="H35" s="24">
        <v>5.2519456192771079E-3</v>
      </c>
      <c r="I35" s="63">
        <v>1.2069748819277108E-2</v>
      </c>
      <c r="J35" s="68"/>
      <c r="K35" s="68"/>
      <c r="L35" s="68"/>
      <c r="M35" s="68"/>
    </row>
    <row r="36" spans="1:13" s="22" customFormat="1" ht="15" customHeight="1">
      <c r="A36" s="54">
        <v>1.16849</v>
      </c>
      <c r="B36" s="23">
        <v>27.600153734688799</v>
      </c>
      <c r="C36" s="24">
        <v>-1.0388227999999999</v>
      </c>
      <c r="D36" s="24">
        <v>1.4704692918367346</v>
      </c>
      <c r="E36" s="65">
        <v>3.4416004877551023</v>
      </c>
      <c r="F36" s="23">
        <v>37.393461162007711</v>
      </c>
      <c r="G36" s="24">
        <v>8.7652317000000007E-3</v>
      </c>
      <c r="H36" s="24">
        <v>1.6330537767068273E-3</v>
      </c>
      <c r="I36" s="63">
        <v>5.7193935421686742E-3</v>
      </c>
      <c r="J36" s="68"/>
      <c r="K36" s="68"/>
      <c r="L36" s="68"/>
      <c r="M36" s="68"/>
    </row>
    <row r="37" spans="1:13" s="22" customFormat="1" ht="15" customHeight="1">
      <c r="A37" s="54">
        <v>1.26224</v>
      </c>
      <c r="B37" s="23">
        <v>29.814562426784644</v>
      </c>
      <c r="C37" s="24">
        <v>-1.0125622000000001</v>
      </c>
      <c r="D37" s="24">
        <v>0.69410420857142852</v>
      </c>
      <c r="E37" s="65">
        <v>1.9137154481632652</v>
      </c>
      <c r="F37" s="23">
        <v>40.393604067756343</v>
      </c>
      <c r="G37" s="24">
        <v>1.0477421000000001E-2</v>
      </c>
      <c r="H37" s="24">
        <v>1.3536514698795179E-3</v>
      </c>
      <c r="I37" s="63">
        <v>5.5702251309236945E-3</v>
      </c>
      <c r="J37" s="68"/>
      <c r="K37" s="68"/>
      <c r="L37" s="68"/>
      <c r="M37" s="68"/>
    </row>
    <row r="38" spans="1:13" s="22" customFormat="1" ht="15" customHeight="1">
      <c r="A38" s="54">
        <v>1.35599</v>
      </c>
      <c r="B38" s="23">
        <v>32.028971118880492</v>
      </c>
      <c r="C38" s="24">
        <v>-1.3985533000000001</v>
      </c>
      <c r="D38" s="24">
        <v>0.54821698751020409</v>
      </c>
      <c r="E38" s="65">
        <v>1.7155798367346937</v>
      </c>
      <c r="F38" s="23">
        <v>43.393746973504982</v>
      </c>
      <c r="G38" s="24">
        <v>1.1656181999999999E-2</v>
      </c>
      <c r="H38" s="24">
        <v>1.4750401028112449E-3</v>
      </c>
      <c r="I38" s="63">
        <v>6.5788238971887548E-3</v>
      </c>
      <c r="J38" s="68"/>
      <c r="K38" s="68"/>
      <c r="L38" s="68"/>
      <c r="M38" s="68"/>
    </row>
    <row r="39" spans="1:13" s="22" customFormat="1" ht="15" customHeight="1">
      <c r="A39" s="54">
        <v>1.44974</v>
      </c>
      <c r="B39" s="23">
        <v>34.243379810976336</v>
      </c>
      <c r="C39" s="24">
        <v>-1.9485593000000001</v>
      </c>
      <c r="D39" s="24">
        <v>0.59111379685714283</v>
      </c>
      <c r="E39" s="65">
        <v>1.7510101469387755</v>
      </c>
      <c r="F39" s="23">
        <v>46.393889879253614</v>
      </c>
      <c r="G39" s="24">
        <v>1.2844067000000001E-2</v>
      </c>
      <c r="H39" s="24">
        <v>1.6840343261044176E-3</v>
      </c>
      <c r="I39" s="63">
        <v>7.3856164690763041E-3</v>
      </c>
      <c r="J39" s="68"/>
      <c r="K39" s="68"/>
      <c r="L39" s="68"/>
      <c r="M39" s="68"/>
    </row>
    <row r="40" spans="1:13" s="22" customFormat="1" ht="15" customHeight="1">
      <c r="A40" s="54">
        <v>1.54349</v>
      </c>
      <c r="B40" s="23">
        <v>36.457788503072187</v>
      </c>
      <c r="C40" s="24">
        <v>-1.9694224</v>
      </c>
      <c r="D40" s="24">
        <v>0.77104176938775504</v>
      </c>
      <c r="E40" s="65">
        <v>1.9541473106122451</v>
      </c>
      <c r="F40" s="23">
        <v>49.394032785002246</v>
      </c>
      <c r="G40" s="24">
        <v>1.4651621E-2</v>
      </c>
      <c r="H40" s="24">
        <v>2.6181401060240963E-3</v>
      </c>
      <c r="I40" s="63">
        <v>9.0571077269076296E-3</v>
      </c>
      <c r="J40" s="68"/>
      <c r="K40" s="68"/>
      <c r="L40" s="68"/>
      <c r="M40" s="68"/>
    </row>
    <row r="41" spans="1:13" s="22" customFormat="1" ht="15" customHeight="1">
      <c r="A41" s="54">
        <v>1.63724</v>
      </c>
      <c r="B41" s="23">
        <v>38.672197195168032</v>
      </c>
      <c r="C41" s="24">
        <v>-2.4486056</v>
      </c>
      <c r="D41" s="24">
        <v>0.68269201608163266</v>
      </c>
      <c r="E41" s="65">
        <v>1.8429783742857142</v>
      </c>
      <c r="F41" s="23">
        <v>52.394175690750885</v>
      </c>
      <c r="G41" s="24">
        <v>1.6508592999999998E-2</v>
      </c>
      <c r="H41" s="24">
        <v>2.3000926522088352E-3</v>
      </c>
      <c r="I41" s="63">
        <v>8.2730624192771073E-3</v>
      </c>
      <c r="J41" s="68"/>
      <c r="K41" s="68"/>
      <c r="L41" s="68"/>
      <c r="M41" s="68"/>
    </row>
    <row r="42" spans="1:13" s="22" customFormat="1" ht="15" customHeight="1">
      <c r="A42" s="54">
        <v>1.73099</v>
      </c>
      <c r="B42" s="23">
        <v>40.886605887263883</v>
      </c>
      <c r="C42" s="24">
        <v>-2.4143183000000001</v>
      </c>
      <c r="D42" s="24">
        <v>0.71682098167346942</v>
      </c>
      <c r="E42" s="65">
        <v>2.6043952040816323</v>
      </c>
      <c r="F42" s="23">
        <v>55.394318596499524</v>
      </c>
      <c r="G42" s="24">
        <v>1.8501182000000001E-2</v>
      </c>
      <c r="H42" s="24">
        <v>2.4429836401606425E-3</v>
      </c>
      <c r="I42" s="63">
        <v>9.7435018795180729E-3</v>
      </c>
      <c r="J42" s="68"/>
      <c r="K42" s="68"/>
      <c r="L42" s="68"/>
      <c r="M42" s="68"/>
    </row>
    <row r="43" spans="1:13" s="22" customFormat="1" ht="15" customHeight="1">
      <c r="A43" s="54">
        <v>1.82474</v>
      </c>
      <c r="B43" s="23">
        <v>43.10101457935972</v>
      </c>
      <c r="C43" s="24">
        <v>-2.5989838999999999</v>
      </c>
      <c r="D43" s="24">
        <v>0.6814212695102041</v>
      </c>
      <c r="E43" s="65">
        <v>2.386113398367347</v>
      </c>
      <c r="F43" s="23">
        <v>58.394461502248156</v>
      </c>
      <c r="G43" s="24">
        <v>2.0505586999999999E-2</v>
      </c>
      <c r="H43" s="24">
        <v>3.5362368192771079E-3</v>
      </c>
      <c r="I43" s="63">
        <v>1.2017715405622489E-2</v>
      </c>
      <c r="J43" s="68"/>
      <c r="K43" s="68"/>
      <c r="L43" s="68"/>
      <c r="M43" s="68"/>
    </row>
    <row r="44" spans="1:13" s="22" customFormat="1" ht="15" customHeight="1">
      <c r="A44" s="54">
        <v>1.91849</v>
      </c>
      <c r="B44" s="23">
        <v>45.315423271455565</v>
      </c>
      <c r="C44" s="24">
        <v>-3.0024812999999999</v>
      </c>
      <c r="D44" s="24">
        <v>0.92698203959183678</v>
      </c>
      <c r="E44" s="65">
        <v>2.5618275428571429</v>
      </c>
      <c r="F44" s="23">
        <v>61.394604407996788</v>
      </c>
      <c r="G44" s="24">
        <v>2.2908702999999999E-2</v>
      </c>
      <c r="H44" s="24">
        <v>3.233183575903614E-3</v>
      </c>
      <c r="I44" s="63">
        <v>1.2029943967871486E-2</v>
      </c>
      <c r="J44" s="68"/>
      <c r="K44" s="68"/>
      <c r="L44" s="68"/>
      <c r="M44" s="68"/>
    </row>
    <row r="45" spans="1:13" s="22" customFormat="1" ht="15" customHeight="1">
      <c r="A45" s="54">
        <v>2.0122399999999998</v>
      </c>
      <c r="B45" s="23">
        <v>47.529831963551409</v>
      </c>
      <c r="C45" s="24">
        <v>-3.3616316999999998</v>
      </c>
      <c r="D45" s="24">
        <v>0.73164503836734696</v>
      </c>
      <c r="E45" s="65">
        <v>2.097413577142857</v>
      </c>
      <c r="F45" s="23">
        <v>64.394747313745412</v>
      </c>
      <c r="G45" s="24">
        <v>2.5615261E-2</v>
      </c>
      <c r="H45" s="24">
        <v>4.0233957076305218E-3</v>
      </c>
      <c r="I45" s="63">
        <v>1.2711412112449798E-2</v>
      </c>
      <c r="J45" s="68"/>
      <c r="K45" s="68"/>
      <c r="L45" s="68"/>
      <c r="M45" s="68"/>
    </row>
    <row r="46" spans="1:13" s="22" customFormat="1" ht="15" customHeight="1">
      <c r="A46" s="54">
        <v>2.1059899999999998</v>
      </c>
      <c r="B46" s="23">
        <v>49.744240655647253</v>
      </c>
      <c r="C46" s="24">
        <v>-3.8663894000000001</v>
      </c>
      <c r="D46" s="24">
        <v>1.0237584991836735</v>
      </c>
      <c r="E46" s="65">
        <v>2.7775657220408161</v>
      </c>
      <c r="F46" s="23">
        <v>67.394890219494044</v>
      </c>
      <c r="G46" s="24">
        <v>2.8021270000000001E-2</v>
      </c>
      <c r="H46" s="24">
        <v>3.753456816064257E-3</v>
      </c>
      <c r="I46" s="63">
        <v>1.2033347148594376E-2</v>
      </c>
      <c r="J46" s="68"/>
      <c r="K46" s="68"/>
      <c r="L46" s="68"/>
      <c r="M46" s="68"/>
    </row>
    <row r="47" spans="1:13" s="22" customFormat="1" ht="15" customHeight="1">
      <c r="A47" s="54">
        <v>2.1997399999999998</v>
      </c>
      <c r="B47" s="23">
        <v>51.958649347743098</v>
      </c>
      <c r="C47" s="24">
        <v>-4.6634283999999999</v>
      </c>
      <c r="D47" s="24">
        <v>1.0791467248979592</v>
      </c>
      <c r="E47" s="65">
        <v>3.3598921751020407</v>
      </c>
      <c r="F47" s="23">
        <v>70.395033125242691</v>
      </c>
      <c r="G47" s="24">
        <v>3.0745552999999998E-2</v>
      </c>
      <c r="H47" s="24">
        <v>7.0419054907630519E-3</v>
      </c>
      <c r="I47" s="63">
        <v>2.0945534008032129E-2</v>
      </c>
      <c r="J47" s="68"/>
      <c r="K47" s="68"/>
      <c r="L47" s="68"/>
      <c r="M47" s="68"/>
    </row>
    <row r="48" spans="1:13" s="22" customFormat="1" ht="15" customHeight="1">
      <c r="A48" s="54">
        <v>2.2934899999999998</v>
      </c>
      <c r="B48" s="23">
        <v>54.173058039838942</v>
      </c>
      <c r="C48" s="24">
        <v>-5.1043817000000002</v>
      </c>
      <c r="D48" s="24">
        <v>1.1175748102040817</v>
      </c>
      <c r="E48" s="65">
        <v>3.3465048016326526</v>
      </c>
      <c r="F48" s="23">
        <v>73.395176030991323</v>
      </c>
      <c r="G48" s="24">
        <v>3.4124565000000003E-2</v>
      </c>
      <c r="H48" s="24">
        <v>8.4676332208835341E-3</v>
      </c>
      <c r="I48" s="63">
        <v>2.4533946666666667E-2</v>
      </c>
      <c r="J48" s="68"/>
      <c r="K48" s="68"/>
      <c r="L48" s="68"/>
      <c r="M48" s="68"/>
    </row>
    <row r="49" spans="1:13" s="22" customFormat="1" ht="15" customHeight="1">
      <c r="A49" s="54">
        <v>2.3872399999999998</v>
      </c>
      <c r="B49" s="23">
        <v>56.387466731934801</v>
      </c>
      <c r="C49" s="24">
        <v>-4.5248984999999999</v>
      </c>
      <c r="D49" s="24">
        <v>1.4633078306122447</v>
      </c>
      <c r="E49" s="65">
        <v>3.7192508946938774</v>
      </c>
      <c r="F49" s="23">
        <v>76.395318936739955</v>
      </c>
      <c r="G49" s="24">
        <v>3.7864152999999998E-2</v>
      </c>
      <c r="H49" s="24">
        <v>6.5630520674698793E-3</v>
      </c>
      <c r="I49" s="63">
        <v>1.7439340658634537E-2</v>
      </c>
      <c r="J49" s="68"/>
      <c r="K49" s="68"/>
      <c r="L49" s="68"/>
      <c r="M49" s="68"/>
    </row>
    <row r="50" spans="1:13" s="22" customFormat="1" ht="15" customHeight="1">
      <c r="A50" s="54">
        <v>2.4809899999999998</v>
      </c>
      <c r="B50" s="23">
        <v>58.601875424030645</v>
      </c>
      <c r="C50" s="24">
        <v>-4.6301946999999997</v>
      </c>
      <c r="D50" s="24">
        <v>1.7184770795918367</v>
      </c>
      <c r="E50" s="65">
        <v>4.0632259159183679</v>
      </c>
      <c r="F50" s="23">
        <v>79.395461842488601</v>
      </c>
      <c r="G50" s="24">
        <v>4.0670289999999998E-2</v>
      </c>
      <c r="H50" s="24">
        <v>8.0958818377510032E-3</v>
      </c>
      <c r="I50" s="63">
        <v>2.3731999742971886E-2</v>
      </c>
      <c r="J50" s="68"/>
      <c r="K50" s="68"/>
      <c r="L50" s="68"/>
      <c r="M50" s="68"/>
    </row>
    <row r="51" spans="1:13" s="22" customFormat="1" ht="15" customHeight="1">
      <c r="A51" s="54">
        <v>2.5747399999999998</v>
      </c>
      <c r="B51" s="23">
        <v>60.816284116126482</v>
      </c>
      <c r="C51" s="24">
        <v>-5.4455172000000003</v>
      </c>
      <c r="D51" s="24">
        <v>1.4850785412244898</v>
      </c>
      <c r="E51" s="65">
        <v>5.2932301146938769</v>
      </c>
      <c r="F51" s="23">
        <v>82.395604748237233</v>
      </c>
      <c r="G51" s="24">
        <v>4.3793515999999998E-2</v>
      </c>
      <c r="H51" s="24">
        <v>7.8716204979919682E-3</v>
      </c>
      <c r="I51" s="63">
        <v>2.3947882024096385E-2</v>
      </c>
      <c r="J51" s="68"/>
      <c r="K51" s="68"/>
      <c r="L51" s="68"/>
      <c r="M51" s="68"/>
    </row>
    <row r="52" spans="1:13" s="22" customFormat="1" ht="15" customHeight="1">
      <c r="A52" s="54">
        <v>2.6684899999999998</v>
      </c>
      <c r="B52" s="23">
        <v>63.030692808222327</v>
      </c>
      <c r="C52" s="24">
        <v>-6.1964060999999999</v>
      </c>
      <c r="D52" s="24">
        <v>1.7424811257142858</v>
      </c>
      <c r="E52" s="65">
        <v>4.6650415967346941</v>
      </c>
      <c r="F52" s="23">
        <v>85.39574765398585</v>
      </c>
      <c r="G52" s="24">
        <v>4.6759922000000002E-2</v>
      </c>
      <c r="H52" s="24">
        <v>9.1562878072289147E-3</v>
      </c>
      <c r="I52" s="63">
        <v>3.0374421269076302E-2</v>
      </c>
      <c r="J52" s="68"/>
      <c r="K52" s="68"/>
      <c r="L52" s="68"/>
      <c r="M52" s="68"/>
    </row>
    <row r="53" spans="1:13" s="22" customFormat="1" ht="15" customHeight="1">
      <c r="A53" s="54">
        <v>2.7622399999999998</v>
      </c>
      <c r="B53" s="23">
        <v>65.245101500318171</v>
      </c>
      <c r="C53" s="24">
        <v>-7.2045374999999998</v>
      </c>
      <c r="D53" s="24">
        <v>1.4671379191836735</v>
      </c>
      <c r="E53" s="65">
        <v>4.5528509722448973</v>
      </c>
      <c r="F53" s="23">
        <v>88.395890559734497</v>
      </c>
      <c r="G53" s="24">
        <v>4.9959641999999999E-2</v>
      </c>
      <c r="H53" s="24">
        <v>1.3357339823293173E-2</v>
      </c>
      <c r="I53" s="63">
        <v>3.778557236947791E-2</v>
      </c>
      <c r="J53" s="68"/>
      <c r="K53" s="68"/>
      <c r="L53" s="68"/>
      <c r="M53" s="68"/>
    </row>
    <row r="54" spans="1:13" s="22" customFormat="1" ht="15" customHeight="1">
      <c r="A54" s="54">
        <v>2.8559899999999998</v>
      </c>
      <c r="B54" s="23">
        <v>67.459510192414029</v>
      </c>
      <c r="C54" s="24">
        <v>-8.0078431999999999</v>
      </c>
      <c r="D54" s="24">
        <v>1.4789234253061223</v>
      </c>
      <c r="E54" s="65">
        <v>4.6096882942857142</v>
      </c>
      <c r="F54" s="23">
        <v>91.396033465483143</v>
      </c>
      <c r="G54" s="24">
        <v>5.3859763999999997E-2</v>
      </c>
      <c r="H54" s="24">
        <v>1.3669338987951807E-2</v>
      </c>
      <c r="I54" s="63">
        <v>4.8103084080321282E-2</v>
      </c>
      <c r="J54" s="68"/>
      <c r="K54" s="68"/>
      <c r="L54" s="68"/>
      <c r="M54" s="68"/>
    </row>
    <row r="55" spans="1:13" s="22" customFormat="1" ht="15" customHeight="1">
      <c r="A55" s="54">
        <v>2.9497399999999998</v>
      </c>
      <c r="B55" s="23">
        <v>69.673918884509874</v>
      </c>
      <c r="C55" s="24">
        <v>-7.9000794000000001</v>
      </c>
      <c r="D55" s="24">
        <v>2.1296469473469388</v>
      </c>
      <c r="E55" s="65">
        <v>6.0273947424489789</v>
      </c>
      <c r="F55" s="23">
        <v>94.396176371231775</v>
      </c>
      <c r="G55" s="24">
        <v>5.7131899E-2</v>
      </c>
      <c r="H55" s="24">
        <v>1.4900739919678715E-2</v>
      </c>
      <c r="I55" s="63">
        <v>4.5149890056224898E-2</v>
      </c>
      <c r="J55" s="68"/>
      <c r="K55" s="68"/>
      <c r="L55" s="68"/>
      <c r="M55" s="68"/>
    </row>
    <row r="56" spans="1:13" s="22" customFormat="1" ht="15" customHeight="1">
      <c r="A56" s="54">
        <v>3.0434899999999998</v>
      </c>
      <c r="B56" s="23">
        <v>71.888327576605718</v>
      </c>
      <c r="C56" s="24">
        <v>-8.6808674999999997</v>
      </c>
      <c r="D56" s="24">
        <v>2.5236198832653058</v>
      </c>
      <c r="E56" s="65">
        <v>6.8542576253061229</v>
      </c>
      <c r="F56" s="23">
        <v>97.396319276980392</v>
      </c>
      <c r="G56" s="24">
        <v>6.1151308000000001E-2</v>
      </c>
      <c r="H56" s="24">
        <v>2.0003064289156627E-2</v>
      </c>
      <c r="I56" s="63">
        <v>6.2856956787148602E-2</v>
      </c>
      <c r="J56" s="68"/>
      <c r="K56" s="68"/>
      <c r="L56" s="68"/>
      <c r="M56" s="68"/>
    </row>
    <row r="57" spans="1:13" s="22" customFormat="1" ht="15" customHeight="1">
      <c r="A57" s="54">
        <v>3.1372399999999998</v>
      </c>
      <c r="B57" s="23">
        <v>74.102736268701548</v>
      </c>
      <c r="C57" s="24">
        <v>-9.5586135999999993</v>
      </c>
      <c r="D57" s="24">
        <v>1.8282482816326531</v>
      </c>
      <c r="E57" s="65">
        <v>5.4560513640816328</v>
      </c>
      <c r="F57" s="23">
        <v>100.39646218272904</v>
      </c>
      <c r="G57" s="24">
        <v>6.3871899999999995E-2</v>
      </c>
      <c r="H57" s="24">
        <v>2.7659727228915663E-2</v>
      </c>
      <c r="I57" s="63">
        <v>7.9272680995983932E-2</v>
      </c>
      <c r="J57" s="68"/>
      <c r="K57" s="68"/>
      <c r="L57" s="68"/>
      <c r="M57" s="68"/>
    </row>
    <row r="58" spans="1:13" s="22" customFormat="1" ht="15" customHeight="1">
      <c r="A58" s="54">
        <v>3.2309899999999998</v>
      </c>
      <c r="B58" s="23">
        <v>76.317144960797407</v>
      </c>
      <c r="C58" s="24">
        <v>-9.2600719999999992</v>
      </c>
      <c r="D58" s="24">
        <v>2.7744269387755103</v>
      </c>
      <c r="E58" s="65">
        <v>9.5096336367346943</v>
      </c>
      <c r="F58" s="23">
        <v>103.39660508847768</v>
      </c>
      <c r="G58" s="24">
        <v>7.0446146000000001E-2</v>
      </c>
      <c r="H58" s="24">
        <v>4.2973922698795179E-2</v>
      </c>
      <c r="I58" s="63">
        <v>0.11350213333333332</v>
      </c>
      <c r="J58" s="68"/>
      <c r="K58" s="68"/>
      <c r="L58" s="68"/>
      <c r="M58" s="68"/>
    </row>
    <row r="59" spans="1:13" s="22" customFormat="1" ht="15" customHeight="1">
      <c r="A59" s="54">
        <v>3.3247399999999998</v>
      </c>
      <c r="B59" s="23">
        <v>78.531553652893251</v>
      </c>
      <c r="C59" s="24">
        <v>-12.394349999999999</v>
      </c>
      <c r="D59" s="24">
        <v>2.3215706742857143</v>
      </c>
      <c r="E59" s="65">
        <v>7.7896730489795916</v>
      </c>
      <c r="F59" s="23">
        <v>106.39674799422632</v>
      </c>
      <c r="G59" s="24">
        <v>7.1478366000000002E-2</v>
      </c>
      <c r="H59" s="24">
        <v>7.1487352931726908E-2</v>
      </c>
      <c r="I59" s="63">
        <v>0.17952668787148593</v>
      </c>
      <c r="J59" s="68"/>
      <c r="K59" s="68"/>
      <c r="L59" s="68"/>
      <c r="M59" s="68"/>
    </row>
    <row r="60" spans="1:13" s="22" customFormat="1" ht="15" customHeight="1">
      <c r="A60" s="54">
        <v>3.4184899999999998</v>
      </c>
      <c r="B60" s="23">
        <v>80.745962344989096</v>
      </c>
      <c r="C60" s="24">
        <v>-14.775072</v>
      </c>
      <c r="D60" s="24">
        <v>2.135011613877551</v>
      </c>
      <c r="E60" s="65">
        <v>6.1907545261224497</v>
      </c>
      <c r="F60" s="23">
        <v>109.39689089997495</v>
      </c>
      <c r="G60" s="24">
        <v>7.4029760999999999E-2</v>
      </c>
      <c r="H60" s="24">
        <v>0.11627469815261043</v>
      </c>
      <c r="I60" s="63">
        <v>0.23017080353413652</v>
      </c>
      <c r="J60" s="68"/>
      <c r="K60" s="68"/>
      <c r="L60" s="68"/>
      <c r="M60" s="68"/>
    </row>
    <row r="61" spans="1:13" s="22" customFormat="1" ht="15" customHeight="1">
      <c r="A61" s="54">
        <v>3.5122399999999998</v>
      </c>
      <c r="B61" s="23">
        <v>82.96037103708494</v>
      </c>
      <c r="C61" s="24">
        <v>-17.558931999999999</v>
      </c>
      <c r="D61" s="24">
        <v>2.2268618473469388</v>
      </c>
      <c r="E61" s="65">
        <v>6.4592253016326531</v>
      </c>
      <c r="F61" s="23">
        <v>112.39703380572358</v>
      </c>
      <c r="G61" s="24">
        <v>7.5671138999999998E-2</v>
      </c>
      <c r="H61" s="24">
        <v>0.19035954506024094</v>
      </c>
      <c r="I61" s="63">
        <v>0.32676409060240963</v>
      </c>
      <c r="J61" s="68"/>
      <c r="K61" s="68"/>
      <c r="L61" s="68"/>
      <c r="M61" s="68"/>
    </row>
    <row r="62" spans="1:13" s="22" customFormat="1" ht="15" customHeight="1">
      <c r="A62" s="54">
        <v>3.6059899999999998</v>
      </c>
      <c r="B62" s="23">
        <v>85.174779729180784</v>
      </c>
      <c r="C62" s="24">
        <v>-20.157187</v>
      </c>
      <c r="D62" s="24">
        <v>1.7622398763265306</v>
      </c>
      <c r="E62" s="65">
        <v>5.0618963595918363</v>
      </c>
      <c r="F62" s="23">
        <v>115.39717671147221</v>
      </c>
      <c r="G62" s="24">
        <v>7.7915206000000001E-2</v>
      </c>
      <c r="H62" s="24">
        <v>0.28412339726907632</v>
      </c>
      <c r="I62" s="63">
        <v>0.46004704064257024</v>
      </c>
      <c r="J62" s="68"/>
      <c r="K62" s="68"/>
      <c r="L62" s="68"/>
      <c r="M62" s="68"/>
    </row>
    <row r="63" spans="1:13" s="22" customFormat="1" ht="15" customHeight="1">
      <c r="A63" s="54"/>
      <c r="B63" s="23"/>
      <c r="C63" s="24"/>
      <c r="D63" s="24"/>
      <c r="E63" s="65"/>
      <c r="F63" s="23"/>
      <c r="G63" s="24"/>
      <c r="H63" s="24"/>
      <c r="I63" s="63"/>
      <c r="J63" s="68"/>
      <c r="K63" s="68"/>
      <c r="L63" s="68"/>
      <c r="M63" s="68"/>
    </row>
    <row r="64" spans="1:13" s="22" customFormat="1" ht="15" customHeight="1">
      <c r="A64" s="54"/>
      <c r="B64" s="23"/>
      <c r="C64" s="24"/>
      <c r="D64" s="24"/>
      <c r="E64" s="65"/>
      <c r="F64" s="23"/>
      <c r="G64" s="24"/>
      <c r="H64" s="24"/>
      <c r="I64" s="63"/>
      <c r="J64" s="68"/>
      <c r="K64" s="68"/>
      <c r="L64" s="68"/>
      <c r="M64" s="68"/>
    </row>
    <row r="65" spans="1:13" s="22" customFormat="1" ht="15" customHeight="1">
      <c r="A65" s="54"/>
      <c r="B65" s="23"/>
      <c r="C65" s="24"/>
      <c r="D65" s="24"/>
      <c r="E65" s="65"/>
      <c r="F65" s="23"/>
      <c r="G65" s="24"/>
      <c r="H65" s="24"/>
      <c r="I65" s="63"/>
      <c r="J65" s="68"/>
      <c r="K65" s="68"/>
      <c r="L65" s="68"/>
      <c r="M65" s="68"/>
    </row>
    <row r="66" spans="1:13" s="22" customFormat="1" ht="15" customHeight="1">
      <c r="A66" s="54"/>
      <c r="B66" s="23"/>
      <c r="C66" s="24"/>
      <c r="D66" s="24"/>
      <c r="E66" s="65"/>
      <c r="F66" s="23"/>
      <c r="G66" s="24"/>
      <c r="H66" s="24"/>
      <c r="I66" s="63"/>
      <c r="J66" s="68"/>
      <c r="K66" s="68"/>
      <c r="L66" s="68"/>
      <c r="M66" s="68"/>
    </row>
    <row r="67" spans="1:13" s="22" customFormat="1" ht="15" customHeight="1">
      <c r="A67" s="54"/>
      <c r="B67" s="23"/>
      <c r="C67" s="24"/>
      <c r="D67" s="24"/>
      <c r="E67" s="65"/>
      <c r="F67" s="23"/>
      <c r="G67" s="24"/>
      <c r="H67" s="24"/>
      <c r="I67" s="63"/>
      <c r="J67" s="68"/>
      <c r="K67" s="68"/>
      <c r="L67" s="68"/>
      <c r="M67" s="68"/>
    </row>
    <row r="68" spans="1:13" s="22" customFormat="1" ht="15" customHeight="1">
      <c r="A68" s="54"/>
      <c r="B68" s="23"/>
      <c r="C68" s="24"/>
      <c r="D68" s="24"/>
      <c r="E68" s="65"/>
      <c r="F68" s="23"/>
      <c r="G68" s="24"/>
      <c r="H68" s="24"/>
      <c r="I68" s="63"/>
      <c r="J68" s="68"/>
      <c r="K68" s="68"/>
      <c r="L68" s="68"/>
      <c r="M68" s="68"/>
    </row>
    <row r="69" spans="1:13" s="22" customFormat="1" ht="15" customHeight="1">
      <c r="A69" s="54"/>
      <c r="B69" s="23"/>
      <c r="C69" s="24"/>
      <c r="D69" s="24"/>
      <c r="E69" s="65"/>
      <c r="F69" s="23"/>
      <c r="G69" s="24"/>
      <c r="H69" s="24"/>
      <c r="I69" s="63"/>
      <c r="J69" s="68"/>
      <c r="K69" s="68"/>
      <c r="L69" s="68"/>
      <c r="M69" s="68"/>
    </row>
    <row r="70" spans="1:13" s="22" customFormat="1" ht="15" customHeight="1">
      <c r="A70" s="54"/>
      <c r="B70" s="23"/>
      <c r="C70" s="24"/>
      <c r="D70" s="24"/>
      <c r="E70" s="65"/>
      <c r="F70" s="23"/>
      <c r="G70" s="24"/>
      <c r="H70" s="24"/>
      <c r="I70" s="63"/>
      <c r="J70" s="68"/>
      <c r="K70" s="68"/>
      <c r="L70" s="68"/>
      <c r="M70" s="68"/>
    </row>
    <row r="71" spans="1:13" s="22" customFormat="1" ht="15" customHeight="1">
      <c r="A71" s="54"/>
      <c r="B71" s="23"/>
      <c r="C71" s="24"/>
      <c r="D71" s="24"/>
      <c r="E71" s="65"/>
      <c r="F71" s="23"/>
      <c r="G71" s="24"/>
      <c r="H71" s="24"/>
      <c r="I71" s="63"/>
      <c r="J71" s="68"/>
      <c r="K71" s="68"/>
      <c r="L71" s="68"/>
      <c r="M71" s="68"/>
    </row>
    <row r="72" spans="1:13" s="22" customFormat="1" ht="15" customHeight="1">
      <c r="A72" s="54"/>
      <c r="B72" s="23"/>
      <c r="C72" s="24"/>
      <c r="D72" s="24"/>
      <c r="E72" s="65"/>
      <c r="F72" s="23"/>
      <c r="G72" s="24"/>
      <c r="H72" s="24"/>
      <c r="I72" s="63"/>
      <c r="J72" s="68"/>
      <c r="K72" s="68"/>
      <c r="L72" s="68"/>
      <c r="M72" s="68"/>
    </row>
    <row r="73" spans="1:13" s="22" customFormat="1" ht="15" customHeight="1">
      <c r="A73" s="54"/>
      <c r="B73" s="23"/>
      <c r="C73" s="24"/>
      <c r="D73" s="24"/>
      <c r="E73" s="65"/>
      <c r="F73" s="23"/>
      <c r="G73" s="24"/>
      <c r="H73" s="24"/>
      <c r="I73" s="63"/>
      <c r="J73" s="68"/>
      <c r="K73" s="68"/>
      <c r="L73" s="68"/>
      <c r="M73" s="68"/>
    </row>
    <row r="74" spans="1:13" s="22" customFormat="1" ht="15" customHeight="1">
      <c r="A74" s="54"/>
      <c r="B74" s="23"/>
      <c r="C74" s="24"/>
      <c r="D74" s="24"/>
      <c r="E74" s="65"/>
      <c r="F74" s="23"/>
      <c r="G74" s="24"/>
      <c r="H74" s="24"/>
      <c r="I74" s="63"/>
      <c r="J74" s="68"/>
      <c r="K74" s="68"/>
      <c r="L74" s="68"/>
      <c r="M74" s="68"/>
    </row>
    <row r="75" spans="1:13" s="22" customFormat="1" ht="15" customHeight="1">
      <c r="A75" s="54"/>
      <c r="B75" s="23"/>
      <c r="C75" s="24"/>
      <c r="D75" s="24"/>
      <c r="E75" s="65"/>
      <c r="F75" s="23"/>
      <c r="G75" s="24"/>
      <c r="H75" s="24"/>
      <c r="I75" s="63"/>
      <c r="J75" s="68"/>
      <c r="K75" s="68"/>
      <c r="L75" s="68"/>
      <c r="M75" s="68"/>
    </row>
    <row r="76" spans="1:13" s="22" customFormat="1" ht="15" customHeight="1">
      <c r="A76" s="54"/>
      <c r="B76" s="23"/>
      <c r="C76" s="24"/>
      <c r="D76" s="24"/>
      <c r="E76" s="65"/>
      <c r="F76" s="23"/>
      <c r="G76" s="24"/>
      <c r="H76" s="24"/>
      <c r="I76" s="63"/>
      <c r="J76" s="68"/>
      <c r="K76" s="68"/>
      <c r="L76" s="68"/>
      <c r="M76" s="68"/>
    </row>
    <row r="77" spans="1:13" ht="15" customHeight="1">
      <c r="A77" s="54"/>
      <c r="B77" s="23"/>
      <c r="C77" s="24"/>
      <c r="D77" s="24"/>
      <c r="E77" s="65"/>
      <c r="F77" s="23"/>
      <c r="G77" s="24"/>
      <c r="H77" s="24"/>
      <c r="I77" s="63"/>
      <c r="J77" s="68"/>
      <c r="K77" s="68"/>
      <c r="L77" s="68"/>
      <c r="M77" s="68"/>
    </row>
    <row r="78" spans="1:13" ht="15" customHeight="1">
      <c r="A78" s="54"/>
      <c r="B78" s="23"/>
      <c r="C78" s="24"/>
      <c r="D78" s="24"/>
      <c r="E78" s="65"/>
      <c r="F78" s="23"/>
      <c r="G78" s="24"/>
      <c r="H78" s="24"/>
      <c r="I78" s="63"/>
      <c r="J78" s="68"/>
      <c r="K78" s="68"/>
      <c r="L78" s="68"/>
      <c r="M78" s="68"/>
    </row>
    <row r="79" spans="1:13" ht="15" customHeight="1">
      <c r="A79" s="55"/>
      <c r="B79" s="23"/>
      <c r="C79" s="24"/>
      <c r="D79" s="24"/>
      <c r="E79" s="65"/>
      <c r="F79" s="23"/>
      <c r="G79" s="24"/>
      <c r="H79" s="24"/>
      <c r="I79" s="63"/>
      <c r="J79" s="68"/>
      <c r="K79" s="68"/>
      <c r="L79" s="68"/>
      <c r="M79" s="68"/>
    </row>
    <row r="80" spans="1:13" ht="15" customHeight="1">
      <c r="A80" s="55"/>
      <c r="B80" s="25"/>
      <c r="C80" s="26"/>
      <c r="D80" s="26"/>
      <c r="E80" s="27"/>
      <c r="F80" s="25"/>
      <c r="G80" s="26"/>
      <c r="H80" s="26"/>
      <c r="I80" s="28"/>
      <c r="J80" s="69"/>
      <c r="K80" s="69"/>
      <c r="L80" s="69"/>
      <c r="M80" s="69"/>
    </row>
    <row r="81" spans="1:13" ht="15" customHeight="1">
      <c r="A81" s="55"/>
      <c r="B81" s="25"/>
      <c r="C81" s="26"/>
      <c r="D81" s="26"/>
      <c r="E81" s="27"/>
      <c r="F81" s="25"/>
      <c r="G81" s="26"/>
      <c r="H81" s="26"/>
      <c r="I81" s="28"/>
      <c r="J81" s="69"/>
      <c r="K81" s="69"/>
      <c r="L81" s="69"/>
      <c r="M81" s="69"/>
    </row>
    <row r="82" spans="1:13" ht="15" customHeight="1">
      <c r="A82" s="55"/>
      <c r="B82" s="25"/>
      <c r="C82" s="26"/>
      <c r="D82" s="26"/>
      <c r="E82" s="27"/>
      <c r="F82" s="25"/>
      <c r="G82" s="26"/>
      <c r="H82" s="26"/>
      <c r="I82" s="28"/>
      <c r="J82" s="69"/>
      <c r="K82" s="69"/>
      <c r="L82" s="69"/>
      <c r="M82" s="69"/>
    </row>
    <row r="83" spans="1:13" ht="15" customHeight="1">
      <c r="A83" s="55"/>
      <c r="B83" s="25"/>
      <c r="C83" s="26"/>
      <c r="D83" s="26"/>
      <c r="E83" s="27"/>
      <c r="F83" s="25"/>
      <c r="G83" s="26"/>
      <c r="H83" s="26"/>
      <c r="I83" s="28"/>
      <c r="J83" s="69"/>
      <c r="K83" s="69"/>
      <c r="L83" s="69"/>
      <c r="M83" s="69"/>
    </row>
    <row r="84" spans="1:13" ht="15" customHeight="1" thickBot="1">
      <c r="A84" s="56"/>
      <c r="B84" s="29"/>
      <c r="C84" s="30"/>
      <c r="D84" s="30"/>
      <c r="E84" s="31"/>
      <c r="F84" s="29"/>
      <c r="G84" s="30"/>
      <c r="H84" s="30"/>
      <c r="I84" s="32"/>
      <c r="J84" s="69"/>
      <c r="K84" s="69"/>
      <c r="L84" s="69"/>
      <c r="M84" s="69"/>
    </row>
  </sheetData>
  <mergeCells count="4">
    <mergeCell ref="A19:A21"/>
    <mergeCell ref="B19:I19"/>
    <mergeCell ref="B20:E20"/>
    <mergeCell ref="F20:I20"/>
  </mergeCells>
  <phoneticPr fontId="6" type="noConversion"/>
  <pageMargins left="0.75" right="0.75" top="1" bottom="1" header="0.51200000000000001" footer="0.51200000000000001"/>
  <pageSetup paperSize="9" scale="59" orientation="portrait" verticalDpi="4294967293" r:id="rId1"/>
  <headerFooter alignWithMargins="0"/>
  <rowBreaks count="1" manualBreakCount="1">
    <brk id="17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zoomScale="85" zoomScaleNormal="85" workbookViewId="0">
      <selection activeCell="G43" sqref="G43"/>
    </sheetView>
  </sheetViews>
  <sheetFormatPr defaultRowHeight="13.5"/>
  <cols>
    <col min="1" max="1" width="14.125" style="78" bestFit="1" customWidth="1"/>
    <col min="2" max="16384" width="9" style="78"/>
  </cols>
  <sheetData>
    <row r="1" spans="1:6">
      <c r="A1" s="78" t="s">
        <v>67</v>
      </c>
    </row>
    <row r="2" spans="1:6">
      <c r="A2" s="78">
        <v>-5</v>
      </c>
      <c r="B2" s="78">
        <f>B3*0.3</f>
        <v>20.109427596503046</v>
      </c>
      <c r="D2" s="78">
        <v>5</v>
      </c>
      <c r="E2" s="78">
        <v>0</v>
      </c>
      <c r="F2" s="78">
        <v>-5</v>
      </c>
    </row>
    <row r="3" spans="1:6">
      <c r="A3" s="78">
        <v>-2.5</v>
      </c>
      <c r="B3" s="78">
        <f>'Test condition'!R3</f>
        <v>67.031425321676821</v>
      </c>
      <c r="D3" s="78">
        <v>5</v>
      </c>
      <c r="E3" s="78">
        <f>B2</f>
        <v>20.109427596503046</v>
      </c>
      <c r="F3" s="78">
        <v>-5</v>
      </c>
    </row>
    <row r="4" spans="1:6">
      <c r="A4" s="78">
        <v>0</v>
      </c>
      <c r="B4" s="78">
        <f>B3</f>
        <v>67.031425321676821</v>
      </c>
    </row>
    <row r="5" spans="1:6">
      <c r="A5" s="78">
        <v>2.5</v>
      </c>
      <c r="B5" s="78">
        <f>B3</f>
        <v>67.031425321676821</v>
      </c>
    </row>
    <row r="6" spans="1:6">
      <c r="A6" s="78">
        <v>5</v>
      </c>
      <c r="B6" s="78">
        <f>B2</f>
        <v>20.109427596503046</v>
      </c>
    </row>
    <row r="15" spans="1:6">
      <c r="B15" s="78" t="s">
        <v>68</v>
      </c>
    </row>
    <row r="17" spans="2:9">
      <c r="B17" s="78" t="s">
        <v>69</v>
      </c>
    </row>
    <row r="18" spans="2:9">
      <c r="B18" s="78" t="s">
        <v>70</v>
      </c>
      <c r="C18" s="78">
        <v>-5</v>
      </c>
      <c r="D18" s="78">
        <v>-2.5</v>
      </c>
      <c r="E18" s="78">
        <v>0</v>
      </c>
      <c r="F18" s="78">
        <v>2.5</v>
      </c>
      <c r="G18" s="78">
        <v>5</v>
      </c>
    </row>
    <row r="19" spans="2:9">
      <c r="B19" s="78" t="s">
        <v>71</v>
      </c>
      <c r="C19" s="78">
        <v>80</v>
      </c>
      <c r="D19" s="78">
        <v>80</v>
      </c>
      <c r="E19" s="78">
        <v>80</v>
      </c>
      <c r="F19" s="78">
        <v>80</v>
      </c>
      <c r="G19" s="78">
        <v>80</v>
      </c>
    </row>
    <row r="26" spans="2:9">
      <c r="B26" s="79"/>
    </row>
    <row r="28" spans="2:9">
      <c r="I28" s="78" t="str">
        <f>B19</f>
        <v>Case 1</v>
      </c>
    </row>
  </sheetData>
  <phoneticPr fontId="6" type="noConversion"/>
  <pageMargins left="0.75" right="0.75" top="1" bottom="1" header="0.5" footer="0.5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차트</vt:lpstr>
      </vt:variant>
      <vt:variant>
        <vt:i4>2</vt:i4>
      </vt:variant>
    </vt:vector>
  </HeadingPairs>
  <TitlesOfParts>
    <vt:vector size="9" baseType="lpstr">
      <vt:lpstr>Test condition</vt:lpstr>
      <vt:lpstr>０°</vt:lpstr>
      <vt:lpstr>+2.5°</vt:lpstr>
      <vt:lpstr>+5°</vt:lpstr>
      <vt:lpstr>-2.5°</vt:lpstr>
      <vt:lpstr>-5°</vt:lpstr>
      <vt:lpstr>Flutter</vt:lpstr>
      <vt:lpstr>Bending</vt:lpstr>
      <vt:lpstr>Torsion</vt:lpstr>
    </vt:vector>
  </TitlesOfParts>
  <Company>TESolution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이승우</dc:creator>
  <cp:lastModifiedBy>USER</cp:lastModifiedBy>
  <cp:lastPrinted>2018-11-06T10:21:32Z</cp:lastPrinted>
  <dcterms:created xsi:type="dcterms:W3CDTF">2005-04-13T04:31:14Z</dcterms:created>
  <dcterms:modified xsi:type="dcterms:W3CDTF">2020-10-20T01:34:11Z</dcterms:modified>
</cp:coreProperties>
</file>