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20" yWindow="-120" windowWidth="29040" windowHeight="15840" tabRatio="740" activeTab="2"/>
  </bookViews>
  <sheets>
    <sheet name="theodorsen" sheetId="77" r:id="rId1"/>
    <sheet name="플러터계수_완성계" sheetId="2" r:id="rId2"/>
    <sheet name="fig_완성계" sheetId="66" r:id="rId3"/>
  </sheets>
  <calcPr calcId="144525"/>
</workbook>
</file>

<file path=xl/calcChain.xml><?xml version="1.0" encoding="utf-8"?>
<calcChain xmlns="http://schemas.openxmlformats.org/spreadsheetml/2006/main">
  <c r="C9" i="2" l="1"/>
  <c r="C8" i="2"/>
  <c r="C37" i="2" l="1"/>
  <c r="I37" i="2"/>
  <c r="I19" i="2"/>
  <c r="I23" i="2"/>
  <c r="I27" i="2"/>
  <c r="I31" i="2"/>
  <c r="I35" i="2"/>
  <c r="I20" i="2"/>
  <c r="I28" i="2"/>
  <c r="I32" i="2"/>
  <c r="I24" i="2"/>
  <c r="I36" i="2"/>
  <c r="I22" i="2"/>
  <c r="I30" i="2"/>
  <c r="I25" i="2"/>
  <c r="I18" i="2"/>
  <c r="I34" i="2"/>
  <c r="I21" i="2"/>
  <c r="I33" i="2"/>
  <c r="I26" i="2"/>
  <c r="I29" i="2"/>
  <c r="C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17" i="2" l="1"/>
  <c r="F8" i="2"/>
  <c r="I8" i="2"/>
  <c r="C17" i="2"/>
  <c r="T18" i="2" l="1"/>
  <c r="U18" i="2" s="1"/>
  <c r="T44" i="2" s="1"/>
  <c r="T22" i="2"/>
  <c r="U22" i="2" s="1"/>
  <c r="T48" i="2" s="1"/>
  <c r="T26" i="2"/>
  <c r="U26" i="2" s="1"/>
  <c r="T52" i="2" s="1"/>
  <c r="T30" i="2"/>
  <c r="U30" i="2" s="1"/>
  <c r="T56" i="2" s="1"/>
  <c r="T34" i="2"/>
  <c r="U34" i="2" s="1"/>
  <c r="T60" i="2" s="1"/>
  <c r="T17" i="2"/>
  <c r="U17" i="2" s="1"/>
  <c r="T43" i="2" s="1"/>
  <c r="T19" i="2"/>
  <c r="U19" i="2" s="1"/>
  <c r="T45" i="2" s="1"/>
  <c r="T23" i="2"/>
  <c r="U23" i="2" s="1"/>
  <c r="T49" i="2" s="1"/>
  <c r="T27" i="2"/>
  <c r="U27" i="2" s="1"/>
  <c r="T53" i="2" s="1"/>
  <c r="T31" i="2"/>
  <c r="U31" i="2" s="1"/>
  <c r="T57" i="2" s="1"/>
  <c r="T35" i="2"/>
  <c r="U35" i="2" s="1"/>
  <c r="T61" i="2" s="1"/>
  <c r="T20" i="2"/>
  <c r="U20" i="2" s="1"/>
  <c r="T46" i="2" s="1"/>
  <c r="T24" i="2"/>
  <c r="U24" i="2" s="1"/>
  <c r="T50" i="2" s="1"/>
  <c r="T28" i="2"/>
  <c r="U28" i="2" s="1"/>
  <c r="T54" i="2" s="1"/>
  <c r="T32" i="2"/>
  <c r="U32" i="2" s="1"/>
  <c r="T58" i="2" s="1"/>
  <c r="T36" i="2"/>
  <c r="U36" i="2" s="1"/>
  <c r="T62" i="2" s="1"/>
  <c r="T21" i="2"/>
  <c r="U21" i="2" s="1"/>
  <c r="T47" i="2" s="1"/>
  <c r="T25" i="2"/>
  <c r="U25" i="2" s="1"/>
  <c r="T51" i="2" s="1"/>
  <c r="T29" i="2"/>
  <c r="U29" i="2" s="1"/>
  <c r="T55" i="2" s="1"/>
  <c r="T33" i="2"/>
  <c r="U33" i="2" s="1"/>
  <c r="T59" i="2" s="1"/>
  <c r="T37" i="2"/>
  <c r="U37" i="2" s="1"/>
  <c r="T63" i="2" s="1"/>
  <c r="P30" i="2"/>
  <c r="P56" i="2" s="1"/>
  <c r="N21" i="2"/>
  <c r="O21" i="2" s="1"/>
  <c r="O47" i="2" s="1"/>
  <c r="N25" i="2"/>
  <c r="O25" i="2" s="1"/>
  <c r="O51" i="2" s="1"/>
  <c r="N29" i="2"/>
  <c r="O29" i="2" s="1"/>
  <c r="O55" i="2" s="1"/>
  <c r="N33" i="2"/>
  <c r="O33" i="2" s="1"/>
  <c r="O59" i="2" s="1"/>
  <c r="N37" i="2"/>
  <c r="O37" i="2" s="1"/>
  <c r="O63" i="2" s="1"/>
  <c r="N18" i="2"/>
  <c r="O18" i="2" s="1"/>
  <c r="O44" i="2" s="1"/>
  <c r="N22" i="2"/>
  <c r="O22" i="2" s="1"/>
  <c r="O48" i="2" s="1"/>
  <c r="N26" i="2"/>
  <c r="O26" i="2" s="1"/>
  <c r="O52" i="2" s="1"/>
  <c r="N30" i="2"/>
  <c r="O30" i="2" s="1"/>
  <c r="O56" i="2" s="1"/>
  <c r="N34" i="2"/>
  <c r="O34" i="2" s="1"/>
  <c r="O60" i="2" s="1"/>
  <c r="N17" i="2"/>
  <c r="O17" i="2" s="1"/>
  <c r="O43" i="2" s="1"/>
  <c r="N19" i="2"/>
  <c r="O19" i="2" s="1"/>
  <c r="O45" i="2" s="1"/>
  <c r="N23" i="2"/>
  <c r="O23" i="2" s="1"/>
  <c r="O49" i="2" s="1"/>
  <c r="N27" i="2"/>
  <c r="O27" i="2" s="1"/>
  <c r="O53" i="2" s="1"/>
  <c r="N31" i="2"/>
  <c r="O31" i="2" s="1"/>
  <c r="O57" i="2" s="1"/>
  <c r="N35" i="2"/>
  <c r="O35" i="2" s="1"/>
  <c r="O61" i="2" s="1"/>
  <c r="N20" i="2"/>
  <c r="O20" i="2" s="1"/>
  <c r="O46" i="2" s="1"/>
  <c r="N24" i="2"/>
  <c r="O24" i="2" s="1"/>
  <c r="O50" i="2" s="1"/>
  <c r="N28" i="2"/>
  <c r="O28" i="2" s="1"/>
  <c r="O54" i="2" s="1"/>
  <c r="N32" i="2"/>
  <c r="O32" i="2" s="1"/>
  <c r="O58" i="2" s="1"/>
  <c r="N36" i="2"/>
  <c r="O36" i="2" s="1"/>
  <c r="O62" i="2" s="1"/>
  <c r="P37" i="2"/>
  <c r="P63" i="2" s="1"/>
  <c r="Q37" i="2"/>
  <c r="Q63" i="2" s="1"/>
  <c r="R37" i="2"/>
  <c r="R63" i="2" s="1"/>
  <c r="S37" i="2"/>
  <c r="S63" i="2" s="1"/>
  <c r="Q25" i="2"/>
  <c r="Q51" i="2" s="1"/>
  <c r="V37" i="2"/>
  <c r="U63" i="2" s="1"/>
  <c r="X37" i="2"/>
  <c r="W63" i="2" s="1"/>
  <c r="W37" i="2"/>
  <c r="V63" i="2" s="1"/>
  <c r="Y37" i="2"/>
  <c r="X63" i="2" s="1"/>
  <c r="Q32" i="2"/>
  <c r="Q58" i="2" s="1"/>
  <c r="Q33" i="2"/>
  <c r="Q59" i="2" s="1"/>
  <c r="P22" i="2"/>
  <c r="P48" i="2" s="1"/>
  <c r="P33" i="2"/>
  <c r="P59" i="2" s="1"/>
  <c r="Q18" i="2"/>
  <c r="Q44" i="2" s="1"/>
  <c r="P17" i="2"/>
  <c r="P43" i="2" s="1"/>
  <c r="P34" i="2"/>
  <c r="P60" i="2" s="1"/>
  <c r="Y19" i="2"/>
  <c r="X45" i="2" s="1"/>
  <c r="V26" i="2"/>
  <c r="U52" i="2" s="1"/>
  <c r="W29" i="2"/>
  <c r="V55" i="2" s="1"/>
  <c r="X32" i="2"/>
  <c r="W58" i="2" s="1"/>
  <c r="Y35" i="2"/>
  <c r="X61" i="2" s="1"/>
  <c r="W36" i="2"/>
  <c r="V62" i="2" s="1"/>
  <c r="X22" i="2"/>
  <c r="W48" i="2" s="1"/>
  <c r="W35" i="2"/>
  <c r="V61" i="2" s="1"/>
  <c r="Y20" i="2"/>
  <c r="X46" i="2" s="1"/>
  <c r="V27" i="2"/>
  <c r="U53" i="2" s="1"/>
  <c r="X33" i="2"/>
  <c r="W59" i="2" s="1"/>
  <c r="V21" i="2"/>
  <c r="U47" i="2" s="1"/>
  <c r="W24" i="2"/>
  <c r="V50" i="2" s="1"/>
  <c r="X27" i="2"/>
  <c r="W53" i="2" s="1"/>
  <c r="W32" i="2"/>
  <c r="V58" i="2" s="1"/>
  <c r="X18" i="2"/>
  <c r="W44" i="2" s="1"/>
  <c r="W31" i="2"/>
  <c r="V57" i="2" s="1"/>
  <c r="V23" i="2"/>
  <c r="U49" i="2" s="1"/>
  <c r="X29" i="2"/>
  <c r="W55" i="2" s="1"/>
  <c r="V18" i="2"/>
  <c r="U44" i="2" s="1"/>
  <c r="X24" i="2"/>
  <c r="W50" i="2" s="1"/>
  <c r="W19" i="2"/>
  <c r="V45" i="2" s="1"/>
  <c r="V32" i="2"/>
  <c r="U58" i="2" s="1"/>
  <c r="W30" i="2"/>
  <c r="V56" i="2" s="1"/>
  <c r="X19" i="2"/>
  <c r="W45" i="2" s="1"/>
  <c r="V29" i="2"/>
  <c r="U55" i="2" s="1"/>
  <c r="Y21" i="2"/>
  <c r="X47" i="2" s="1"/>
  <c r="X34" i="2"/>
  <c r="W60" i="2" s="1"/>
  <c r="Y32" i="2"/>
  <c r="X58" i="2" s="1"/>
  <c r="Y23" i="2"/>
  <c r="X49" i="2" s="1"/>
  <c r="W33" i="2"/>
  <c r="V59" i="2" s="1"/>
  <c r="X31" i="2"/>
  <c r="W57" i="2" s="1"/>
  <c r="V24" i="2"/>
  <c r="U50" i="2" s="1"/>
  <c r="W22" i="2"/>
  <c r="V48" i="2" s="1"/>
  <c r="V35" i="2"/>
  <c r="U61" i="2" s="1"/>
  <c r="Y18" i="2"/>
  <c r="X44" i="2" s="1"/>
  <c r="W28" i="2"/>
  <c r="V54" i="2" s="1"/>
  <c r="X26" i="2"/>
  <c r="W52" i="2" s="1"/>
  <c r="Y24" i="2"/>
  <c r="X50" i="2" s="1"/>
  <c r="V22" i="2"/>
  <c r="U48" i="2" s="1"/>
  <c r="W25" i="2"/>
  <c r="V51" i="2" s="1"/>
  <c r="X28" i="2"/>
  <c r="W54" i="2" s="1"/>
  <c r="Y31" i="2"/>
  <c r="X57" i="2" s="1"/>
  <c r="X17" i="2"/>
  <c r="W43" i="2" s="1"/>
  <c r="Y34" i="2"/>
  <c r="X60" i="2" s="1"/>
  <c r="W27" i="2"/>
  <c r="V53" i="2" s="1"/>
  <c r="Y33" i="2"/>
  <c r="X59" i="2" s="1"/>
  <c r="W18" i="2"/>
  <c r="V44" i="2" s="1"/>
  <c r="X25" i="2"/>
  <c r="W51" i="2" s="1"/>
  <c r="W17" i="2"/>
  <c r="V43" i="2" s="1"/>
  <c r="W20" i="2"/>
  <c r="V46" i="2" s="1"/>
  <c r="X23" i="2"/>
  <c r="W49" i="2" s="1"/>
  <c r="Y26" i="2"/>
  <c r="X52" i="2" s="1"/>
  <c r="Y30" i="2"/>
  <c r="X56" i="2" s="1"/>
  <c r="W23" i="2"/>
  <c r="V49" i="2" s="1"/>
  <c r="Y29" i="2"/>
  <c r="X55" i="2" s="1"/>
  <c r="V36" i="2"/>
  <c r="U62" i="2" s="1"/>
  <c r="X21" i="2"/>
  <c r="W47" i="2" s="1"/>
  <c r="W34" i="2"/>
  <c r="V60" i="2" s="1"/>
  <c r="W21" i="2"/>
  <c r="V47" i="2" s="1"/>
  <c r="Y27" i="2"/>
  <c r="X53" i="2" s="1"/>
  <c r="V34" i="2"/>
  <c r="U60" i="2" s="1"/>
  <c r="V33" i="2"/>
  <c r="U59" i="2" s="1"/>
  <c r="Y25" i="2"/>
  <c r="X51" i="2" s="1"/>
  <c r="V17" i="2"/>
  <c r="U43" i="2" s="1"/>
  <c r="Y36" i="2"/>
  <c r="X62" i="2" s="1"/>
  <c r="Y22" i="2"/>
  <c r="X48" i="2" s="1"/>
  <c r="X35" i="2"/>
  <c r="W61" i="2" s="1"/>
  <c r="V28" i="2"/>
  <c r="U54" i="2" s="1"/>
  <c r="W26" i="2"/>
  <c r="V52" i="2" s="1"/>
  <c r="X20" i="2"/>
  <c r="W46" i="2" s="1"/>
  <c r="V30" i="2"/>
  <c r="U56" i="2" s="1"/>
  <c r="X36" i="2"/>
  <c r="W62" i="2" s="1"/>
  <c r="Y17" i="2"/>
  <c r="X43" i="2" s="1"/>
  <c r="X30" i="2"/>
  <c r="W56" i="2" s="1"/>
  <c r="Y28" i="2"/>
  <c r="X54" i="2" s="1"/>
  <c r="V25" i="2"/>
  <c r="U51" i="2" s="1"/>
  <c r="V20" i="2"/>
  <c r="U46" i="2" s="1"/>
  <c r="V19" i="2"/>
  <c r="U45" i="2" s="1"/>
  <c r="V31" i="2"/>
  <c r="U57" i="2" s="1"/>
  <c r="Q28" i="2"/>
  <c r="Q54" i="2" s="1"/>
  <c r="P26" i="2"/>
  <c r="P52" i="2" s="1"/>
  <c r="Q23" i="2"/>
  <c r="Q49" i="2" s="1"/>
  <c r="Q19" i="2"/>
  <c r="Q45" i="2" s="1"/>
  <c r="P31" i="2"/>
  <c r="P57" i="2" s="1"/>
  <c r="Q31" i="2"/>
  <c r="Q57" i="2" s="1"/>
  <c r="P29" i="2"/>
  <c r="P55" i="2" s="1"/>
  <c r="Q17" i="2"/>
  <c r="Q43" i="2" s="1"/>
  <c r="P24" i="2"/>
  <c r="P50" i="2" s="1"/>
  <c r="P20" i="2"/>
  <c r="P46" i="2" s="1"/>
  <c r="P27" i="2"/>
  <c r="P53" i="2" s="1"/>
  <c r="P18" i="2"/>
  <c r="P44" i="2" s="1"/>
  <c r="P28" i="2"/>
  <c r="P54" i="2" s="1"/>
  <c r="P25" i="2"/>
  <c r="P51" i="2" s="1"/>
  <c r="Q21" i="2"/>
  <c r="Q47" i="2" s="1"/>
  <c r="Q27" i="2"/>
  <c r="Q53" i="2" s="1"/>
  <c r="P32" i="2"/>
  <c r="P58" i="2" s="1"/>
  <c r="Q30" i="2"/>
  <c r="Q56" i="2" s="1"/>
  <c r="Q34" i="2"/>
  <c r="Q60" i="2" s="1"/>
  <c r="Q29" i="2"/>
  <c r="Q55" i="2" s="1"/>
  <c r="Q26" i="2"/>
  <c r="Q52" i="2" s="1"/>
  <c r="Q24" i="2"/>
  <c r="Q50" i="2" s="1"/>
  <c r="Q22" i="2"/>
  <c r="Q48" i="2" s="1"/>
  <c r="Q20" i="2"/>
  <c r="Q46" i="2" s="1"/>
  <c r="P36" i="2"/>
  <c r="P62" i="2" s="1"/>
  <c r="P23" i="2"/>
  <c r="P49" i="2" s="1"/>
  <c r="P21" i="2"/>
  <c r="P47" i="2" s="1"/>
  <c r="P19" i="2"/>
  <c r="P45" i="2" s="1"/>
  <c r="P35" i="2"/>
  <c r="P61" i="2" s="1"/>
  <c r="Q36" i="2"/>
  <c r="Q62" i="2" s="1"/>
  <c r="Q35" i="2"/>
  <c r="Q61" i="2" s="1"/>
  <c r="S18" i="2"/>
  <c r="S44" i="2" s="1"/>
  <c r="S19" i="2"/>
  <c r="S45" i="2" s="1"/>
  <c r="S20" i="2"/>
  <c r="S46" i="2" s="1"/>
  <c r="S21" i="2"/>
  <c r="S47" i="2" s="1"/>
  <c r="S22" i="2"/>
  <c r="S48" i="2" s="1"/>
  <c r="S23" i="2"/>
  <c r="S49" i="2" s="1"/>
  <c r="S24" i="2"/>
  <c r="S50" i="2" s="1"/>
  <c r="S25" i="2"/>
  <c r="S51" i="2" s="1"/>
  <c r="S26" i="2"/>
  <c r="S52" i="2" s="1"/>
  <c r="S27" i="2"/>
  <c r="S53" i="2" s="1"/>
  <c r="S28" i="2"/>
  <c r="S54" i="2" s="1"/>
  <c r="S29" i="2"/>
  <c r="S55" i="2" s="1"/>
  <c r="S30" i="2"/>
  <c r="S56" i="2" s="1"/>
  <c r="S31" i="2"/>
  <c r="S57" i="2" s="1"/>
  <c r="S32" i="2"/>
  <c r="S58" i="2" s="1"/>
  <c r="S33" i="2"/>
  <c r="S59" i="2" s="1"/>
  <c r="S34" i="2"/>
  <c r="S60" i="2" s="1"/>
  <c r="S35" i="2"/>
  <c r="S61" i="2" s="1"/>
  <c r="S36" i="2"/>
  <c r="S62" i="2" s="1"/>
  <c r="R17" i="2"/>
  <c r="R43" i="2" s="1"/>
  <c r="R27" i="2"/>
  <c r="R53" i="2" s="1"/>
  <c r="R29" i="2"/>
  <c r="R55" i="2" s="1"/>
  <c r="R31" i="2"/>
  <c r="R57" i="2" s="1"/>
  <c r="R33" i="2"/>
  <c r="R59" i="2" s="1"/>
  <c r="R35" i="2"/>
  <c r="R61" i="2" s="1"/>
  <c r="R18" i="2"/>
  <c r="R44" i="2" s="1"/>
  <c r="R19" i="2"/>
  <c r="R45" i="2" s="1"/>
  <c r="R20" i="2"/>
  <c r="R46" i="2" s="1"/>
  <c r="R21" i="2"/>
  <c r="R47" i="2" s="1"/>
  <c r="R22" i="2"/>
  <c r="R48" i="2" s="1"/>
  <c r="R23" i="2"/>
  <c r="R49" i="2" s="1"/>
  <c r="R24" i="2"/>
  <c r="R50" i="2" s="1"/>
  <c r="R25" i="2"/>
  <c r="R51" i="2" s="1"/>
  <c r="R26" i="2"/>
  <c r="R52" i="2" s="1"/>
  <c r="R28" i="2"/>
  <c r="R54" i="2" s="1"/>
  <c r="R30" i="2"/>
  <c r="R56" i="2" s="1"/>
  <c r="R32" i="2"/>
  <c r="R58" i="2" s="1"/>
  <c r="R34" i="2"/>
  <c r="R60" i="2" s="1"/>
  <c r="R36" i="2"/>
  <c r="R62" i="2" s="1"/>
  <c r="S17" i="2"/>
  <c r="S43" i="2" s="1"/>
</calcChain>
</file>

<file path=xl/sharedStrings.xml><?xml version="1.0" encoding="utf-8"?>
<sst xmlns="http://schemas.openxmlformats.org/spreadsheetml/2006/main" count="69" uniqueCount="55">
  <si>
    <t>V/fB</t>
  </si>
  <si>
    <t>H1*</t>
  </si>
  <si>
    <t>H4*</t>
  </si>
  <si>
    <t>A1*</t>
  </si>
  <si>
    <t>A4*</t>
  </si>
  <si>
    <t>A2*</t>
  </si>
  <si>
    <t>A3*</t>
  </si>
  <si>
    <t>B/D</t>
    <phoneticPr fontId="4"/>
  </si>
  <si>
    <t>H2*</t>
    <phoneticPr fontId="3"/>
  </si>
  <si>
    <t>H3*</t>
    <phoneticPr fontId="3"/>
  </si>
  <si>
    <t>V</t>
    <phoneticPr fontId="3"/>
  </si>
  <si>
    <t>V</t>
  </si>
  <si>
    <t>amp L</t>
  </si>
  <si>
    <t>amp L</t>
    <phoneticPr fontId="3"/>
  </si>
  <si>
    <t>phase L</t>
  </si>
  <si>
    <t>phase L</t>
    <phoneticPr fontId="3"/>
  </si>
  <si>
    <t>Phase M</t>
  </si>
  <si>
    <t>Phase M</t>
    <phoneticPr fontId="3"/>
  </si>
  <si>
    <t>amp M</t>
  </si>
  <si>
    <t>amp M</t>
    <phoneticPr fontId="3"/>
  </si>
  <si>
    <t>V/fB</t>
    <phoneticPr fontId="3"/>
  </si>
  <si>
    <t>風速[m/s]</t>
    <rPh sb="0" eb="2">
      <t>フウソク</t>
    </rPh>
    <phoneticPr fontId="3"/>
  </si>
  <si>
    <t>風速[m/s]</t>
  </si>
  <si>
    <t xml:space="preserve">        </t>
    <phoneticPr fontId="3"/>
  </si>
  <si>
    <t>단면특성</t>
    <rPh sb="0" eb="2">
      <t>モケイ</t>
    </rPh>
    <phoneticPr fontId="4"/>
  </si>
  <si>
    <t>연직</t>
    <rPh sb="0" eb="2">
      <t>フウドウ</t>
    </rPh>
    <phoneticPr fontId="3"/>
  </si>
  <si>
    <t>비틀림</t>
    <rPh sb="0" eb="3">
      <t>フウドウ</t>
    </rPh>
    <phoneticPr fontId="3"/>
  </si>
  <si>
    <t>상사비</t>
    <rPh sb="0" eb="3">
      <t>ソウジヒ</t>
    </rPh>
    <phoneticPr fontId="4"/>
  </si>
  <si>
    <t>theo</t>
    <phoneticPr fontId="3"/>
  </si>
  <si>
    <t>Vr(heaving)</t>
    <phoneticPr fontId="3"/>
  </si>
  <si>
    <t>H1</t>
    <phoneticPr fontId="3"/>
  </si>
  <si>
    <t>H4</t>
    <phoneticPr fontId="3"/>
  </si>
  <si>
    <t>A1</t>
    <phoneticPr fontId="3"/>
  </si>
  <si>
    <t>A4</t>
    <phoneticPr fontId="3"/>
  </si>
  <si>
    <t>Vr(torsional)</t>
    <phoneticPr fontId="3"/>
  </si>
  <si>
    <t>H2</t>
    <phoneticPr fontId="3"/>
  </si>
  <si>
    <t>H3</t>
    <phoneticPr fontId="3"/>
  </si>
  <si>
    <t>A2</t>
    <phoneticPr fontId="3"/>
  </si>
  <si>
    <t>A3</t>
    <phoneticPr fontId="3"/>
  </si>
  <si>
    <t>thinplate_단독</t>
    <rPh sb="0" eb="4">
      <t>ウズハンジッケン</t>
    </rPh>
    <phoneticPr fontId="4"/>
  </si>
  <si>
    <t>torsional 1DOF [kgf]</t>
    <rPh sb="0" eb="2">
      <t>リョウガワ</t>
    </rPh>
    <rPh sb="2" eb="3">
      <t>ブン</t>
    </rPh>
    <rPh sb="3" eb="6">
      <t>クウキリョク</t>
    </rPh>
    <phoneticPr fontId="3"/>
  </si>
  <si>
    <t>vertical 1DOF [kgf]</t>
    <rPh sb="0" eb="2">
      <t>リョウガワ</t>
    </rPh>
    <rPh sb="2" eb="3">
      <t>ブン</t>
    </rPh>
    <rPh sb="3" eb="6">
      <t>クウキリョク</t>
    </rPh>
    <phoneticPr fontId="3"/>
  </si>
  <si>
    <t>【강제가진실험】</t>
    <rPh sb="1" eb="3">
      <t>キョウセイ</t>
    </rPh>
    <rPh sb="3" eb="5">
      <t>カシン</t>
    </rPh>
    <rPh sb="5" eb="7">
      <t>ジッケン</t>
    </rPh>
    <phoneticPr fontId="4"/>
  </si>
  <si>
    <t>a=0deg　</t>
    <rPh sb="0" eb="7">
      <t>イチヨウリュウチュウ</t>
    </rPh>
    <phoneticPr fontId="3"/>
  </si>
  <si>
    <t>모형길이[m]</t>
    <rPh sb="0" eb="2">
      <t>モケイ</t>
    </rPh>
    <rPh sb="2" eb="3">
      <t>チョウ</t>
    </rPh>
    <phoneticPr fontId="4"/>
  </si>
  <si>
    <t>기압[mmHg]</t>
    <rPh sb="0" eb="2">
      <t>キアツ</t>
    </rPh>
    <phoneticPr fontId="4"/>
  </si>
  <si>
    <t>교폭（B）[m]</t>
    <rPh sb="0" eb="2">
      <t>ダンメン</t>
    </rPh>
    <rPh sb="2" eb="3">
      <t>チョウ</t>
    </rPh>
    <phoneticPr fontId="4"/>
  </si>
  <si>
    <t>형고（D）[m]</t>
    <rPh sb="0" eb="1">
      <t>ケタ</t>
    </rPh>
    <rPh sb="1" eb="2">
      <t>ダカ</t>
    </rPh>
    <phoneticPr fontId="4"/>
  </si>
  <si>
    <t>가진주파수[Hz]</t>
    <rPh sb="3" eb="5">
      <t>カシン</t>
    </rPh>
    <rPh sb="5" eb="8">
      <t>シュウハスウ</t>
    </rPh>
    <phoneticPr fontId="3"/>
  </si>
  <si>
    <r>
      <t>기온[</t>
    </r>
    <r>
      <rPr>
        <sz val="12"/>
        <rFont val="ＭＳ 明朝"/>
        <family val="3"/>
        <charset val="128"/>
      </rPr>
      <t>ﾟ</t>
    </r>
    <r>
      <rPr>
        <sz val="12"/>
        <rFont val="굴림체"/>
        <family val="3"/>
        <charset val="129"/>
      </rPr>
      <t>C]</t>
    </r>
    <rPh sb="0" eb="2">
      <t>キオン</t>
    </rPh>
    <phoneticPr fontId="4"/>
  </si>
  <si>
    <r>
      <t>밀도[kgf*s</t>
    </r>
    <r>
      <rPr>
        <vertAlign val="superscript"/>
        <sz val="12"/>
        <rFont val="굴림체"/>
        <family val="3"/>
        <charset val="129"/>
      </rPr>
      <t>2</t>
    </r>
    <r>
      <rPr>
        <sz val="12"/>
        <rFont val="굴림체"/>
        <family val="3"/>
        <charset val="129"/>
      </rPr>
      <t>/m</t>
    </r>
    <r>
      <rPr>
        <vertAlign val="superscript"/>
        <sz val="12"/>
        <rFont val="굴림체"/>
        <family val="3"/>
        <charset val="129"/>
      </rPr>
      <t>4</t>
    </r>
    <r>
      <rPr>
        <sz val="12"/>
        <rFont val="굴림체"/>
        <family val="3"/>
        <charset val="129"/>
      </rPr>
      <t>]</t>
    </r>
    <rPh sb="0" eb="2">
      <t>ミツド</t>
    </rPh>
    <phoneticPr fontId="4"/>
  </si>
  <si>
    <r>
      <t>2η</t>
    </r>
    <r>
      <rPr>
        <vertAlign val="subscript"/>
        <sz val="11"/>
        <rFont val="굴림체"/>
        <family val="3"/>
        <charset val="129"/>
      </rPr>
      <t>0</t>
    </r>
    <r>
      <rPr>
        <sz val="11"/>
        <rFont val="굴림체"/>
        <family val="3"/>
        <charset val="129"/>
      </rPr>
      <t xml:space="preserve"> [m]   </t>
    </r>
    <phoneticPr fontId="3"/>
  </si>
  <si>
    <r>
      <t>2φ</t>
    </r>
    <r>
      <rPr>
        <vertAlign val="subscript"/>
        <sz val="11"/>
        <rFont val="굴림체"/>
        <family val="3"/>
        <charset val="129"/>
      </rPr>
      <t>0</t>
    </r>
    <r>
      <rPr>
        <sz val="11"/>
        <rFont val="굴림체"/>
        <family val="3"/>
        <charset val="129"/>
      </rPr>
      <t xml:space="preserve"> [°]   </t>
    </r>
    <phoneticPr fontId="3"/>
  </si>
  <si>
    <r>
      <t>V/f</t>
    </r>
    <r>
      <rPr>
        <vertAlign val="subscript"/>
        <sz val="14"/>
        <color indexed="48"/>
        <rFont val="굴림체"/>
        <family val="3"/>
        <charset val="129"/>
      </rPr>
      <t>η</t>
    </r>
    <r>
      <rPr>
        <sz val="14"/>
        <color indexed="48"/>
        <rFont val="굴림체"/>
        <family val="3"/>
        <charset val="129"/>
      </rPr>
      <t>B</t>
    </r>
    <phoneticPr fontId="3"/>
  </si>
  <si>
    <r>
      <t>V/f</t>
    </r>
    <r>
      <rPr>
        <vertAlign val="subscript"/>
        <sz val="14"/>
        <color indexed="50"/>
        <rFont val="굴림체"/>
        <family val="3"/>
        <charset val="129"/>
      </rPr>
      <t>φ</t>
    </r>
    <r>
      <rPr>
        <sz val="14"/>
        <color indexed="50"/>
        <rFont val="굴림체"/>
        <family val="3"/>
        <charset val="129"/>
      </rPr>
      <t>B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</si>
</sst>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0"/>
    <numFmt numFmtId="177" formatCode="0.00_ "/>
    <numFmt numFmtId="178" formatCode="0.00000_ "/>
    <numFmt numFmtId="179" formatCode="0.00_);[Red]\(0.00\)"/>
    <numFmt numFmtId="180" formatCode="0.0000_ "/>
    <numFmt numFmtId="181" formatCode="#,##0.000"/>
    <numFmt numFmtId="182" formatCode="#,##0.000_ "/>
    <numFmt numFmtId="183" formatCode="0.000_);[Red]\(0.000\)"/>
    <numFmt numFmtId="184" formatCode="0.0_ "/>
    <numFmt numFmtId="185" formatCode="#\ ???/???"/>
    <numFmt numFmtId="186" formatCode="0.000_ "/>
    <numFmt numFmtId="187" formatCode="0.00000E+00"/>
    <numFmt numFmtId="188" formatCode="0.0000"/>
  </numFmts>
  <fonts count="36">
    <font>
      <sz val="11"/>
      <name val="ＭＳ Ｐゴシック"/>
      <family val="2"/>
      <charset val="128"/>
    </font>
    <font>
      <sz val="12"/>
      <name val="ＭＳ 明朝"/>
      <family val="3"/>
      <charset val="128"/>
    </font>
    <font>
      <sz val="14"/>
      <name val="ＭＳ 明朝"/>
      <family val="3"/>
      <charset val="128"/>
    </font>
    <font>
      <sz val="6"/>
      <name val="ＭＳ Ｐゴシック"/>
      <family val="2"/>
      <charset val="128"/>
    </font>
    <font>
      <sz val="14"/>
      <color indexed="12"/>
      <name val="ＭＳ 明朝"/>
      <family val="3"/>
      <charset val="128"/>
    </font>
    <font>
      <sz val="8"/>
      <name val="돋움"/>
      <family val="3"/>
      <charset val="129"/>
    </font>
    <font>
      <sz val="11"/>
      <name val="Arial"/>
      <family val="2"/>
    </font>
    <font>
      <sz val="10.5"/>
      <name val="Arial"/>
      <family val="2"/>
    </font>
    <font>
      <b/>
      <sz val="20"/>
      <color indexed="12"/>
      <name val="굴림체"/>
      <family val="3"/>
      <charset val="129"/>
    </font>
    <font>
      <sz val="11"/>
      <name val="굴림체"/>
      <family val="3"/>
      <charset val="129"/>
    </font>
    <font>
      <sz val="12"/>
      <name val="굴림체"/>
      <family val="3"/>
      <charset val="129"/>
    </font>
    <font>
      <sz val="14"/>
      <color indexed="12"/>
      <name val="굴림체"/>
      <family val="3"/>
      <charset val="129"/>
    </font>
    <font>
      <sz val="16"/>
      <color indexed="10"/>
      <name val="굴림체"/>
      <family val="3"/>
      <charset val="129"/>
    </font>
    <font>
      <b/>
      <sz val="16"/>
      <color indexed="10"/>
      <name val="굴림체"/>
      <family val="3"/>
      <charset val="129"/>
    </font>
    <font>
      <b/>
      <sz val="14"/>
      <color indexed="10"/>
      <name val="굴림체"/>
      <family val="3"/>
      <charset val="129"/>
    </font>
    <font>
      <sz val="14"/>
      <color indexed="10"/>
      <name val="굴림체"/>
      <family val="3"/>
      <charset val="129"/>
    </font>
    <font>
      <sz val="12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14"/>
      <color indexed="8"/>
      <name val="굴림체"/>
      <family val="3"/>
      <charset val="129"/>
    </font>
    <font>
      <sz val="14"/>
      <name val="굴림체"/>
      <family val="3"/>
      <charset val="129"/>
    </font>
    <font>
      <vertAlign val="superscript"/>
      <sz val="12"/>
      <name val="굴림체"/>
      <family val="3"/>
      <charset val="129"/>
    </font>
    <font>
      <sz val="12"/>
      <color indexed="10"/>
      <name val="굴림체"/>
      <family val="3"/>
      <charset val="129"/>
    </font>
    <font>
      <sz val="11"/>
      <color indexed="12"/>
      <name val="굴림체"/>
      <family val="3"/>
      <charset val="129"/>
    </font>
    <font>
      <vertAlign val="subscript"/>
      <sz val="11"/>
      <name val="굴림체"/>
      <family val="3"/>
      <charset val="129"/>
    </font>
    <font>
      <sz val="12"/>
      <color indexed="12"/>
      <name val="굴림체"/>
      <family val="3"/>
      <charset val="129"/>
    </font>
    <font>
      <sz val="12"/>
      <color indexed="50"/>
      <name val="굴림체"/>
      <family val="3"/>
      <charset val="129"/>
    </font>
    <font>
      <sz val="14"/>
      <color indexed="48"/>
      <name val="굴림체"/>
      <family val="3"/>
      <charset val="129"/>
    </font>
    <font>
      <vertAlign val="subscript"/>
      <sz val="14"/>
      <color indexed="48"/>
      <name val="굴림체"/>
      <family val="3"/>
      <charset val="129"/>
    </font>
    <font>
      <sz val="14"/>
      <color indexed="50"/>
      <name val="굴림체"/>
      <family val="3"/>
      <charset val="129"/>
    </font>
    <font>
      <vertAlign val="subscript"/>
      <sz val="14"/>
      <color indexed="50"/>
      <name val="굴림체"/>
      <family val="3"/>
      <charset val="129"/>
    </font>
    <font>
      <sz val="14"/>
      <color indexed="16"/>
      <name val="굴림체"/>
      <family val="3"/>
      <charset val="129"/>
    </font>
    <font>
      <sz val="14"/>
      <color indexed="18"/>
      <name val="굴림체"/>
      <family val="3"/>
      <charset val="129"/>
    </font>
    <font>
      <sz val="12"/>
      <color indexed="18"/>
      <name val="굴림체"/>
      <family val="3"/>
      <charset val="129"/>
    </font>
    <font>
      <sz val="12"/>
      <color indexed="16"/>
      <name val="굴림체"/>
      <family val="3"/>
      <charset val="129"/>
    </font>
    <font>
      <sz val="11"/>
      <color indexed="8"/>
      <name val="굴림체"/>
      <family val="3"/>
      <charset val="129"/>
    </font>
    <font>
      <sz val="12"/>
      <color indexed="17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right" vertical="center"/>
      <protection locked="0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 applyProtection="1">
      <alignment horizontal="center" vertical="center"/>
      <protection locked="0"/>
    </xf>
    <xf numFmtId="182" fontId="15" fillId="0" borderId="0" xfId="0" applyNumberFormat="1" applyFont="1" applyBorder="1" applyAlignment="1" applyProtection="1">
      <alignment horizontal="left" vertical="center"/>
    </xf>
    <xf numFmtId="182" fontId="11" fillId="0" borderId="0" xfId="0" applyNumberFormat="1" applyFont="1" applyBorder="1" applyAlignment="1" applyProtection="1">
      <alignment horizontal="right" vertical="center"/>
    </xf>
    <xf numFmtId="183" fontId="18" fillId="0" borderId="0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180" fontId="11" fillId="0" borderId="3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1" fillId="0" borderId="3" xfId="0" applyFont="1" applyBorder="1" applyAlignment="1" applyProtection="1">
      <alignment vertical="center"/>
    </xf>
    <xf numFmtId="0" fontId="18" fillId="0" borderId="0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180" fontId="11" fillId="0" borderId="4" xfId="0" applyNumberFormat="1" applyFont="1" applyBorder="1" applyAlignment="1">
      <alignment horizontal="right" vertical="center"/>
    </xf>
    <xf numFmtId="0" fontId="16" fillId="0" borderId="0" xfId="0" applyFont="1" applyBorder="1" applyAlignment="1" applyProtection="1">
      <alignment horizontal="left" vertical="center"/>
    </xf>
    <xf numFmtId="0" fontId="10" fillId="0" borderId="1" xfId="0" applyFont="1" applyBorder="1" applyAlignment="1" applyProtection="1">
      <alignment horizontal="center" vertical="center"/>
    </xf>
    <xf numFmtId="184" fontId="11" fillId="0" borderId="4" xfId="0" applyNumberFormat="1" applyFont="1" applyBorder="1" applyAlignment="1" applyProtection="1">
      <alignment vertical="center"/>
    </xf>
    <xf numFmtId="0" fontId="1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8" fillId="0" borderId="0" xfId="0" applyFont="1" applyBorder="1" applyAlignment="1" applyProtection="1">
      <alignment horizontal="center" vertical="center"/>
      <protection locked="0"/>
    </xf>
    <xf numFmtId="180" fontId="11" fillId="0" borderId="4" xfId="0" applyNumberFormat="1" applyFont="1" applyBorder="1" applyAlignment="1" applyProtection="1">
      <alignment horizontal="right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177" fontId="22" fillId="0" borderId="0" xfId="0" applyNumberFormat="1" applyFont="1" applyBorder="1" applyAlignment="1">
      <alignment vertical="center"/>
    </xf>
    <xf numFmtId="178" fontId="9" fillId="0" borderId="0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84" fontId="11" fillId="0" borderId="4" xfId="0" applyNumberFormat="1" applyFont="1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185" fontId="11" fillId="0" borderId="5" xfId="0" applyNumberFormat="1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81" fontId="11" fillId="0" borderId="0" xfId="0" applyNumberFormat="1" applyFont="1" applyBorder="1" applyAlignment="1">
      <alignment vertical="center"/>
    </xf>
    <xf numFmtId="0" fontId="18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right" vertical="center"/>
    </xf>
    <xf numFmtId="0" fontId="21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8" fontId="10" fillId="0" borderId="0" xfId="0" applyNumberFormat="1" applyFont="1" applyAlignment="1">
      <alignment vertical="center"/>
    </xf>
    <xf numFmtId="0" fontId="15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Border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vertical="center"/>
    </xf>
    <xf numFmtId="0" fontId="19" fillId="0" borderId="0" xfId="0" applyFont="1" applyAlignment="1">
      <alignment horizontal="center" vertical="center"/>
    </xf>
    <xf numFmtId="0" fontId="19" fillId="2" borderId="8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quotePrefix="1" applyFont="1" applyBorder="1" applyAlignment="1">
      <alignment horizontal="center" vertical="center"/>
    </xf>
    <xf numFmtId="177" fontId="18" fillId="0" borderId="0" xfId="0" applyNumberFormat="1" applyFont="1" applyBorder="1" applyAlignment="1">
      <alignment horizontal="center" vertical="center"/>
    </xf>
    <xf numFmtId="178" fontId="18" fillId="0" borderId="0" xfId="0" quotePrefix="1" applyNumberFormat="1" applyFont="1" applyBorder="1" applyAlignment="1">
      <alignment horizontal="center" vertical="center"/>
    </xf>
    <xf numFmtId="178" fontId="19" fillId="0" borderId="0" xfId="0" applyNumberFormat="1" applyFont="1" applyBorder="1" applyAlignment="1">
      <alignment horizontal="center" vertical="center"/>
    </xf>
    <xf numFmtId="186" fontId="19" fillId="0" borderId="8" xfId="0" applyNumberFormat="1" applyFont="1" applyBorder="1" applyAlignment="1">
      <alignment vertical="center"/>
    </xf>
    <xf numFmtId="186" fontId="19" fillId="0" borderId="0" xfId="0" applyNumberFormat="1" applyFont="1" applyBorder="1" applyAlignment="1">
      <alignment vertical="center"/>
    </xf>
    <xf numFmtId="186" fontId="19" fillId="0" borderId="7" xfId="0" applyNumberFormat="1" applyFont="1" applyBorder="1" applyAlignment="1">
      <alignment vertical="center"/>
    </xf>
    <xf numFmtId="186" fontId="19" fillId="0" borderId="0" xfId="0" applyNumberFormat="1" applyFont="1" applyBorder="1" applyAlignment="1" applyProtection="1">
      <alignment vertical="center"/>
    </xf>
    <xf numFmtId="186" fontId="19" fillId="0" borderId="12" xfId="0" applyNumberFormat="1" applyFont="1" applyBorder="1" applyAlignment="1">
      <alignment vertical="center"/>
    </xf>
    <xf numFmtId="178" fontId="19" fillId="0" borderId="12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vertical="center"/>
    </xf>
    <xf numFmtId="0" fontId="18" fillId="0" borderId="0" xfId="0" applyNumberFormat="1" applyFont="1" applyBorder="1" applyAlignment="1">
      <alignment vertical="center"/>
    </xf>
    <xf numFmtId="178" fontId="19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79" fontId="11" fillId="0" borderId="8" xfId="1" applyNumberFormat="1" applyFont="1" applyBorder="1"/>
    <xf numFmtId="11" fontId="11" fillId="0" borderId="0" xfId="0" applyNumberFormat="1" applyFont="1" applyBorder="1" applyAlignment="1">
      <alignment vertical="center"/>
    </xf>
    <xf numFmtId="11" fontId="11" fillId="0" borderId="7" xfId="0" applyNumberFormat="1" applyFont="1" applyBorder="1" applyAlignment="1">
      <alignment vertical="center"/>
    </xf>
    <xf numFmtId="179" fontId="28" fillId="0" borderId="8" xfId="0" applyNumberFormat="1" applyFont="1" applyBorder="1" applyAlignment="1">
      <alignment vertical="center"/>
    </xf>
    <xf numFmtId="183" fontId="19" fillId="0" borderId="0" xfId="0" applyNumberFormat="1" applyFont="1" applyBorder="1" applyAlignment="1">
      <alignment vertical="center"/>
    </xf>
    <xf numFmtId="0" fontId="28" fillId="0" borderId="0" xfId="0" applyNumberFormat="1" applyFont="1" applyBorder="1" applyAlignment="1">
      <alignment vertical="center"/>
    </xf>
    <xf numFmtId="0" fontId="28" fillId="0" borderId="7" xfId="0" applyNumberFormat="1" applyFont="1" applyBorder="1" applyAlignment="1">
      <alignment vertical="center"/>
    </xf>
    <xf numFmtId="177" fontId="19" fillId="0" borderId="0" xfId="0" applyNumberFormat="1" applyFont="1" applyBorder="1" applyAlignment="1" applyProtection="1">
      <alignment vertical="center"/>
    </xf>
    <xf numFmtId="177" fontId="19" fillId="0" borderId="0" xfId="0" applyNumberFormat="1" applyFont="1" applyBorder="1" applyAlignment="1">
      <alignment vertical="center"/>
    </xf>
    <xf numFmtId="178" fontId="19" fillId="0" borderId="0" xfId="0" applyNumberFormat="1" applyFont="1" applyAlignment="1">
      <alignment vertical="center"/>
    </xf>
    <xf numFmtId="11" fontId="11" fillId="0" borderId="0" xfId="0" applyNumberFormat="1" applyFont="1" applyBorder="1" applyAlignment="1" applyProtection="1">
      <alignment vertical="center"/>
      <protection locked="0"/>
    </xf>
    <xf numFmtId="11" fontId="11" fillId="0" borderId="7" xfId="0" applyNumberFormat="1" applyFont="1" applyBorder="1" applyAlignment="1" applyProtection="1">
      <alignment vertical="center"/>
      <protection locked="0"/>
    </xf>
    <xf numFmtId="178" fontId="18" fillId="0" borderId="0" xfId="0" applyNumberFormat="1" applyFont="1" applyBorder="1" applyAlignment="1">
      <alignment vertical="center"/>
    </xf>
    <xf numFmtId="0" fontId="28" fillId="0" borderId="0" xfId="0" applyFont="1" applyBorder="1" applyAlignment="1" applyProtection="1">
      <alignment vertical="center"/>
      <protection locked="0"/>
    </xf>
    <xf numFmtId="0" fontId="28" fillId="0" borderId="7" xfId="0" applyFont="1" applyBorder="1" applyAlignment="1" applyProtection="1">
      <alignment vertical="center"/>
      <protection locked="0"/>
    </xf>
    <xf numFmtId="187" fontId="19" fillId="0" borderId="0" xfId="0" applyNumberFormat="1" applyFont="1" applyBorder="1" applyAlignment="1">
      <alignment vertical="center"/>
    </xf>
    <xf numFmtId="11" fontId="11" fillId="0" borderId="0" xfId="0" applyNumberFormat="1" applyFont="1" applyBorder="1"/>
    <xf numFmtId="11" fontId="11" fillId="0" borderId="7" xfId="0" applyNumberFormat="1" applyFont="1" applyBorder="1"/>
    <xf numFmtId="179" fontId="30" fillId="0" borderId="0" xfId="1" applyNumberFormat="1" applyFont="1" applyBorder="1" applyAlignment="1">
      <alignment vertical="center"/>
    </xf>
    <xf numFmtId="0" fontId="11" fillId="0" borderId="0" xfId="0" applyFont="1" applyBorder="1" applyAlignment="1" applyProtection="1">
      <alignment vertical="center"/>
      <protection locked="0"/>
    </xf>
    <xf numFmtId="0" fontId="11" fillId="0" borderId="7" xfId="0" applyFont="1" applyBorder="1" applyAlignment="1" applyProtection="1">
      <alignment vertical="center"/>
      <protection locked="0"/>
    </xf>
    <xf numFmtId="0" fontId="11" fillId="0" borderId="8" xfId="0" applyFont="1" applyBorder="1" applyAlignment="1" applyProtection="1">
      <alignment vertical="center"/>
      <protection locked="0"/>
    </xf>
    <xf numFmtId="179" fontId="31" fillId="0" borderId="8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NumberFormat="1" applyFont="1" applyAlignment="1">
      <alignment vertical="center"/>
    </xf>
    <xf numFmtId="176" fontId="19" fillId="0" borderId="0" xfId="0" applyNumberFormat="1" applyFont="1" applyBorder="1" applyAlignment="1" applyProtection="1">
      <alignment vertical="center"/>
    </xf>
    <xf numFmtId="0" fontId="18" fillId="0" borderId="0" xfId="0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9" fontId="31" fillId="0" borderId="9" xfId="1" applyNumberFormat="1" applyFont="1" applyBorder="1" applyAlignment="1">
      <alignment vertical="center"/>
    </xf>
    <xf numFmtId="179" fontId="30" fillId="0" borderId="10" xfId="1" applyNumberFormat="1" applyFont="1" applyBorder="1" applyAlignment="1">
      <alignment vertical="center"/>
    </xf>
    <xf numFmtId="0" fontId="11" fillId="0" borderId="10" xfId="0" applyFont="1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  <protection locked="0"/>
    </xf>
    <xf numFmtId="0" fontId="11" fillId="0" borderId="9" xfId="0" applyFont="1" applyBorder="1" applyAlignment="1" applyProtection="1">
      <alignment vertical="center"/>
      <protection locked="0"/>
    </xf>
    <xf numFmtId="0" fontId="28" fillId="0" borderId="10" xfId="0" applyFont="1" applyBorder="1" applyAlignment="1" applyProtection="1">
      <alignment vertical="center"/>
      <protection locked="0"/>
    </xf>
    <xf numFmtId="0" fontId="28" fillId="0" borderId="11" xfId="0" applyFont="1" applyBorder="1" applyAlignment="1" applyProtection="1">
      <alignment vertical="center"/>
      <protection locked="0"/>
    </xf>
    <xf numFmtId="179" fontId="31" fillId="0" borderId="0" xfId="1" applyNumberFormat="1" applyFont="1" applyAlignment="1">
      <alignment vertical="center"/>
    </xf>
    <xf numFmtId="179" fontId="30" fillId="0" borderId="0" xfId="1" applyNumberFormat="1" applyFont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179" fontId="32" fillId="0" borderId="0" xfId="1" applyNumberFormat="1" applyFont="1" applyAlignment="1">
      <alignment vertical="center"/>
    </xf>
    <xf numFmtId="179" fontId="33" fillId="0" borderId="0" xfId="1" applyNumberFormat="1" applyFont="1" applyAlignment="1">
      <alignment vertical="center"/>
    </xf>
    <xf numFmtId="0" fontId="24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16" fillId="0" borderId="0" xfId="0" applyNumberFormat="1" applyFont="1" applyAlignment="1">
      <alignment vertical="center"/>
    </xf>
    <xf numFmtId="176" fontId="10" fillId="0" borderId="0" xfId="0" applyNumberFormat="1" applyFont="1" applyBorder="1" applyAlignment="1" applyProtection="1">
      <alignment vertical="center"/>
    </xf>
    <xf numFmtId="0" fontId="34" fillId="0" borderId="0" xfId="0" applyFont="1" applyBorder="1" applyAlignment="1">
      <alignment vertical="center"/>
    </xf>
    <xf numFmtId="177" fontId="34" fillId="0" borderId="0" xfId="0" applyNumberFormat="1" applyFont="1" applyBorder="1" applyAlignment="1">
      <alignment vertical="center"/>
    </xf>
    <xf numFmtId="178" fontId="34" fillId="0" borderId="0" xfId="0" applyNumberFormat="1" applyFont="1" applyBorder="1" applyAlignment="1">
      <alignment vertical="center"/>
    </xf>
    <xf numFmtId="0" fontId="3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5" fillId="0" borderId="13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</cellXfs>
  <cellStyles count="2">
    <cellStyle name="표준" xfId="0" builtinId="0"/>
    <cellStyle name="標準_0゜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</a:t>
            </a:r>
            <a:r>
              <a:rPr lang="en-US" altLang="ko-KR" sz="155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c:rich>
      </c:tx>
      <c:layout>
        <c:manualLayout>
          <c:xMode val="edge"/>
          <c:yMode val="edge"/>
          <c:x val="0.46666770357409032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66651227420099"/>
          <c:y val="0.15972276381688041"/>
          <c:w val="0.7846062992125985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2Hz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플러터계수_완성계!$P$17:$P$37</c:f>
              <c:numCache>
                <c:formatCode>0.00000_ </c:formatCode>
                <c:ptCount val="21"/>
                <c:pt idx="0">
                  <c:v>0</c:v>
                </c:pt>
                <c:pt idx="1">
                  <c:v>-4.2083590239763942E-2</c:v>
                </c:pt>
                <c:pt idx="2">
                  <c:v>-0.35746088657229874</c:v>
                </c:pt>
                <c:pt idx="3">
                  <c:v>-1.3132238846385882</c:v>
                </c:pt>
                <c:pt idx="4">
                  <c:v>-4.2898502504854577</c:v>
                </c:pt>
                <c:pt idx="5">
                  <c:v>-7.1255574024099859</c:v>
                </c:pt>
                <c:pt idx="6">
                  <c:v>-8.8730718495661964</c:v>
                </c:pt>
                <c:pt idx="7">
                  <c:v>-10.421003051976584</c:v>
                </c:pt>
                <c:pt idx="8">
                  <c:v>-11.997781966701226</c:v>
                </c:pt>
                <c:pt idx="9">
                  <c:v>-13.669487818904566</c:v>
                </c:pt>
                <c:pt idx="10">
                  <c:v>-15.290619158744283</c:v>
                </c:pt>
                <c:pt idx="11">
                  <c:v>-17.848707458875232</c:v>
                </c:pt>
                <c:pt idx="12">
                  <c:v>-19.533505915819678</c:v>
                </c:pt>
                <c:pt idx="13">
                  <c:v>-20.534029804426169</c:v>
                </c:pt>
                <c:pt idx="14">
                  <c:v>-22.382561453097154</c:v>
                </c:pt>
                <c:pt idx="15">
                  <c:v>-23.711055855404304</c:v>
                </c:pt>
                <c:pt idx="16">
                  <c:v>-26.854303961071142</c:v>
                </c:pt>
                <c:pt idx="17">
                  <c:v>-32.178118673767102</c:v>
                </c:pt>
                <c:pt idx="18">
                  <c:v>-29.722924691821319</c:v>
                </c:pt>
                <c:pt idx="19">
                  <c:v>-31.534128281373498</c:v>
                </c:pt>
                <c:pt idx="20">
                  <c:v>-32.961969894490181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9-4F0E-8A51-05196DA83CE4}"/>
            </c:ext>
          </c:extLst>
        </c:ser>
        <c:ser>
          <c:idx val="1"/>
          <c:order val="1"/>
          <c:tx>
            <c:v>theo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theodorsen!$A$3:$A$102</c:f>
              <c:numCache>
                <c:formatCode>General</c:formatCode>
                <c:ptCount val="100"/>
                <c:pt idx="0">
                  <c:v>0</c:v>
                </c:pt>
                <c:pt idx="1">
                  <c:v>0.769231</c:v>
                </c:pt>
                <c:pt idx="2">
                  <c:v>1.538462</c:v>
                </c:pt>
                <c:pt idx="3">
                  <c:v>2.3076919999999999</c:v>
                </c:pt>
                <c:pt idx="4">
                  <c:v>3.0769229999999999</c:v>
                </c:pt>
                <c:pt idx="5">
                  <c:v>3.8461539999999999</c:v>
                </c:pt>
                <c:pt idx="6">
                  <c:v>4.6153849999999998</c:v>
                </c:pt>
                <c:pt idx="7">
                  <c:v>5.3846150000000002</c:v>
                </c:pt>
                <c:pt idx="8">
                  <c:v>6.1538459999999997</c:v>
                </c:pt>
                <c:pt idx="9">
                  <c:v>6.9230770000000001</c:v>
                </c:pt>
                <c:pt idx="10">
                  <c:v>7.6923079999999997</c:v>
                </c:pt>
                <c:pt idx="11">
                  <c:v>8.4615379999999991</c:v>
                </c:pt>
                <c:pt idx="12">
                  <c:v>9.2307690000000004</c:v>
                </c:pt>
                <c:pt idx="13">
                  <c:v>10</c:v>
                </c:pt>
                <c:pt idx="14">
                  <c:v>10.769231</c:v>
                </c:pt>
                <c:pt idx="15">
                  <c:v>11.538462000000001</c:v>
                </c:pt>
                <c:pt idx="16">
                  <c:v>12.307691999999999</c:v>
                </c:pt>
                <c:pt idx="17">
                  <c:v>13.076923000000001</c:v>
                </c:pt>
                <c:pt idx="18">
                  <c:v>13.846154</c:v>
                </c:pt>
                <c:pt idx="19">
                  <c:v>14.615385</c:v>
                </c:pt>
                <c:pt idx="20">
                  <c:v>15.384615</c:v>
                </c:pt>
                <c:pt idx="21">
                  <c:v>16.153846000000001</c:v>
                </c:pt>
                <c:pt idx="22">
                  <c:v>16.923076999999999</c:v>
                </c:pt>
                <c:pt idx="23">
                  <c:v>17.692308000000001</c:v>
                </c:pt>
                <c:pt idx="24">
                  <c:v>18.461538000000001</c:v>
                </c:pt>
                <c:pt idx="25">
                  <c:v>19.230768999999999</c:v>
                </c:pt>
                <c:pt idx="26">
                  <c:v>20</c:v>
                </c:pt>
                <c:pt idx="27">
                  <c:v>20.769231000000001</c:v>
                </c:pt>
                <c:pt idx="28">
                  <c:v>21.538461999999999</c:v>
                </c:pt>
                <c:pt idx="29">
                  <c:v>22.307691999999999</c:v>
                </c:pt>
                <c:pt idx="30">
                  <c:v>23.076923000000001</c:v>
                </c:pt>
                <c:pt idx="31">
                  <c:v>23.846153999999999</c:v>
                </c:pt>
                <c:pt idx="32">
                  <c:v>24.615385</c:v>
                </c:pt>
                <c:pt idx="33">
                  <c:v>25.384615</c:v>
                </c:pt>
              </c:numCache>
            </c:numRef>
          </c:xVal>
          <c:yVal>
            <c:numRef>
              <c:f>theodorsen!$B$3:$B$102</c:f>
              <c:numCache>
                <c:formatCode>General</c:formatCode>
                <c:ptCount val="100"/>
                <c:pt idx="0">
                  <c:v>0</c:v>
                </c:pt>
                <c:pt idx="1">
                  <c:v>-0.77466000000000002</c:v>
                </c:pt>
                <c:pt idx="2">
                  <c:v>-1.5769120000000001</c:v>
                </c:pt>
                <c:pt idx="3">
                  <c:v>-2.4211019999999999</c:v>
                </c:pt>
                <c:pt idx="4">
                  <c:v>-3.3122720000000001</c:v>
                </c:pt>
                <c:pt idx="5">
                  <c:v>-4.2509160000000001</c:v>
                </c:pt>
                <c:pt idx="6">
                  <c:v>-5.2353680000000002</c:v>
                </c:pt>
                <c:pt idx="7">
                  <c:v>-6.2629659999999996</c:v>
                </c:pt>
                <c:pt idx="8">
                  <c:v>-7.3306519999999997</c:v>
                </c:pt>
                <c:pt idx="9">
                  <c:v>-8.4352789999999995</c:v>
                </c:pt>
                <c:pt idx="10">
                  <c:v>-9.5737850000000009</c:v>
                </c:pt>
                <c:pt idx="11">
                  <c:v>-10.743268</c:v>
                </c:pt>
                <c:pt idx="12">
                  <c:v>-11.941032999999999</c:v>
                </c:pt>
                <c:pt idx="13">
                  <c:v>-13.164597000000001</c:v>
                </c:pt>
                <c:pt idx="14">
                  <c:v>-14.411695999999999</c:v>
                </c:pt>
                <c:pt idx="15">
                  <c:v>-15.680268999999999</c:v>
                </c:pt>
                <c:pt idx="16">
                  <c:v>-16.968449</c:v>
                </c:pt>
                <c:pt idx="17">
                  <c:v>-18.274546000000001</c:v>
                </c:pt>
                <c:pt idx="18">
                  <c:v>-19.59703</c:v>
                </c:pt>
                <c:pt idx="19">
                  <c:v>-20.934521</c:v>
                </c:pt>
                <c:pt idx="20">
                  <c:v>-22.285767</c:v>
                </c:pt>
                <c:pt idx="21">
                  <c:v>-23.649640000000002</c:v>
                </c:pt>
                <c:pt idx="22">
                  <c:v>-25.025115</c:v>
                </c:pt>
                <c:pt idx="23">
                  <c:v>-26.411266000000001</c:v>
                </c:pt>
                <c:pt idx="24">
                  <c:v>-27.807251999999998</c:v>
                </c:pt>
                <c:pt idx="25">
                  <c:v>-29.212309000000001</c:v>
                </c:pt>
                <c:pt idx="26">
                  <c:v>-30.625744000000001</c:v>
                </c:pt>
                <c:pt idx="27">
                  <c:v>-32.046925000000002</c:v>
                </c:pt>
                <c:pt idx="28">
                  <c:v>-33.475276999999998</c:v>
                </c:pt>
                <c:pt idx="29">
                  <c:v>-34.910274999999999</c:v>
                </c:pt>
                <c:pt idx="30">
                  <c:v>-36.351441000000001</c:v>
                </c:pt>
                <c:pt idx="31">
                  <c:v>-37.798335000000002</c:v>
                </c:pt>
                <c:pt idx="32">
                  <c:v>-39.250556000000003</c:v>
                </c:pt>
                <c:pt idx="33">
                  <c:v>-40.707735999999997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9-4F0E-8A51-05196DA8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66688"/>
        <c:axId val="202510272"/>
      </c:scatterChart>
      <c:valAx>
        <c:axId val="1862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0617413564045244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2510272"/>
        <c:crossesAt val="-10000"/>
        <c:crossBetween val="midCat"/>
      </c:valAx>
      <c:valAx>
        <c:axId val="2025102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86266688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  <a:r>
              <a:rPr lang="en-US" altLang="ko-KR" sz="16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US" altLang="ko-KR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*~</a:t>
            </a:r>
            <a:r>
              <a:rPr lang="en-US" altLang="ko-KR" sz="1600" b="1" i="0" u="none" strike="noStrike" baseline="0">
                <a:effectLst/>
              </a:rPr>
              <a:t>A</a:t>
            </a:r>
            <a:r>
              <a:rPr lang="en-US" altLang="ko-KR" sz="1600" b="1" i="0" u="none" strike="noStrike" baseline="-25000">
                <a:effectLst/>
              </a:rPr>
              <a:t>4</a:t>
            </a:r>
            <a:r>
              <a:rPr lang="en-US" altLang="ko-KR" sz="1600" b="1" i="0" u="none" strike="noStrike" baseline="0">
                <a:effectLst/>
              </a:rPr>
              <a:t>*</a:t>
            </a:r>
            <a:endParaRPr lang="en-US" altLang="ko-KR" sz="16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437918789563069"/>
          <c:y val="5.40674212598425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117980622793"/>
          <c:y val="0.15972276381688041"/>
          <c:w val="0.80736107060691487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A1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플러터계수_완성계!$R$17:$R$37</c:f>
              <c:numCache>
                <c:formatCode>0.00000_ </c:formatCode>
                <c:ptCount val="21"/>
                <c:pt idx="0">
                  <c:v>0</c:v>
                </c:pt>
                <c:pt idx="1">
                  <c:v>0.45842842254336258</c:v>
                </c:pt>
                <c:pt idx="2">
                  <c:v>0.9289483089337075</c:v>
                </c:pt>
                <c:pt idx="3">
                  <c:v>2.0670435015644615</c:v>
                </c:pt>
                <c:pt idx="4">
                  <c:v>2.4879700896242105</c:v>
                </c:pt>
                <c:pt idx="5">
                  <c:v>2.9993387805105778</c:v>
                </c:pt>
                <c:pt idx="6">
                  <c:v>3.3387727041706299</c:v>
                </c:pt>
                <c:pt idx="7">
                  <c:v>3.3012369413259393</c:v>
                </c:pt>
                <c:pt idx="8">
                  <c:v>3.2776478918430669</c:v>
                </c:pt>
                <c:pt idx="9">
                  <c:v>3.2356381898292708</c:v>
                </c:pt>
                <c:pt idx="10">
                  <c:v>3.0432985339798631</c:v>
                </c:pt>
                <c:pt idx="11">
                  <c:v>2.9155381990820359</c:v>
                </c:pt>
                <c:pt idx="12">
                  <c:v>3.2878588087868441</c:v>
                </c:pt>
                <c:pt idx="13">
                  <c:v>2.9862666245910909</c:v>
                </c:pt>
                <c:pt idx="14">
                  <c:v>2.88338021308873</c:v>
                </c:pt>
                <c:pt idx="15">
                  <c:v>3.3778526858216984</c:v>
                </c:pt>
                <c:pt idx="16">
                  <c:v>3.431256342361896</c:v>
                </c:pt>
                <c:pt idx="17">
                  <c:v>3.7539330523819809</c:v>
                </c:pt>
                <c:pt idx="18">
                  <c:v>3.3856769541823026</c:v>
                </c:pt>
                <c:pt idx="19">
                  <c:v>3.2743083916465152</c:v>
                </c:pt>
                <c:pt idx="20">
                  <c:v>3.24874029212349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C4-4F2F-8631-B12D66C26A1A}"/>
            </c:ext>
          </c:extLst>
        </c:ser>
        <c:ser>
          <c:idx val="1"/>
          <c:order val="1"/>
          <c:tx>
            <c:v>A2</c:v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10"/>
            <c:spPr>
              <a:noFill/>
            </c:spPr>
          </c:marker>
          <c:xVal>
            <c:numRef>
              <c:f>플러터계수_완성계!$U$17:$U$37</c:f>
              <c:numCache>
                <c:formatCode>0.000_ </c:formatCode>
                <c:ptCount val="21"/>
                <c:pt idx="0">
                  <c:v>0</c:v>
                </c:pt>
                <c:pt idx="1">
                  <c:v>0.72061355843664476</c:v>
                </c:pt>
                <c:pt idx="2">
                  <c:v>1.7359541340352183</c:v>
                </c:pt>
                <c:pt idx="3">
                  <c:v>2.7512947096337919</c:v>
                </c:pt>
                <c:pt idx="4">
                  <c:v>3.7666352852323657</c:v>
                </c:pt>
                <c:pt idx="5">
                  <c:v>4.7819758608309382</c:v>
                </c:pt>
                <c:pt idx="6">
                  <c:v>5.7973164364295124</c:v>
                </c:pt>
                <c:pt idx="7">
                  <c:v>6.8126570120280867</c:v>
                </c:pt>
                <c:pt idx="8">
                  <c:v>7.8279975876266592</c:v>
                </c:pt>
                <c:pt idx="9">
                  <c:v>8.8433381632252335</c:v>
                </c:pt>
                <c:pt idx="10">
                  <c:v>9.8586787388238069</c:v>
                </c:pt>
                <c:pt idx="11">
                  <c:v>10.87401931442238</c:v>
                </c:pt>
                <c:pt idx="12">
                  <c:v>11.889359890020954</c:v>
                </c:pt>
                <c:pt idx="13">
                  <c:v>12.904700465619527</c:v>
                </c:pt>
                <c:pt idx="14">
                  <c:v>13.9200410412181</c:v>
                </c:pt>
                <c:pt idx="15">
                  <c:v>14.935381616816676</c:v>
                </c:pt>
                <c:pt idx="16">
                  <c:v>15.950722192415249</c:v>
                </c:pt>
                <c:pt idx="17">
                  <c:v>16.966062768013821</c:v>
                </c:pt>
                <c:pt idx="18">
                  <c:v>17.981403343612392</c:v>
                </c:pt>
                <c:pt idx="19">
                  <c:v>18.996743919210971</c:v>
                </c:pt>
                <c:pt idx="20">
                  <c:v>20.012084494809542</c:v>
                </c:pt>
              </c:numCache>
            </c:numRef>
          </c:xVal>
          <c:yVal>
            <c:numRef>
              <c:f>플러터계수_완성계!$X$17:$X$37</c:f>
              <c:numCache>
                <c:formatCode>0.00000_ </c:formatCode>
                <c:ptCount val="21"/>
                <c:pt idx="0">
                  <c:v>0</c:v>
                </c:pt>
                <c:pt idx="1">
                  <c:v>-6.0332691335449141E-2</c:v>
                </c:pt>
                <c:pt idx="2">
                  <c:v>-0.69897119382456152</c:v>
                </c:pt>
                <c:pt idx="3">
                  <c:v>-0.73894667622379917</c:v>
                </c:pt>
                <c:pt idx="4">
                  <c:v>-0.28095339157604271</c:v>
                </c:pt>
                <c:pt idx="5">
                  <c:v>0.74648221991405195</c:v>
                </c:pt>
                <c:pt idx="6">
                  <c:v>2.8477345261414229</c:v>
                </c:pt>
                <c:pt idx="7">
                  <c:v>5.1744126663443755</c:v>
                </c:pt>
                <c:pt idx="8">
                  <c:v>7.7951453582345245</c:v>
                </c:pt>
                <c:pt idx="9">
                  <c:v>10.529396816955476</c:v>
                </c:pt>
                <c:pt idx="10">
                  <c:v>13.376860444096588</c:v>
                </c:pt>
                <c:pt idx="11">
                  <c:v>16.340930229407693</c:v>
                </c:pt>
                <c:pt idx="12">
                  <c:v>19.576269052597144</c:v>
                </c:pt>
                <c:pt idx="13">
                  <c:v>21.635499356198384</c:v>
                </c:pt>
                <c:pt idx="14">
                  <c:v>24.487459826440837</c:v>
                </c:pt>
                <c:pt idx="15">
                  <c:v>27.129389834915308</c:v>
                </c:pt>
                <c:pt idx="16">
                  <c:v>29.617059500963716</c:v>
                </c:pt>
                <c:pt idx="17">
                  <c:v>32.524136041681167</c:v>
                </c:pt>
                <c:pt idx="18">
                  <c:v>35.536426351773713</c:v>
                </c:pt>
                <c:pt idx="19">
                  <c:v>38.053557269159448</c:v>
                </c:pt>
                <c:pt idx="20">
                  <c:v>40.612265364060086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C4-4F2F-8631-B12D66C26A1A}"/>
            </c:ext>
          </c:extLst>
        </c:ser>
        <c:ser>
          <c:idx val="2"/>
          <c:order val="2"/>
          <c:tx>
            <c:v>A3</c:v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10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플러터계수_완성계!$U$17:$U$37</c:f>
              <c:numCache>
                <c:formatCode>0.000_ </c:formatCode>
                <c:ptCount val="21"/>
                <c:pt idx="0">
                  <c:v>0</c:v>
                </c:pt>
                <c:pt idx="1">
                  <c:v>0.72061355843664476</c:v>
                </c:pt>
                <c:pt idx="2">
                  <c:v>1.7359541340352183</c:v>
                </c:pt>
                <c:pt idx="3">
                  <c:v>2.7512947096337919</c:v>
                </c:pt>
                <c:pt idx="4">
                  <c:v>3.7666352852323657</c:v>
                </c:pt>
                <c:pt idx="5">
                  <c:v>4.7819758608309382</c:v>
                </c:pt>
                <c:pt idx="6">
                  <c:v>5.7973164364295124</c:v>
                </c:pt>
                <c:pt idx="7">
                  <c:v>6.8126570120280867</c:v>
                </c:pt>
                <c:pt idx="8">
                  <c:v>7.8279975876266592</c:v>
                </c:pt>
                <c:pt idx="9">
                  <c:v>8.8433381632252335</c:v>
                </c:pt>
                <c:pt idx="10">
                  <c:v>9.8586787388238069</c:v>
                </c:pt>
                <c:pt idx="11">
                  <c:v>10.87401931442238</c:v>
                </c:pt>
                <c:pt idx="12">
                  <c:v>11.889359890020954</c:v>
                </c:pt>
                <c:pt idx="13">
                  <c:v>12.904700465619527</c:v>
                </c:pt>
                <c:pt idx="14">
                  <c:v>13.9200410412181</c:v>
                </c:pt>
                <c:pt idx="15">
                  <c:v>14.935381616816676</c:v>
                </c:pt>
                <c:pt idx="16">
                  <c:v>15.950722192415249</c:v>
                </c:pt>
                <c:pt idx="17">
                  <c:v>16.966062768013821</c:v>
                </c:pt>
                <c:pt idx="18">
                  <c:v>17.981403343612392</c:v>
                </c:pt>
                <c:pt idx="19">
                  <c:v>18.996743919210971</c:v>
                </c:pt>
                <c:pt idx="20">
                  <c:v>20.012084494809542</c:v>
                </c:pt>
              </c:numCache>
            </c:numRef>
          </c:xVal>
          <c:yVal>
            <c:numRef>
              <c:f>플러터계수_완성계!$Y$17:$Y$37</c:f>
              <c:numCache>
                <c:formatCode>0.00000_ </c:formatCode>
                <c:ptCount val="21"/>
                <c:pt idx="0">
                  <c:v>0</c:v>
                </c:pt>
                <c:pt idx="1">
                  <c:v>7.0773211612344608E-2</c:v>
                </c:pt>
                <c:pt idx="2">
                  <c:v>0.21534447172188292</c:v>
                </c:pt>
                <c:pt idx="3">
                  <c:v>2.1517905278546938</c:v>
                </c:pt>
                <c:pt idx="4">
                  <c:v>3.8916695918645172</c:v>
                </c:pt>
                <c:pt idx="5">
                  <c:v>5.9319782536789463</c:v>
                </c:pt>
                <c:pt idx="6">
                  <c:v>8.0703093597031259</c:v>
                </c:pt>
                <c:pt idx="7">
                  <c:v>9.5581644806646349</c:v>
                </c:pt>
                <c:pt idx="8">
                  <c:v>10.911436512143371</c:v>
                </c:pt>
                <c:pt idx="9">
                  <c:v>11.962616726315693</c:v>
                </c:pt>
                <c:pt idx="10">
                  <c:v>12.778742592277389</c:v>
                </c:pt>
                <c:pt idx="11">
                  <c:v>13.343319753342032</c:v>
                </c:pt>
                <c:pt idx="12">
                  <c:v>13.869774421533778</c:v>
                </c:pt>
                <c:pt idx="13">
                  <c:v>14.399672975165462</c:v>
                </c:pt>
                <c:pt idx="14">
                  <c:v>14.684370131731718</c:v>
                </c:pt>
                <c:pt idx="15">
                  <c:v>15.470290871591985</c:v>
                </c:pt>
                <c:pt idx="16">
                  <c:v>16.24979605713348</c:v>
                </c:pt>
                <c:pt idx="17">
                  <c:v>16.093294900385811</c:v>
                </c:pt>
                <c:pt idx="18">
                  <c:v>16.363020540618489</c:v>
                </c:pt>
                <c:pt idx="19">
                  <c:v>16.867402529215308</c:v>
                </c:pt>
                <c:pt idx="20">
                  <c:v>17.246827303861714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C4-4F2F-8631-B12D66C26A1A}"/>
            </c:ext>
          </c:extLst>
        </c:ser>
        <c:ser>
          <c:idx val="3"/>
          <c:order val="3"/>
          <c:tx>
            <c:v>A4</c:v>
          </c:tx>
          <c:spPr>
            <a:ln w="12700">
              <a:solidFill>
                <a:srgbClr val="00B05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플러터계수_완성계!$S$17:$S$37</c:f>
              <c:numCache>
                <c:formatCode>0.00000_ </c:formatCode>
                <c:ptCount val="21"/>
                <c:pt idx="0">
                  <c:v>0</c:v>
                </c:pt>
                <c:pt idx="1">
                  <c:v>-9.4671815627564628E-3</c:v>
                </c:pt>
                <c:pt idx="2">
                  <c:v>0.17056099079869178</c:v>
                </c:pt>
                <c:pt idx="3">
                  <c:v>-0.21150398165667561</c:v>
                </c:pt>
                <c:pt idx="4">
                  <c:v>-0.70653017796313011</c:v>
                </c:pt>
                <c:pt idx="5">
                  <c:v>-1.2450367184618998</c:v>
                </c:pt>
                <c:pt idx="6">
                  <c:v>-1.9732746301550042</c:v>
                </c:pt>
                <c:pt idx="7">
                  <c:v>-2.5774807785910285</c:v>
                </c:pt>
                <c:pt idx="8">
                  <c:v>-3.1829641869972396</c:v>
                </c:pt>
                <c:pt idx="9">
                  <c:v>-3.5036977545130936</c:v>
                </c:pt>
                <c:pt idx="10">
                  <c:v>-3.7242846536172904</c:v>
                </c:pt>
                <c:pt idx="11">
                  <c:v>-3.6854853626123365</c:v>
                </c:pt>
                <c:pt idx="12">
                  <c:v>-3.6424895636911288</c:v>
                </c:pt>
                <c:pt idx="13">
                  <c:v>-3.8230927564100066</c:v>
                </c:pt>
                <c:pt idx="14">
                  <c:v>-3.6843870673183816</c:v>
                </c:pt>
                <c:pt idx="15">
                  <c:v>-3.8506763733501388</c:v>
                </c:pt>
                <c:pt idx="16">
                  <c:v>-3.68120880221174</c:v>
                </c:pt>
                <c:pt idx="17">
                  <c:v>-3.3796294364771966</c:v>
                </c:pt>
                <c:pt idx="18">
                  <c:v>-5.2767882594178133</c:v>
                </c:pt>
                <c:pt idx="19">
                  <c:v>-5.5209339882530353</c:v>
                </c:pt>
                <c:pt idx="20">
                  <c:v>-5.7965952161273249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C4-4F2F-8631-B12D66C2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05152"/>
        <c:axId val="227305728"/>
      </c:scatterChart>
      <c:valAx>
        <c:axId val="2273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0617413564045244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305728"/>
        <c:crossesAt val="-10000"/>
        <c:crossBetween val="midCat"/>
      </c:valAx>
      <c:valAx>
        <c:axId val="2273057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305152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85992028774182"/>
          <c:y val="0.20854543904033654"/>
          <c:w val="9.8549463724441885E-2"/>
          <c:h val="0.31023280934648517"/>
        </c:manualLayout>
      </c:layout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</a:t>
            </a:r>
            <a:r>
              <a:rPr lang="en-US" altLang="ko-KR" sz="155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c:rich>
      </c:tx>
      <c:layout>
        <c:manualLayout>
          <c:xMode val="edge"/>
          <c:yMode val="edge"/>
          <c:x val="0.46666770357409032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939684010087"/>
          <c:y val="0.15972276381688041"/>
          <c:w val="0.77233312747671257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2Hz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플러터계수_완성계!$Q$17:$Q$37</c:f>
              <c:numCache>
                <c:formatCode>0.00000_ </c:formatCode>
                <c:ptCount val="21"/>
                <c:pt idx="0">
                  <c:v>0</c:v>
                </c:pt>
                <c:pt idx="1">
                  <c:v>-6.0869532599577218E-2</c:v>
                </c:pt>
                <c:pt idx="2">
                  <c:v>-0.53454994899845643</c:v>
                </c:pt>
                <c:pt idx="3">
                  <c:v>-2.6207895354256903</c:v>
                </c:pt>
                <c:pt idx="4">
                  <c:v>-3.8713029320669592</c:v>
                </c:pt>
                <c:pt idx="5">
                  <c:v>-3.4857887289393248</c:v>
                </c:pt>
                <c:pt idx="6">
                  <c:v>-2.9112234219948911</c:v>
                </c:pt>
                <c:pt idx="7">
                  <c:v>-2.7543187361518031</c:v>
                </c:pt>
                <c:pt idx="8">
                  <c:v>-2.6030092072195576</c:v>
                </c:pt>
                <c:pt idx="9">
                  <c:v>-3.0981707780905041</c:v>
                </c:pt>
                <c:pt idx="10">
                  <c:v>-3.0375178709330797</c:v>
                </c:pt>
                <c:pt idx="11">
                  <c:v>-5.6650466134330504</c:v>
                </c:pt>
                <c:pt idx="12">
                  <c:v>-5.8100410393004074</c:v>
                </c:pt>
                <c:pt idx="13">
                  <c:v>-3.3073194298596795</c:v>
                </c:pt>
                <c:pt idx="14">
                  <c:v>-3.0249601639068664</c:v>
                </c:pt>
                <c:pt idx="15">
                  <c:v>-3.4227718118525838</c:v>
                </c:pt>
                <c:pt idx="16">
                  <c:v>-5.2847713404063654</c:v>
                </c:pt>
                <c:pt idx="17">
                  <c:v>-10.042819840144668</c:v>
                </c:pt>
                <c:pt idx="18">
                  <c:v>-4.3583387041938773</c:v>
                </c:pt>
                <c:pt idx="19">
                  <c:v>-4.1003421632567321</c:v>
                </c:pt>
                <c:pt idx="20">
                  <c:v>-4.1486183649119326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D7-45DD-BE3B-9DDC3AF2B26A}"/>
            </c:ext>
          </c:extLst>
        </c:ser>
        <c:ser>
          <c:idx val="1"/>
          <c:order val="1"/>
          <c:tx>
            <c:v>theo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theodorsen!$A$3:$A$102</c:f>
              <c:numCache>
                <c:formatCode>General</c:formatCode>
                <c:ptCount val="100"/>
                <c:pt idx="0">
                  <c:v>0</c:v>
                </c:pt>
                <c:pt idx="1">
                  <c:v>0.769231</c:v>
                </c:pt>
                <c:pt idx="2">
                  <c:v>1.538462</c:v>
                </c:pt>
                <c:pt idx="3">
                  <c:v>2.3076919999999999</c:v>
                </c:pt>
                <c:pt idx="4">
                  <c:v>3.0769229999999999</c:v>
                </c:pt>
                <c:pt idx="5">
                  <c:v>3.8461539999999999</c:v>
                </c:pt>
                <c:pt idx="6">
                  <c:v>4.6153849999999998</c:v>
                </c:pt>
                <c:pt idx="7">
                  <c:v>5.3846150000000002</c:v>
                </c:pt>
                <c:pt idx="8">
                  <c:v>6.1538459999999997</c:v>
                </c:pt>
                <c:pt idx="9">
                  <c:v>6.9230770000000001</c:v>
                </c:pt>
                <c:pt idx="10">
                  <c:v>7.6923079999999997</c:v>
                </c:pt>
                <c:pt idx="11">
                  <c:v>8.4615379999999991</c:v>
                </c:pt>
                <c:pt idx="12">
                  <c:v>9.2307690000000004</c:v>
                </c:pt>
                <c:pt idx="13">
                  <c:v>10</c:v>
                </c:pt>
                <c:pt idx="14">
                  <c:v>10.769231</c:v>
                </c:pt>
                <c:pt idx="15">
                  <c:v>11.538462000000001</c:v>
                </c:pt>
                <c:pt idx="16">
                  <c:v>12.307691999999999</c:v>
                </c:pt>
                <c:pt idx="17">
                  <c:v>13.076923000000001</c:v>
                </c:pt>
                <c:pt idx="18">
                  <c:v>13.846154</c:v>
                </c:pt>
                <c:pt idx="19">
                  <c:v>14.615385</c:v>
                </c:pt>
                <c:pt idx="20">
                  <c:v>15.384615</c:v>
                </c:pt>
                <c:pt idx="21">
                  <c:v>16.153846000000001</c:v>
                </c:pt>
                <c:pt idx="22">
                  <c:v>16.923076999999999</c:v>
                </c:pt>
                <c:pt idx="23">
                  <c:v>17.692308000000001</c:v>
                </c:pt>
                <c:pt idx="24">
                  <c:v>18.461538000000001</c:v>
                </c:pt>
                <c:pt idx="25">
                  <c:v>19.230768999999999</c:v>
                </c:pt>
                <c:pt idx="26">
                  <c:v>20</c:v>
                </c:pt>
                <c:pt idx="27">
                  <c:v>20.769231000000001</c:v>
                </c:pt>
                <c:pt idx="28">
                  <c:v>21.538461999999999</c:v>
                </c:pt>
                <c:pt idx="29">
                  <c:v>22.307691999999999</c:v>
                </c:pt>
                <c:pt idx="30">
                  <c:v>23.076923000000001</c:v>
                </c:pt>
                <c:pt idx="31">
                  <c:v>23.846153999999999</c:v>
                </c:pt>
                <c:pt idx="32">
                  <c:v>24.615385</c:v>
                </c:pt>
                <c:pt idx="33">
                  <c:v>25.384615</c:v>
                </c:pt>
              </c:numCache>
            </c:numRef>
          </c:xVal>
          <c:yVal>
            <c:numRef>
              <c:f>theodorsen!$C$3:$C$102</c:f>
              <c:numCache>
                <c:formatCode>General</c:formatCode>
                <c:ptCount val="100"/>
                <c:pt idx="0">
                  <c:v>0</c:v>
                </c:pt>
                <c:pt idx="1">
                  <c:v>-4.5992999999999999E-2</c:v>
                </c:pt>
                <c:pt idx="2">
                  <c:v>-0.174313</c:v>
                </c:pt>
                <c:pt idx="3">
                  <c:v>-0.36704799999999999</c:v>
                </c:pt>
                <c:pt idx="4">
                  <c:v>-0.60800799999999999</c:v>
                </c:pt>
                <c:pt idx="5">
                  <c:v>-0.88434199999999996</c:v>
                </c:pt>
                <c:pt idx="6">
                  <c:v>-1.1861250000000001</c:v>
                </c:pt>
                <c:pt idx="7">
                  <c:v>-1.505728</c:v>
                </c:pt>
                <c:pt idx="8">
                  <c:v>-1.837286</c:v>
                </c:pt>
                <c:pt idx="9">
                  <c:v>-2.1762830000000002</c:v>
                </c:pt>
                <c:pt idx="10">
                  <c:v>-2.5192399999999999</c:v>
                </c:pt>
                <c:pt idx="11">
                  <c:v>-2.8634789999999999</c:v>
                </c:pt>
                <c:pt idx="12">
                  <c:v>-3.2069399999999999</c:v>
                </c:pt>
                <c:pt idx="13">
                  <c:v>-3.5480499999999999</c:v>
                </c:pt>
                <c:pt idx="14">
                  <c:v>-3.8856120000000001</c:v>
                </c:pt>
                <c:pt idx="15">
                  <c:v>-4.2187270000000003</c:v>
                </c:pt>
                <c:pt idx="16">
                  <c:v>-4.5467269999999997</c:v>
                </c:pt>
                <c:pt idx="17">
                  <c:v>-4.8691300000000002</c:v>
                </c:pt>
                <c:pt idx="18">
                  <c:v>-5.1855960000000003</c:v>
                </c:pt>
                <c:pt idx="19">
                  <c:v>-5.4959009999999999</c:v>
                </c:pt>
                <c:pt idx="20">
                  <c:v>-5.7999099999999997</c:v>
                </c:pt>
                <c:pt idx="21">
                  <c:v>-6.0975590000000004</c:v>
                </c:pt>
                <c:pt idx="22">
                  <c:v>-6.3888389999999999</c:v>
                </c:pt>
                <c:pt idx="23">
                  <c:v>-6.6737820000000001</c:v>
                </c:pt>
                <c:pt idx="24">
                  <c:v>-6.9524559999999997</c:v>
                </c:pt>
                <c:pt idx="25">
                  <c:v>-7.2249540000000003</c:v>
                </c:pt>
                <c:pt idx="26">
                  <c:v>-7.4913869999999996</c:v>
                </c:pt>
                <c:pt idx="27">
                  <c:v>-7.751881</c:v>
                </c:pt>
                <c:pt idx="28">
                  <c:v>-8.0065729999999995</c:v>
                </c:pt>
                <c:pt idx="29">
                  <c:v>-8.2556060000000002</c:v>
                </c:pt>
                <c:pt idx="30">
                  <c:v>-8.4991260000000004</c:v>
                </c:pt>
                <c:pt idx="31">
                  <c:v>-8.7372859999999992</c:v>
                </c:pt>
                <c:pt idx="32">
                  <c:v>-8.9702359999999999</c:v>
                </c:pt>
                <c:pt idx="33">
                  <c:v>-9.1981260000000002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D7-45DD-BE3B-9DDC3AF2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3152"/>
        <c:axId val="202513728"/>
      </c:scatterChart>
      <c:valAx>
        <c:axId val="2025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0864327144292154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2513728"/>
        <c:crossesAt val="-10000"/>
        <c:crossBetween val="midCat"/>
      </c:valAx>
      <c:valAx>
        <c:axId val="2025137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2513152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</a:t>
            </a:r>
            <a:r>
              <a:rPr lang="en-US" altLang="ko-KR" sz="155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c:rich>
      </c:tx>
      <c:layout>
        <c:manualLayout>
          <c:xMode val="edge"/>
          <c:yMode val="edge"/>
          <c:x val="0.46666770357409032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61515104729562"/>
          <c:y val="0.15972276381688041"/>
          <c:w val="0.76165766043950411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2Hz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플러터계수_완성계!$V$17:$V$37</c:f>
              <c:numCache>
                <c:formatCode>0.00000_ </c:formatCode>
                <c:ptCount val="21"/>
                <c:pt idx="0">
                  <c:v>0</c:v>
                </c:pt>
                <c:pt idx="1">
                  <c:v>-0.25428698465555993</c:v>
                </c:pt>
                <c:pt idx="2">
                  <c:v>-1.5608272691093221</c:v>
                </c:pt>
                <c:pt idx="3">
                  <c:v>0.45641646967223065</c:v>
                </c:pt>
                <c:pt idx="4">
                  <c:v>2.7772954889991981</c:v>
                </c:pt>
                <c:pt idx="5">
                  <c:v>3.2671077127471011</c:v>
                </c:pt>
                <c:pt idx="6">
                  <c:v>2.4636492195728223</c:v>
                </c:pt>
                <c:pt idx="7">
                  <c:v>1.7522783880469144</c:v>
                </c:pt>
                <c:pt idx="8">
                  <c:v>1.3734494527341252</c:v>
                </c:pt>
                <c:pt idx="9">
                  <c:v>1.643543360769848</c:v>
                </c:pt>
                <c:pt idx="10">
                  <c:v>1.4836750386274471</c:v>
                </c:pt>
                <c:pt idx="11">
                  <c:v>1.2634090342087763</c:v>
                </c:pt>
                <c:pt idx="12">
                  <c:v>0.28501900321971207</c:v>
                </c:pt>
                <c:pt idx="13">
                  <c:v>1.4895927394894199</c:v>
                </c:pt>
                <c:pt idx="14">
                  <c:v>0.47223806252510997</c:v>
                </c:pt>
                <c:pt idx="15">
                  <c:v>0.36431106659123041</c:v>
                </c:pt>
                <c:pt idx="16">
                  <c:v>1.092417919106871</c:v>
                </c:pt>
                <c:pt idx="17">
                  <c:v>0.75613219097015649</c:v>
                </c:pt>
                <c:pt idx="18">
                  <c:v>2.20555844894561E-2</c:v>
                </c:pt>
                <c:pt idx="19">
                  <c:v>0.22933806204768412</c:v>
                </c:pt>
                <c:pt idx="20">
                  <c:v>-0.71521481986679614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60-4542-951A-8F6292751353}"/>
            </c:ext>
          </c:extLst>
        </c:ser>
        <c:ser>
          <c:idx val="1"/>
          <c:order val="1"/>
          <c:tx>
            <c:v>theo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theodorsen!$F$3:$F$102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0.769231</c:v>
                </c:pt>
                <c:pt idx="2">
                  <c:v>1.538462</c:v>
                </c:pt>
                <c:pt idx="3">
                  <c:v>2.3076919999999999</c:v>
                </c:pt>
                <c:pt idx="4">
                  <c:v>3.0769229999999999</c:v>
                </c:pt>
                <c:pt idx="5">
                  <c:v>3.8461539999999999</c:v>
                </c:pt>
                <c:pt idx="6">
                  <c:v>4.6153849999999998</c:v>
                </c:pt>
                <c:pt idx="7">
                  <c:v>5.3846150000000002</c:v>
                </c:pt>
                <c:pt idx="8">
                  <c:v>6.1538459999999997</c:v>
                </c:pt>
                <c:pt idx="9">
                  <c:v>6.9230770000000001</c:v>
                </c:pt>
                <c:pt idx="10">
                  <c:v>7.6923079999999997</c:v>
                </c:pt>
                <c:pt idx="11">
                  <c:v>8.4615379999999991</c:v>
                </c:pt>
                <c:pt idx="12">
                  <c:v>9.2307690000000004</c:v>
                </c:pt>
                <c:pt idx="13">
                  <c:v>10</c:v>
                </c:pt>
                <c:pt idx="14">
                  <c:v>10.769231</c:v>
                </c:pt>
                <c:pt idx="15">
                  <c:v>11.538462000000001</c:v>
                </c:pt>
                <c:pt idx="16">
                  <c:v>12.307691999999999</c:v>
                </c:pt>
                <c:pt idx="17">
                  <c:v>13.076923000000001</c:v>
                </c:pt>
                <c:pt idx="18">
                  <c:v>13.846154</c:v>
                </c:pt>
                <c:pt idx="19">
                  <c:v>14.615385</c:v>
                </c:pt>
                <c:pt idx="20">
                  <c:v>15.384615</c:v>
                </c:pt>
                <c:pt idx="21">
                  <c:v>16.153846000000001</c:v>
                </c:pt>
                <c:pt idx="22">
                  <c:v>16.923076999999999</c:v>
                </c:pt>
                <c:pt idx="23">
                  <c:v>17.692308000000001</c:v>
                </c:pt>
                <c:pt idx="24">
                  <c:v>18.461538000000001</c:v>
                </c:pt>
                <c:pt idx="25">
                  <c:v>19.230768999999999</c:v>
                </c:pt>
                <c:pt idx="26">
                  <c:v>20</c:v>
                </c:pt>
                <c:pt idx="27">
                  <c:v>20.769231000000001</c:v>
                </c:pt>
                <c:pt idx="28">
                  <c:v>21.538461999999999</c:v>
                </c:pt>
                <c:pt idx="29">
                  <c:v>22.307691999999999</c:v>
                </c:pt>
                <c:pt idx="30">
                  <c:v>23.076923000000001</c:v>
                </c:pt>
                <c:pt idx="31">
                  <c:v>23.846153999999999</c:v>
                </c:pt>
                <c:pt idx="32">
                  <c:v>24.615385</c:v>
                </c:pt>
                <c:pt idx="33">
                  <c:v>25.384615</c:v>
                </c:pt>
              </c:numCache>
            </c:numRef>
          </c:xVal>
          <c:yVal>
            <c:numRef>
              <c:f>theodorsen!$G$3:$G$102</c:f>
              <c:numCache>
                <c:formatCode>General</c:formatCode>
                <c:ptCount val="100"/>
                <c:pt idx="0">
                  <c:v>0</c:v>
                </c:pt>
                <c:pt idx="1">
                  <c:v>-1.1452990000000001</c:v>
                </c:pt>
                <c:pt idx="2">
                  <c:v>-2.241555</c:v>
                </c:pt>
                <c:pt idx="3">
                  <c:v>-3.248624</c:v>
                </c:pt>
                <c:pt idx="4">
                  <c:v>-4.1375669999999998</c:v>
                </c:pt>
                <c:pt idx="5">
                  <c:v>-4.8889399999999998</c:v>
                </c:pt>
                <c:pt idx="6">
                  <c:v>-5.4905059999999999</c:v>
                </c:pt>
                <c:pt idx="7">
                  <c:v>-5.9353160000000003</c:v>
                </c:pt>
                <c:pt idx="8">
                  <c:v>-6.2202400000000004</c:v>
                </c:pt>
                <c:pt idx="9">
                  <c:v>-6.3448760000000002</c:v>
                </c:pt>
                <c:pt idx="10">
                  <c:v>-6.3107449999999998</c:v>
                </c:pt>
                <c:pt idx="11">
                  <c:v>-6.1207039999999999</c:v>
                </c:pt>
                <c:pt idx="12">
                  <c:v>-5.7785099999999998</c:v>
                </c:pt>
                <c:pt idx="13">
                  <c:v>-5.2885049999999998</c:v>
                </c:pt>
                <c:pt idx="14">
                  <c:v>-4.6553839999999997</c:v>
                </c:pt>
                <c:pt idx="15">
                  <c:v>-3.884029</c:v>
                </c:pt>
                <c:pt idx="16">
                  <c:v>-2.9793850000000002</c:v>
                </c:pt>
                <c:pt idx="17">
                  <c:v>-1.9463760000000001</c:v>
                </c:pt>
                <c:pt idx="18">
                  <c:v>-0.78984100000000002</c:v>
                </c:pt>
                <c:pt idx="19">
                  <c:v>0.48550399999999999</c:v>
                </c:pt>
                <c:pt idx="20">
                  <c:v>1.8750990000000001</c:v>
                </c:pt>
                <c:pt idx="21">
                  <c:v>3.3745509999999999</c:v>
                </c:pt>
                <c:pt idx="22">
                  <c:v>4.9796509999999996</c:v>
                </c:pt>
                <c:pt idx="23">
                  <c:v>6.6863720000000004</c:v>
                </c:pt>
                <c:pt idx="24">
                  <c:v>8.4908760000000001</c:v>
                </c:pt>
                <c:pt idx="25">
                  <c:v>10.389505</c:v>
                </c:pt>
                <c:pt idx="26">
                  <c:v>12.378780000000001</c:v>
                </c:pt>
                <c:pt idx="27">
                  <c:v>14.455394</c:v>
                </c:pt>
                <c:pt idx="28">
                  <c:v>16.616206999999999</c:v>
                </c:pt>
                <c:pt idx="29">
                  <c:v>18.858235000000001</c:v>
                </c:pt>
                <c:pt idx="30">
                  <c:v>21.178647999999999</c:v>
                </c:pt>
                <c:pt idx="31">
                  <c:v>23.574756000000001</c:v>
                </c:pt>
                <c:pt idx="32">
                  <c:v>26.044007000000001</c:v>
                </c:pt>
                <c:pt idx="33">
                  <c:v>28.583976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60-4542-951A-8F629275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90752"/>
        <c:axId val="276891328"/>
      </c:scatterChart>
      <c:valAx>
        <c:axId val="2768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1111240724539053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76891328"/>
        <c:crossesAt val="-10000"/>
        <c:crossBetween val="midCat"/>
      </c:valAx>
      <c:valAx>
        <c:axId val="2768913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76890752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</a:t>
            </a:r>
            <a:r>
              <a:rPr lang="en-US" altLang="ko-KR" sz="155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c:rich>
      </c:tx>
      <c:layout>
        <c:manualLayout>
          <c:xMode val="edge"/>
          <c:yMode val="edge"/>
          <c:x val="0.46666770357409032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5423292676651"/>
          <c:y val="0.15972276381688041"/>
          <c:w val="0.76173048221913464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2Hz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플러터계수_완성계!$W$17:$W$37</c:f>
              <c:numCache>
                <c:formatCode>0.00000_ </c:formatCode>
                <c:ptCount val="21"/>
                <c:pt idx="0">
                  <c:v>0</c:v>
                </c:pt>
                <c:pt idx="1">
                  <c:v>-0.29487116556821014</c:v>
                </c:pt>
                <c:pt idx="2">
                  <c:v>-1.5601926694390806</c:v>
                </c:pt>
                <c:pt idx="3">
                  <c:v>-1.3531813336715086</c:v>
                </c:pt>
                <c:pt idx="4">
                  <c:v>-6.1650714084042955</c:v>
                </c:pt>
                <c:pt idx="5">
                  <c:v>-13.29015460020187</c:v>
                </c:pt>
                <c:pt idx="6">
                  <c:v>-20.763726445927421</c:v>
                </c:pt>
                <c:pt idx="7">
                  <c:v>-28.242498999822502</c:v>
                </c:pt>
                <c:pt idx="8">
                  <c:v>-36.764031706789623</c:v>
                </c:pt>
                <c:pt idx="9">
                  <c:v>-46.45630689041775</c:v>
                </c:pt>
                <c:pt idx="10">
                  <c:v>-57.805083234411633</c:v>
                </c:pt>
                <c:pt idx="11">
                  <c:v>-69.430605218878981</c:v>
                </c:pt>
                <c:pt idx="12">
                  <c:v>-83.309469707570386</c:v>
                </c:pt>
                <c:pt idx="13">
                  <c:v>-97.564617391031021</c:v>
                </c:pt>
                <c:pt idx="14">
                  <c:v>-113.69959375201753</c:v>
                </c:pt>
                <c:pt idx="15">
                  <c:v>-130.75314790067884</c:v>
                </c:pt>
                <c:pt idx="16">
                  <c:v>-148.14855578637884</c:v>
                </c:pt>
                <c:pt idx="17">
                  <c:v>-168.21810796161685</c:v>
                </c:pt>
                <c:pt idx="18">
                  <c:v>-189.17543416398325</c:v>
                </c:pt>
                <c:pt idx="19">
                  <c:v>-209.9057157906104</c:v>
                </c:pt>
                <c:pt idx="20">
                  <c:v>-233.28397034827807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D1-49FE-8388-A1E91650BAE9}"/>
            </c:ext>
          </c:extLst>
        </c:ser>
        <c:ser>
          <c:idx val="1"/>
          <c:order val="1"/>
          <c:tx>
            <c:v>theo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theodorsen!$F$3:$F$102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0.769231</c:v>
                </c:pt>
                <c:pt idx="2">
                  <c:v>1.538462</c:v>
                </c:pt>
                <c:pt idx="3">
                  <c:v>2.3076919999999999</c:v>
                </c:pt>
                <c:pt idx="4">
                  <c:v>3.0769229999999999</c:v>
                </c:pt>
                <c:pt idx="5">
                  <c:v>3.8461539999999999</c:v>
                </c:pt>
                <c:pt idx="6">
                  <c:v>4.6153849999999998</c:v>
                </c:pt>
                <c:pt idx="7">
                  <c:v>5.3846150000000002</c:v>
                </c:pt>
                <c:pt idx="8">
                  <c:v>6.1538459999999997</c:v>
                </c:pt>
                <c:pt idx="9">
                  <c:v>6.9230770000000001</c:v>
                </c:pt>
                <c:pt idx="10">
                  <c:v>7.6923079999999997</c:v>
                </c:pt>
                <c:pt idx="11">
                  <c:v>8.4615379999999991</c:v>
                </c:pt>
                <c:pt idx="12">
                  <c:v>9.2307690000000004</c:v>
                </c:pt>
                <c:pt idx="13">
                  <c:v>10</c:v>
                </c:pt>
                <c:pt idx="14">
                  <c:v>10.769231</c:v>
                </c:pt>
                <c:pt idx="15">
                  <c:v>11.538462000000001</c:v>
                </c:pt>
                <c:pt idx="16">
                  <c:v>12.307691999999999</c:v>
                </c:pt>
                <c:pt idx="17">
                  <c:v>13.076923000000001</c:v>
                </c:pt>
                <c:pt idx="18">
                  <c:v>13.846154</c:v>
                </c:pt>
                <c:pt idx="19">
                  <c:v>14.615385</c:v>
                </c:pt>
                <c:pt idx="20">
                  <c:v>15.384615</c:v>
                </c:pt>
                <c:pt idx="21">
                  <c:v>16.153846000000001</c:v>
                </c:pt>
                <c:pt idx="22">
                  <c:v>16.923076999999999</c:v>
                </c:pt>
                <c:pt idx="23">
                  <c:v>17.692308000000001</c:v>
                </c:pt>
                <c:pt idx="24">
                  <c:v>18.461538000000001</c:v>
                </c:pt>
                <c:pt idx="25">
                  <c:v>19.230768999999999</c:v>
                </c:pt>
                <c:pt idx="26">
                  <c:v>20</c:v>
                </c:pt>
                <c:pt idx="27">
                  <c:v>20.769231000000001</c:v>
                </c:pt>
                <c:pt idx="28">
                  <c:v>21.538461999999999</c:v>
                </c:pt>
                <c:pt idx="29">
                  <c:v>22.307691999999999</c:v>
                </c:pt>
                <c:pt idx="30">
                  <c:v>23.076923000000001</c:v>
                </c:pt>
                <c:pt idx="31">
                  <c:v>23.846153999999999</c:v>
                </c:pt>
                <c:pt idx="32">
                  <c:v>24.615385</c:v>
                </c:pt>
                <c:pt idx="33">
                  <c:v>25.384615</c:v>
                </c:pt>
              </c:numCache>
            </c:numRef>
          </c:xVal>
          <c:yVal>
            <c:numRef>
              <c:f>theodorsen!$H$3:$H$102</c:f>
              <c:numCache>
                <c:formatCode>General</c:formatCode>
                <c:ptCount val="100"/>
                <c:pt idx="0">
                  <c:v>0</c:v>
                </c:pt>
                <c:pt idx="1">
                  <c:v>-0.212675</c:v>
                </c:pt>
                <c:pt idx="2">
                  <c:v>-0.85938199999999998</c:v>
                </c:pt>
                <c:pt idx="3">
                  <c:v>-1.961972</c:v>
                </c:pt>
                <c:pt idx="4">
                  <c:v>-3.5480930000000002</c:v>
                </c:pt>
                <c:pt idx="5">
                  <c:v>-5.6464350000000003</c:v>
                </c:pt>
                <c:pt idx="6">
                  <c:v>-8.2844599999999993</c:v>
                </c:pt>
                <c:pt idx="7">
                  <c:v>-11.487439999999999</c:v>
                </c:pt>
                <c:pt idx="8">
                  <c:v>-15.278143999999999</c:v>
                </c:pt>
                <c:pt idx="9">
                  <c:v>-19.676829999999999</c:v>
                </c:pt>
                <c:pt idx="10">
                  <c:v>-24.701392999999999</c:v>
                </c:pt>
                <c:pt idx="11">
                  <c:v>-30.367566</c:v>
                </c:pt>
                <c:pt idx="12">
                  <c:v>-36.689151000000003</c:v>
                </c:pt>
                <c:pt idx="13">
                  <c:v>-43.678238999999998</c:v>
                </c:pt>
                <c:pt idx="14">
                  <c:v>-51.345416</c:v>
                </c:pt>
                <c:pt idx="15">
                  <c:v>-59.699955000000003</c:v>
                </c:pt>
                <c:pt idx="16">
                  <c:v>-68.749979999999994</c:v>
                </c:pt>
                <c:pt idx="17">
                  <c:v>-78.502615000000006</c:v>
                </c:pt>
                <c:pt idx="18">
                  <c:v>-88.964115000000007</c:v>
                </c:pt>
                <c:pt idx="19">
                  <c:v>-100.13997500000001</c:v>
                </c:pt>
                <c:pt idx="20">
                  <c:v>-112.035033</c:v>
                </c:pt>
                <c:pt idx="21">
                  <c:v>-124.653547</c:v>
                </c:pt>
                <c:pt idx="22">
                  <c:v>-137.99927700000001</c:v>
                </c:pt>
                <c:pt idx="23">
                  <c:v>-152.07553999999999</c:v>
                </c:pt>
                <c:pt idx="24">
                  <c:v>-166.88527099999999</c:v>
                </c:pt>
                <c:pt idx="25">
                  <c:v>-182.43106900000001</c:v>
                </c:pt>
                <c:pt idx="26">
                  <c:v>-198.71523500000001</c:v>
                </c:pt>
                <c:pt idx="27">
                  <c:v>-215.739812</c:v>
                </c:pt>
                <c:pt idx="28">
                  <c:v>-233.50661400000001</c:v>
                </c:pt>
                <c:pt idx="29">
                  <c:v>-252.017256</c:v>
                </c:pt>
                <c:pt idx="30">
                  <c:v>-271.27317099999999</c:v>
                </c:pt>
                <c:pt idx="31">
                  <c:v>-291.27563700000002</c:v>
                </c:pt>
                <c:pt idx="32">
                  <c:v>-312.02579400000002</c:v>
                </c:pt>
                <c:pt idx="33">
                  <c:v>-333.52465799999999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D1-49FE-8388-A1E91650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93056"/>
        <c:axId val="276893632"/>
      </c:scatterChart>
      <c:valAx>
        <c:axId val="2768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0617413564045244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76893632"/>
        <c:crossesAt val="-10000"/>
        <c:crossBetween val="midCat"/>
      </c:valAx>
      <c:valAx>
        <c:axId val="2768936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76893056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  <a:r>
              <a:rPr lang="en-US" altLang="ko-KR" sz="155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c:rich>
      </c:tx>
      <c:layout>
        <c:manualLayout>
          <c:xMode val="edge"/>
          <c:yMode val="edge"/>
          <c:x val="0.46666770357409032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86778858525042"/>
          <c:y val="0.15972276381688041"/>
          <c:w val="0.78540502290154912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2Hz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플러터계수_완성계!$R$17:$R$37</c:f>
              <c:numCache>
                <c:formatCode>0.00000_ </c:formatCode>
                <c:ptCount val="21"/>
                <c:pt idx="0">
                  <c:v>0</c:v>
                </c:pt>
                <c:pt idx="1">
                  <c:v>0.45842842254336258</c:v>
                </c:pt>
                <c:pt idx="2">
                  <c:v>0.9289483089337075</c:v>
                </c:pt>
                <c:pt idx="3">
                  <c:v>2.0670435015644615</c:v>
                </c:pt>
                <c:pt idx="4">
                  <c:v>2.4879700896242105</c:v>
                </c:pt>
                <c:pt idx="5">
                  <c:v>2.9993387805105778</c:v>
                </c:pt>
                <c:pt idx="6">
                  <c:v>3.3387727041706299</c:v>
                </c:pt>
                <c:pt idx="7">
                  <c:v>3.3012369413259393</c:v>
                </c:pt>
                <c:pt idx="8">
                  <c:v>3.2776478918430669</c:v>
                </c:pt>
                <c:pt idx="9">
                  <c:v>3.2356381898292708</c:v>
                </c:pt>
                <c:pt idx="10">
                  <c:v>3.0432985339798631</c:v>
                </c:pt>
                <c:pt idx="11">
                  <c:v>2.9155381990820359</c:v>
                </c:pt>
                <c:pt idx="12">
                  <c:v>3.2878588087868441</c:v>
                </c:pt>
                <c:pt idx="13">
                  <c:v>2.9862666245910909</c:v>
                </c:pt>
                <c:pt idx="14">
                  <c:v>2.88338021308873</c:v>
                </c:pt>
                <c:pt idx="15">
                  <c:v>3.3778526858216984</c:v>
                </c:pt>
                <c:pt idx="16">
                  <c:v>3.431256342361896</c:v>
                </c:pt>
                <c:pt idx="17">
                  <c:v>3.7539330523819809</c:v>
                </c:pt>
                <c:pt idx="18">
                  <c:v>3.3856769541823026</c:v>
                </c:pt>
                <c:pt idx="19">
                  <c:v>3.2743083916465152</c:v>
                </c:pt>
                <c:pt idx="20">
                  <c:v>3.24874029212349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9-4172-99FE-6B5B36BAE154}"/>
            </c:ext>
          </c:extLst>
        </c:ser>
        <c:ser>
          <c:idx val="1"/>
          <c:order val="1"/>
          <c:tx>
            <c:v>theo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theodorsen!$A$3:$A$102</c:f>
              <c:numCache>
                <c:formatCode>General</c:formatCode>
                <c:ptCount val="100"/>
                <c:pt idx="0">
                  <c:v>0</c:v>
                </c:pt>
                <c:pt idx="1">
                  <c:v>0.769231</c:v>
                </c:pt>
                <c:pt idx="2">
                  <c:v>1.538462</c:v>
                </c:pt>
                <c:pt idx="3">
                  <c:v>2.3076919999999999</c:v>
                </c:pt>
                <c:pt idx="4">
                  <c:v>3.0769229999999999</c:v>
                </c:pt>
                <c:pt idx="5">
                  <c:v>3.8461539999999999</c:v>
                </c:pt>
                <c:pt idx="6">
                  <c:v>4.6153849999999998</c:v>
                </c:pt>
                <c:pt idx="7">
                  <c:v>5.3846150000000002</c:v>
                </c:pt>
                <c:pt idx="8">
                  <c:v>6.1538459999999997</c:v>
                </c:pt>
                <c:pt idx="9">
                  <c:v>6.9230770000000001</c:v>
                </c:pt>
                <c:pt idx="10">
                  <c:v>7.6923079999999997</c:v>
                </c:pt>
                <c:pt idx="11">
                  <c:v>8.4615379999999991</c:v>
                </c:pt>
                <c:pt idx="12">
                  <c:v>9.2307690000000004</c:v>
                </c:pt>
                <c:pt idx="13">
                  <c:v>10</c:v>
                </c:pt>
                <c:pt idx="14">
                  <c:v>10.769231</c:v>
                </c:pt>
                <c:pt idx="15">
                  <c:v>11.538462000000001</c:v>
                </c:pt>
                <c:pt idx="16">
                  <c:v>12.307691999999999</c:v>
                </c:pt>
                <c:pt idx="17">
                  <c:v>13.076923000000001</c:v>
                </c:pt>
                <c:pt idx="18">
                  <c:v>13.846154</c:v>
                </c:pt>
                <c:pt idx="19">
                  <c:v>14.615385</c:v>
                </c:pt>
                <c:pt idx="20">
                  <c:v>15.384615</c:v>
                </c:pt>
                <c:pt idx="21">
                  <c:v>16.153846000000001</c:v>
                </c:pt>
                <c:pt idx="22">
                  <c:v>16.923076999999999</c:v>
                </c:pt>
                <c:pt idx="23">
                  <c:v>17.692308000000001</c:v>
                </c:pt>
                <c:pt idx="24">
                  <c:v>18.461538000000001</c:v>
                </c:pt>
                <c:pt idx="25">
                  <c:v>19.230768999999999</c:v>
                </c:pt>
                <c:pt idx="26">
                  <c:v>20</c:v>
                </c:pt>
                <c:pt idx="27">
                  <c:v>20.769231000000001</c:v>
                </c:pt>
                <c:pt idx="28">
                  <c:v>21.538461999999999</c:v>
                </c:pt>
                <c:pt idx="29">
                  <c:v>22.307691999999999</c:v>
                </c:pt>
                <c:pt idx="30">
                  <c:v>23.076923000000001</c:v>
                </c:pt>
                <c:pt idx="31">
                  <c:v>23.846153999999999</c:v>
                </c:pt>
                <c:pt idx="32">
                  <c:v>24.615385</c:v>
                </c:pt>
                <c:pt idx="33">
                  <c:v>25.384615</c:v>
                </c:pt>
              </c:numCache>
            </c:numRef>
          </c:xVal>
          <c:yVal>
            <c:numRef>
              <c:f>theodorsen!$D$3:$D$102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0.38733000000000001</c:v>
                </c:pt>
                <c:pt idx="2">
                  <c:v>0.78845600000000005</c:v>
                </c:pt>
                <c:pt idx="3">
                  <c:v>1.2105509999999999</c:v>
                </c:pt>
                <c:pt idx="4">
                  <c:v>1.6561360000000001</c:v>
                </c:pt>
                <c:pt idx="5">
                  <c:v>2.1254580000000001</c:v>
                </c:pt>
                <c:pt idx="6">
                  <c:v>2.6176840000000001</c:v>
                </c:pt>
                <c:pt idx="7">
                  <c:v>3.1314829999999998</c:v>
                </c:pt>
                <c:pt idx="8">
                  <c:v>3.6653259999999999</c:v>
                </c:pt>
                <c:pt idx="9">
                  <c:v>4.2176400000000003</c:v>
                </c:pt>
                <c:pt idx="10">
                  <c:v>4.7868919999999999</c:v>
                </c:pt>
                <c:pt idx="11">
                  <c:v>5.3716340000000002</c:v>
                </c:pt>
                <c:pt idx="12">
                  <c:v>5.9705159999999999</c:v>
                </c:pt>
                <c:pt idx="13">
                  <c:v>6.5822979999999998</c:v>
                </c:pt>
                <c:pt idx="14">
                  <c:v>7.2058479999999996</c:v>
                </c:pt>
                <c:pt idx="15">
                  <c:v>7.8401339999999999</c:v>
                </c:pt>
                <c:pt idx="16">
                  <c:v>8.4842250000000003</c:v>
                </c:pt>
                <c:pt idx="17">
                  <c:v>9.1372730000000004</c:v>
                </c:pt>
                <c:pt idx="18">
                  <c:v>9.7985150000000001</c:v>
                </c:pt>
                <c:pt idx="19">
                  <c:v>10.46726</c:v>
                </c:pt>
                <c:pt idx="20">
                  <c:v>11.142884</c:v>
                </c:pt>
                <c:pt idx="21">
                  <c:v>11.824820000000001</c:v>
                </c:pt>
                <c:pt idx="22">
                  <c:v>12.512558</c:v>
                </c:pt>
                <c:pt idx="23">
                  <c:v>13.205633000000001</c:v>
                </c:pt>
                <c:pt idx="24">
                  <c:v>13.903625999999999</c:v>
                </c:pt>
                <c:pt idx="25">
                  <c:v>14.606154999999999</c:v>
                </c:pt>
                <c:pt idx="26">
                  <c:v>15.312872</c:v>
                </c:pt>
                <c:pt idx="27">
                  <c:v>16.023461999999999</c:v>
                </c:pt>
                <c:pt idx="28">
                  <c:v>16.737639000000001</c:v>
                </c:pt>
                <c:pt idx="29">
                  <c:v>17.455138000000002</c:v>
                </c:pt>
                <c:pt idx="30">
                  <c:v>18.175719999999998</c:v>
                </c:pt>
                <c:pt idx="31">
                  <c:v>18.899166999999998</c:v>
                </c:pt>
                <c:pt idx="32">
                  <c:v>19.625278000000002</c:v>
                </c:pt>
                <c:pt idx="33">
                  <c:v>20.353867999999999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09-4172-99FE-6B5B36BA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95360"/>
        <c:axId val="276895936"/>
      </c:scatterChart>
      <c:valAx>
        <c:axId val="2768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0864327144292154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76895936"/>
        <c:crossesAt val="-10000"/>
        <c:crossBetween val="midCat"/>
      </c:valAx>
      <c:valAx>
        <c:axId val="27689593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76895360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  <a:r>
              <a:rPr lang="en-US" altLang="ko-KR" sz="155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c:rich>
      </c:tx>
      <c:layout>
        <c:manualLayout>
          <c:xMode val="edge"/>
          <c:yMode val="edge"/>
          <c:x val="0.46666770357409032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939684010087"/>
          <c:y val="0.15972276381688041"/>
          <c:w val="0.77233312747671257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2Hz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플러터계수_완성계!$S$17:$S$37</c:f>
              <c:numCache>
                <c:formatCode>0.00000_ </c:formatCode>
                <c:ptCount val="21"/>
                <c:pt idx="0">
                  <c:v>0</c:v>
                </c:pt>
                <c:pt idx="1">
                  <c:v>-9.4671815627564628E-3</c:v>
                </c:pt>
                <c:pt idx="2">
                  <c:v>0.17056099079869178</c:v>
                </c:pt>
                <c:pt idx="3">
                  <c:v>-0.21150398165667561</c:v>
                </c:pt>
                <c:pt idx="4">
                  <c:v>-0.70653017796313011</c:v>
                </c:pt>
                <c:pt idx="5">
                  <c:v>-1.2450367184618998</c:v>
                </c:pt>
                <c:pt idx="6">
                  <c:v>-1.9732746301550042</c:v>
                </c:pt>
                <c:pt idx="7">
                  <c:v>-2.5774807785910285</c:v>
                </c:pt>
                <c:pt idx="8">
                  <c:v>-3.1829641869972396</c:v>
                </c:pt>
                <c:pt idx="9">
                  <c:v>-3.5036977545130936</c:v>
                </c:pt>
                <c:pt idx="10">
                  <c:v>-3.7242846536172904</c:v>
                </c:pt>
                <c:pt idx="11">
                  <c:v>-3.6854853626123365</c:v>
                </c:pt>
                <c:pt idx="12">
                  <c:v>-3.6424895636911288</c:v>
                </c:pt>
                <c:pt idx="13">
                  <c:v>-3.8230927564100066</c:v>
                </c:pt>
                <c:pt idx="14">
                  <c:v>-3.6843870673183816</c:v>
                </c:pt>
                <c:pt idx="15">
                  <c:v>-3.8506763733501388</c:v>
                </c:pt>
                <c:pt idx="16">
                  <c:v>-3.68120880221174</c:v>
                </c:pt>
                <c:pt idx="17">
                  <c:v>-3.3796294364771966</c:v>
                </c:pt>
                <c:pt idx="18">
                  <c:v>-5.2767882594178133</c:v>
                </c:pt>
                <c:pt idx="19">
                  <c:v>-5.5209339882530353</c:v>
                </c:pt>
                <c:pt idx="20">
                  <c:v>-5.7965952161273249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2-4800-B591-62CE2478A21B}"/>
            </c:ext>
          </c:extLst>
        </c:ser>
        <c:ser>
          <c:idx val="1"/>
          <c:order val="1"/>
          <c:tx>
            <c:v>theo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theodorsen!$A$3:$A$102</c:f>
              <c:numCache>
                <c:formatCode>General</c:formatCode>
                <c:ptCount val="100"/>
                <c:pt idx="0">
                  <c:v>0</c:v>
                </c:pt>
                <c:pt idx="1">
                  <c:v>0.769231</c:v>
                </c:pt>
                <c:pt idx="2">
                  <c:v>1.538462</c:v>
                </c:pt>
                <c:pt idx="3">
                  <c:v>2.3076919999999999</c:v>
                </c:pt>
                <c:pt idx="4">
                  <c:v>3.0769229999999999</c:v>
                </c:pt>
                <c:pt idx="5">
                  <c:v>3.8461539999999999</c:v>
                </c:pt>
                <c:pt idx="6">
                  <c:v>4.6153849999999998</c:v>
                </c:pt>
                <c:pt idx="7">
                  <c:v>5.3846150000000002</c:v>
                </c:pt>
                <c:pt idx="8">
                  <c:v>6.1538459999999997</c:v>
                </c:pt>
                <c:pt idx="9">
                  <c:v>6.9230770000000001</c:v>
                </c:pt>
                <c:pt idx="10">
                  <c:v>7.6923079999999997</c:v>
                </c:pt>
                <c:pt idx="11">
                  <c:v>8.4615379999999991</c:v>
                </c:pt>
                <c:pt idx="12">
                  <c:v>9.2307690000000004</c:v>
                </c:pt>
                <c:pt idx="13">
                  <c:v>10</c:v>
                </c:pt>
                <c:pt idx="14">
                  <c:v>10.769231</c:v>
                </c:pt>
                <c:pt idx="15">
                  <c:v>11.538462000000001</c:v>
                </c:pt>
                <c:pt idx="16">
                  <c:v>12.307691999999999</c:v>
                </c:pt>
                <c:pt idx="17">
                  <c:v>13.076923000000001</c:v>
                </c:pt>
                <c:pt idx="18">
                  <c:v>13.846154</c:v>
                </c:pt>
                <c:pt idx="19">
                  <c:v>14.615385</c:v>
                </c:pt>
                <c:pt idx="20">
                  <c:v>15.384615</c:v>
                </c:pt>
                <c:pt idx="21">
                  <c:v>16.153846000000001</c:v>
                </c:pt>
                <c:pt idx="22">
                  <c:v>16.923076999999999</c:v>
                </c:pt>
                <c:pt idx="23">
                  <c:v>17.692308000000001</c:v>
                </c:pt>
                <c:pt idx="24">
                  <c:v>18.461538000000001</c:v>
                </c:pt>
                <c:pt idx="25">
                  <c:v>19.230768999999999</c:v>
                </c:pt>
                <c:pt idx="26">
                  <c:v>20</c:v>
                </c:pt>
                <c:pt idx="27">
                  <c:v>20.769231000000001</c:v>
                </c:pt>
                <c:pt idx="28">
                  <c:v>21.538461999999999</c:v>
                </c:pt>
                <c:pt idx="29">
                  <c:v>22.307691999999999</c:v>
                </c:pt>
                <c:pt idx="30">
                  <c:v>23.076923000000001</c:v>
                </c:pt>
                <c:pt idx="31">
                  <c:v>23.846153999999999</c:v>
                </c:pt>
                <c:pt idx="32">
                  <c:v>24.615385</c:v>
                </c:pt>
                <c:pt idx="33">
                  <c:v>25.384615</c:v>
                </c:pt>
              </c:numCache>
            </c:numRef>
          </c:xVal>
          <c:yVal>
            <c:numRef>
              <c:f>theodorsen!$E$3:$E$102</c:f>
              <c:numCache>
                <c:formatCode>General</c:formatCode>
                <c:ptCount val="100"/>
                <c:pt idx="0">
                  <c:v>0</c:v>
                </c:pt>
                <c:pt idx="1">
                  <c:v>2.2995999999999999E-2</c:v>
                </c:pt>
                <c:pt idx="2">
                  <c:v>8.7156999999999998E-2</c:v>
                </c:pt>
                <c:pt idx="3">
                  <c:v>0.18352399999999999</c:v>
                </c:pt>
                <c:pt idx="4">
                  <c:v>0.304004</c:v>
                </c:pt>
                <c:pt idx="5">
                  <c:v>0.44217099999999998</c:v>
                </c:pt>
                <c:pt idx="6">
                  <c:v>0.59306199999999998</c:v>
                </c:pt>
                <c:pt idx="7">
                  <c:v>0.75286399999999998</c:v>
                </c:pt>
                <c:pt idx="8">
                  <c:v>0.91864299999999999</c:v>
                </c:pt>
                <c:pt idx="9">
                  <c:v>1.0881419999999999</c:v>
                </c:pt>
                <c:pt idx="10">
                  <c:v>1.25962</c:v>
                </c:pt>
                <c:pt idx="11">
                  <c:v>1.4317390000000001</c:v>
                </c:pt>
                <c:pt idx="12">
                  <c:v>1.60347</c:v>
                </c:pt>
                <c:pt idx="13">
                  <c:v>1.774025</c:v>
                </c:pt>
                <c:pt idx="14">
                  <c:v>1.942806</c:v>
                </c:pt>
                <c:pt idx="15">
                  <c:v>2.1093630000000001</c:v>
                </c:pt>
                <c:pt idx="16">
                  <c:v>2.2733639999999999</c:v>
                </c:pt>
                <c:pt idx="17">
                  <c:v>2.4345650000000001</c:v>
                </c:pt>
                <c:pt idx="18">
                  <c:v>2.5927980000000002</c:v>
                </c:pt>
                <c:pt idx="19">
                  <c:v>2.747951</c:v>
                </c:pt>
                <c:pt idx="20">
                  <c:v>2.8999549999999998</c:v>
                </c:pt>
                <c:pt idx="21">
                  <c:v>3.0487799999999998</c:v>
                </c:pt>
                <c:pt idx="22">
                  <c:v>3.1944189999999999</c:v>
                </c:pt>
                <c:pt idx="23">
                  <c:v>3.3368910000000001</c:v>
                </c:pt>
                <c:pt idx="24">
                  <c:v>3.4762279999999999</c:v>
                </c:pt>
                <c:pt idx="25">
                  <c:v>3.6124770000000002</c:v>
                </c:pt>
                <c:pt idx="26">
                  <c:v>3.7456939999999999</c:v>
                </c:pt>
                <c:pt idx="27">
                  <c:v>3.8759410000000001</c:v>
                </c:pt>
                <c:pt idx="28">
                  <c:v>4.0032870000000003</c:v>
                </c:pt>
                <c:pt idx="29">
                  <c:v>4.1278030000000001</c:v>
                </c:pt>
                <c:pt idx="30">
                  <c:v>4.2495630000000002</c:v>
                </c:pt>
                <c:pt idx="31">
                  <c:v>4.3686429999999996</c:v>
                </c:pt>
                <c:pt idx="32">
                  <c:v>4.4851179999999999</c:v>
                </c:pt>
                <c:pt idx="33">
                  <c:v>4.5990630000000001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22-4800-B591-62CE2478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64160"/>
        <c:axId val="227164736"/>
      </c:scatterChart>
      <c:valAx>
        <c:axId val="2271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0864327144292154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164736"/>
        <c:crossesAt val="-10000"/>
        <c:crossBetween val="midCat"/>
      </c:valAx>
      <c:valAx>
        <c:axId val="22716473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164160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  <a:r>
              <a:rPr lang="en-US" altLang="ko-KR" sz="155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c:rich>
      </c:tx>
      <c:layout>
        <c:manualLayout>
          <c:xMode val="edge"/>
          <c:yMode val="edge"/>
          <c:x val="0.46666770357409032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47563172250531"/>
          <c:y val="0.15972276381688041"/>
          <c:w val="0.76579717976429429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2Hz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플러터계수_완성계!$X$17:$X$37</c:f>
              <c:numCache>
                <c:formatCode>0.00000_ </c:formatCode>
                <c:ptCount val="21"/>
                <c:pt idx="0">
                  <c:v>0</c:v>
                </c:pt>
                <c:pt idx="1">
                  <c:v>-6.0332691335449141E-2</c:v>
                </c:pt>
                <c:pt idx="2">
                  <c:v>-0.69897119382456152</c:v>
                </c:pt>
                <c:pt idx="3">
                  <c:v>-0.73894667622379917</c:v>
                </c:pt>
                <c:pt idx="4">
                  <c:v>-0.28095339157604271</c:v>
                </c:pt>
                <c:pt idx="5">
                  <c:v>0.74648221991405195</c:v>
                </c:pt>
                <c:pt idx="6">
                  <c:v>2.8477345261414229</c:v>
                </c:pt>
                <c:pt idx="7">
                  <c:v>5.1744126663443755</c:v>
                </c:pt>
                <c:pt idx="8">
                  <c:v>7.7951453582345245</c:v>
                </c:pt>
                <c:pt idx="9">
                  <c:v>10.529396816955476</c:v>
                </c:pt>
                <c:pt idx="10">
                  <c:v>13.376860444096588</c:v>
                </c:pt>
                <c:pt idx="11">
                  <c:v>16.340930229407693</c:v>
                </c:pt>
                <c:pt idx="12">
                  <c:v>19.576269052597144</c:v>
                </c:pt>
                <c:pt idx="13">
                  <c:v>21.635499356198384</c:v>
                </c:pt>
                <c:pt idx="14">
                  <c:v>24.487459826440837</c:v>
                </c:pt>
                <c:pt idx="15">
                  <c:v>27.129389834915308</c:v>
                </c:pt>
                <c:pt idx="16">
                  <c:v>29.617059500963716</c:v>
                </c:pt>
                <c:pt idx="17">
                  <c:v>32.524136041681167</c:v>
                </c:pt>
                <c:pt idx="18">
                  <c:v>35.536426351773713</c:v>
                </c:pt>
                <c:pt idx="19">
                  <c:v>38.053557269159448</c:v>
                </c:pt>
                <c:pt idx="20">
                  <c:v>40.612265364060086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E0-4F23-BA59-021266184748}"/>
            </c:ext>
          </c:extLst>
        </c:ser>
        <c:ser>
          <c:idx val="1"/>
          <c:order val="1"/>
          <c:tx>
            <c:v>theo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theodorsen!$F$3:$F$102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0.769231</c:v>
                </c:pt>
                <c:pt idx="2">
                  <c:v>1.538462</c:v>
                </c:pt>
                <c:pt idx="3">
                  <c:v>2.3076919999999999</c:v>
                </c:pt>
                <c:pt idx="4">
                  <c:v>3.0769229999999999</c:v>
                </c:pt>
                <c:pt idx="5">
                  <c:v>3.8461539999999999</c:v>
                </c:pt>
                <c:pt idx="6">
                  <c:v>4.6153849999999998</c:v>
                </c:pt>
                <c:pt idx="7">
                  <c:v>5.3846150000000002</c:v>
                </c:pt>
                <c:pt idx="8">
                  <c:v>6.1538459999999997</c:v>
                </c:pt>
                <c:pt idx="9">
                  <c:v>6.9230770000000001</c:v>
                </c:pt>
                <c:pt idx="10">
                  <c:v>7.6923079999999997</c:v>
                </c:pt>
                <c:pt idx="11">
                  <c:v>8.4615379999999991</c:v>
                </c:pt>
                <c:pt idx="12">
                  <c:v>9.2307690000000004</c:v>
                </c:pt>
                <c:pt idx="13">
                  <c:v>10</c:v>
                </c:pt>
                <c:pt idx="14">
                  <c:v>10.769231</c:v>
                </c:pt>
                <c:pt idx="15">
                  <c:v>11.538462000000001</c:v>
                </c:pt>
                <c:pt idx="16">
                  <c:v>12.307691999999999</c:v>
                </c:pt>
                <c:pt idx="17">
                  <c:v>13.076923000000001</c:v>
                </c:pt>
                <c:pt idx="18">
                  <c:v>13.846154</c:v>
                </c:pt>
                <c:pt idx="19">
                  <c:v>14.615385</c:v>
                </c:pt>
                <c:pt idx="20">
                  <c:v>15.384615</c:v>
                </c:pt>
                <c:pt idx="21">
                  <c:v>16.153846000000001</c:v>
                </c:pt>
                <c:pt idx="22">
                  <c:v>16.923076999999999</c:v>
                </c:pt>
                <c:pt idx="23">
                  <c:v>17.692308000000001</c:v>
                </c:pt>
                <c:pt idx="24">
                  <c:v>18.461538000000001</c:v>
                </c:pt>
                <c:pt idx="25">
                  <c:v>19.230768999999999</c:v>
                </c:pt>
                <c:pt idx="26">
                  <c:v>20</c:v>
                </c:pt>
                <c:pt idx="27">
                  <c:v>20.769231000000001</c:v>
                </c:pt>
                <c:pt idx="28">
                  <c:v>21.538461999999999</c:v>
                </c:pt>
                <c:pt idx="29">
                  <c:v>22.307691999999999</c:v>
                </c:pt>
                <c:pt idx="30">
                  <c:v>23.076923000000001</c:v>
                </c:pt>
                <c:pt idx="31">
                  <c:v>23.846153999999999</c:v>
                </c:pt>
                <c:pt idx="32">
                  <c:v>24.615385</c:v>
                </c:pt>
                <c:pt idx="33">
                  <c:v>25.384615</c:v>
                </c:pt>
              </c:numCache>
            </c:numRef>
          </c:xVal>
          <c:yVal>
            <c:numRef>
              <c:f>theodorsen!$I$3:$I$102</c:f>
              <c:numCache>
                <c:formatCode>General</c:formatCode>
                <c:ptCount val="100"/>
                <c:pt idx="0">
                  <c:v>0</c:v>
                </c:pt>
                <c:pt idx="1">
                  <c:v>-0.19658100000000001</c:v>
                </c:pt>
                <c:pt idx="2">
                  <c:v>-0.417684</c:v>
                </c:pt>
                <c:pt idx="3">
                  <c:v>-0.68338100000000002</c:v>
                </c:pt>
                <c:pt idx="4">
                  <c:v>-1.00814</c:v>
                </c:pt>
                <c:pt idx="5">
                  <c:v>-1.4016839999999999</c:v>
                </c:pt>
                <c:pt idx="6">
                  <c:v>-1.870131</c:v>
                </c:pt>
                <c:pt idx="7">
                  <c:v>-2.416957</c:v>
                </c:pt>
                <c:pt idx="8">
                  <c:v>-3.0437259999999999</c:v>
                </c:pt>
                <c:pt idx="9">
                  <c:v>-3.7506390000000001</c:v>
                </c:pt>
                <c:pt idx="10">
                  <c:v>-4.5369349999999997</c:v>
                </c:pt>
                <c:pt idx="11">
                  <c:v>-5.401186</c:v>
                </c:pt>
                <c:pt idx="12">
                  <c:v>-6.3415140000000001</c:v>
                </c:pt>
                <c:pt idx="13">
                  <c:v>-7.3557480000000002</c:v>
                </c:pt>
                <c:pt idx="14">
                  <c:v>-8.4415390000000006</c:v>
                </c:pt>
                <c:pt idx="15">
                  <c:v>-9.5964469999999995</c:v>
                </c:pt>
                <c:pt idx="16">
                  <c:v>-10.818</c:v>
                </c:pt>
                <c:pt idx="17">
                  <c:v>-12.103735</c:v>
                </c:pt>
                <c:pt idx="18">
                  <c:v>-13.451233</c:v>
                </c:pt>
                <c:pt idx="19">
                  <c:v>-14.858136999999999</c:v>
                </c:pt>
                <c:pt idx="20">
                  <c:v>-16.322164999999998</c:v>
                </c:pt>
                <c:pt idx="21">
                  <c:v>-17.841121999999999</c:v>
                </c:pt>
                <c:pt idx="22">
                  <c:v>-19.412901999999999</c:v>
                </c:pt>
                <c:pt idx="23">
                  <c:v>-21.035494</c:v>
                </c:pt>
                <c:pt idx="24">
                  <c:v>-22.706976999999998</c:v>
                </c:pt>
                <c:pt idx="25">
                  <c:v>-24.425522000000001</c:v>
                </c:pt>
                <c:pt idx="26">
                  <c:v>-26.18939</c:v>
                </c:pt>
                <c:pt idx="27">
                  <c:v>-27.996928</c:v>
                </c:pt>
                <c:pt idx="28">
                  <c:v>-29.846564999999998</c:v>
                </c:pt>
                <c:pt idx="29">
                  <c:v>-31.736809999999998</c:v>
                </c:pt>
                <c:pt idx="30">
                  <c:v>-33.666246999999998</c:v>
                </c:pt>
                <c:pt idx="31">
                  <c:v>-35.633532000000002</c:v>
                </c:pt>
                <c:pt idx="32">
                  <c:v>-37.637388000000001</c:v>
                </c:pt>
                <c:pt idx="33">
                  <c:v>-39.676603999999998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E0-4F23-BA59-021266184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66464"/>
        <c:axId val="227167040"/>
      </c:scatterChart>
      <c:valAx>
        <c:axId val="2271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0864327144292154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167040"/>
        <c:crossesAt val="-10000"/>
        <c:crossBetween val="midCat"/>
      </c:valAx>
      <c:valAx>
        <c:axId val="2271670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166464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  <a:r>
              <a:rPr lang="en-US" altLang="ko-KR" sz="155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altLang="ko-KR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c:rich>
      </c:tx>
      <c:layout>
        <c:manualLayout>
          <c:xMode val="edge"/>
          <c:yMode val="edge"/>
          <c:x val="0.46666770357409032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88312490350465"/>
          <c:y val="0.15972276381688041"/>
          <c:w val="0.75838968658329486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2Hz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플러터계수_완성계!$U$17:$U$37</c:f>
              <c:numCache>
                <c:formatCode>0.000_ </c:formatCode>
                <c:ptCount val="21"/>
                <c:pt idx="0">
                  <c:v>0</c:v>
                </c:pt>
                <c:pt idx="1">
                  <c:v>0.72061355843664476</c:v>
                </c:pt>
                <c:pt idx="2">
                  <c:v>1.7359541340352183</c:v>
                </c:pt>
                <c:pt idx="3">
                  <c:v>2.7512947096337919</c:v>
                </c:pt>
                <c:pt idx="4">
                  <c:v>3.7666352852323657</c:v>
                </c:pt>
                <c:pt idx="5">
                  <c:v>4.7819758608309382</c:v>
                </c:pt>
                <c:pt idx="6">
                  <c:v>5.7973164364295124</c:v>
                </c:pt>
                <c:pt idx="7">
                  <c:v>6.8126570120280867</c:v>
                </c:pt>
                <c:pt idx="8">
                  <c:v>7.8279975876266592</c:v>
                </c:pt>
                <c:pt idx="9">
                  <c:v>8.8433381632252335</c:v>
                </c:pt>
                <c:pt idx="10">
                  <c:v>9.8586787388238069</c:v>
                </c:pt>
                <c:pt idx="11">
                  <c:v>10.87401931442238</c:v>
                </c:pt>
                <c:pt idx="12">
                  <c:v>11.889359890020954</c:v>
                </c:pt>
                <c:pt idx="13">
                  <c:v>12.904700465619527</c:v>
                </c:pt>
                <c:pt idx="14">
                  <c:v>13.9200410412181</c:v>
                </c:pt>
                <c:pt idx="15">
                  <c:v>14.935381616816676</c:v>
                </c:pt>
                <c:pt idx="16">
                  <c:v>15.950722192415249</c:v>
                </c:pt>
                <c:pt idx="17">
                  <c:v>16.966062768013821</c:v>
                </c:pt>
                <c:pt idx="18">
                  <c:v>17.981403343612392</c:v>
                </c:pt>
                <c:pt idx="19">
                  <c:v>18.996743919210971</c:v>
                </c:pt>
                <c:pt idx="20">
                  <c:v>20.012084494809542</c:v>
                </c:pt>
              </c:numCache>
            </c:numRef>
          </c:xVal>
          <c:yVal>
            <c:numRef>
              <c:f>플러터계수_완성계!$Y$17:$Y$37</c:f>
              <c:numCache>
                <c:formatCode>0.00000_ </c:formatCode>
                <c:ptCount val="21"/>
                <c:pt idx="0">
                  <c:v>0</c:v>
                </c:pt>
                <c:pt idx="1">
                  <c:v>7.0773211612344608E-2</c:v>
                </c:pt>
                <c:pt idx="2">
                  <c:v>0.21534447172188292</c:v>
                </c:pt>
                <c:pt idx="3">
                  <c:v>2.1517905278546938</c:v>
                </c:pt>
                <c:pt idx="4">
                  <c:v>3.8916695918645172</c:v>
                </c:pt>
                <c:pt idx="5">
                  <c:v>5.9319782536789463</c:v>
                </c:pt>
                <c:pt idx="6">
                  <c:v>8.0703093597031259</c:v>
                </c:pt>
                <c:pt idx="7">
                  <c:v>9.5581644806646349</c:v>
                </c:pt>
                <c:pt idx="8">
                  <c:v>10.911436512143371</c:v>
                </c:pt>
                <c:pt idx="9">
                  <c:v>11.962616726315693</c:v>
                </c:pt>
                <c:pt idx="10">
                  <c:v>12.778742592277389</c:v>
                </c:pt>
                <c:pt idx="11">
                  <c:v>13.343319753342032</c:v>
                </c:pt>
                <c:pt idx="12">
                  <c:v>13.869774421533778</c:v>
                </c:pt>
                <c:pt idx="13">
                  <c:v>14.399672975165462</c:v>
                </c:pt>
                <c:pt idx="14">
                  <c:v>14.684370131731718</c:v>
                </c:pt>
                <c:pt idx="15">
                  <c:v>15.470290871591985</c:v>
                </c:pt>
                <c:pt idx="16">
                  <c:v>16.24979605713348</c:v>
                </c:pt>
                <c:pt idx="17">
                  <c:v>16.093294900385811</c:v>
                </c:pt>
                <c:pt idx="18">
                  <c:v>16.363020540618489</c:v>
                </c:pt>
                <c:pt idx="19">
                  <c:v>16.867402529215308</c:v>
                </c:pt>
                <c:pt idx="20">
                  <c:v>17.246827303861714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61-4557-BDD7-D61C9406B527}"/>
            </c:ext>
          </c:extLst>
        </c:ser>
        <c:ser>
          <c:idx val="1"/>
          <c:order val="1"/>
          <c:tx>
            <c:v>theo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theodorsen!$F$3:$F$102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0.769231</c:v>
                </c:pt>
                <c:pt idx="2">
                  <c:v>1.538462</c:v>
                </c:pt>
                <c:pt idx="3">
                  <c:v>2.3076919999999999</c:v>
                </c:pt>
                <c:pt idx="4">
                  <c:v>3.0769229999999999</c:v>
                </c:pt>
                <c:pt idx="5">
                  <c:v>3.8461539999999999</c:v>
                </c:pt>
                <c:pt idx="6">
                  <c:v>4.6153849999999998</c:v>
                </c:pt>
                <c:pt idx="7">
                  <c:v>5.3846150000000002</c:v>
                </c:pt>
                <c:pt idx="8">
                  <c:v>6.1538459999999997</c:v>
                </c:pt>
                <c:pt idx="9">
                  <c:v>6.9230770000000001</c:v>
                </c:pt>
                <c:pt idx="10">
                  <c:v>7.6923079999999997</c:v>
                </c:pt>
                <c:pt idx="11">
                  <c:v>8.4615379999999991</c:v>
                </c:pt>
                <c:pt idx="12">
                  <c:v>9.2307690000000004</c:v>
                </c:pt>
                <c:pt idx="13">
                  <c:v>10</c:v>
                </c:pt>
                <c:pt idx="14">
                  <c:v>10.769231</c:v>
                </c:pt>
                <c:pt idx="15">
                  <c:v>11.538462000000001</c:v>
                </c:pt>
                <c:pt idx="16">
                  <c:v>12.307691999999999</c:v>
                </c:pt>
                <c:pt idx="17">
                  <c:v>13.076923000000001</c:v>
                </c:pt>
                <c:pt idx="18">
                  <c:v>13.846154</c:v>
                </c:pt>
                <c:pt idx="19">
                  <c:v>14.615385</c:v>
                </c:pt>
                <c:pt idx="20">
                  <c:v>15.384615</c:v>
                </c:pt>
                <c:pt idx="21">
                  <c:v>16.153846000000001</c:v>
                </c:pt>
                <c:pt idx="22">
                  <c:v>16.923076999999999</c:v>
                </c:pt>
                <c:pt idx="23">
                  <c:v>17.692308000000001</c:v>
                </c:pt>
                <c:pt idx="24">
                  <c:v>18.461538000000001</c:v>
                </c:pt>
                <c:pt idx="25">
                  <c:v>19.230768999999999</c:v>
                </c:pt>
                <c:pt idx="26">
                  <c:v>20</c:v>
                </c:pt>
                <c:pt idx="27">
                  <c:v>20.769231000000001</c:v>
                </c:pt>
                <c:pt idx="28">
                  <c:v>21.538461999999999</c:v>
                </c:pt>
                <c:pt idx="29">
                  <c:v>22.307691999999999</c:v>
                </c:pt>
                <c:pt idx="30">
                  <c:v>23.076923000000001</c:v>
                </c:pt>
                <c:pt idx="31">
                  <c:v>23.846153999999999</c:v>
                </c:pt>
                <c:pt idx="32">
                  <c:v>24.615385</c:v>
                </c:pt>
                <c:pt idx="33">
                  <c:v>25.384615</c:v>
                </c:pt>
              </c:numCache>
            </c:numRef>
          </c:xVal>
          <c:yVal>
            <c:numRef>
              <c:f>theodorsen!$J$3:$J$102</c:f>
              <c:numCache>
                <c:formatCode>General</c:formatCode>
                <c:ptCount val="100"/>
                <c:pt idx="0">
                  <c:v>0</c:v>
                </c:pt>
                <c:pt idx="1">
                  <c:v>0.106337</c:v>
                </c:pt>
                <c:pt idx="2">
                  <c:v>0.42969099999999999</c:v>
                </c:pt>
                <c:pt idx="3">
                  <c:v>0.98098600000000002</c:v>
                </c:pt>
                <c:pt idx="4">
                  <c:v>1.774046</c:v>
                </c:pt>
                <c:pt idx="5">
                  <c:v>2.8232170000000001</c:v>
                </c:pt>
                <c:pt idx="6">
                  <c:v>4.1422299999999996</c:v>
                </c:pt>
                <c:pt idx="7">
                  <c:v>5.7437199999999997</c:v>
                </c:pt>
                <c:pt idx="8">
                  <c:v>7.6390719999999996</c:v>
                </c:pt>
                <c:pt idx="9">
                  <c:v>9.8384149999999995</c:v>
                </c:pt>
                <c:pt idx="10">
                  <c:v>12.350695999999999</c:v>
                </c:pt>
                <c:pt idx="11">
                  <c:v>15.183783</c:v>
                </c:pt>
                <c:pt idx="12">
                  <c:v>18.344574999999999</c:v>
                </c:pt>
                <c:pt idx="13">
                  <c:v>21.839119</c:v>
                </c:pt>
                <c:pt idx="14">
                  <c:v>25.672708</c:v>
                </c:pt>
                <c:pt idx="15">
                  <c:v>29.849978</c:v>
                </c:pt>
                <c:pt idx="16">
                  <c:v>34.374989999999997</c:v>
                </c:pt>
                <c:pt idx="17">
                  <c:v>39.251308000000002</c:v>
                </c:pt>
                <c:pt idx="18">
                  <c:v>44.482056999999998</c:v>
                </c:pt>
                <c:pt idx="19">
                  <c:v>50.069988000000002</c:v>
                </c:pt>
                <c:pt idx="20">
                  <c:v>56.017516000000001</c:v>
                </c:pt>
                <c:pt idx="21">
                  <c:v>62.326774</c:v>
                </c:pt>
                <c:pt idx="22">
                  <c:v>68.999638000000004</c:v>
                </c:pt>
                <c:pt idx="23">
                  <c:v>76.037769999999995</c:v>
                </c:pt>
                <c:pt idx="24">
                  <c:v>83.442635999999993</c:v>
                </c:pt>
                <c:pt idx="25">
                  <c:v>91.215534000000005</c:v>
                </c:pt>
                <c:pt idx="26">
                  <c:v>99.357617000000005</c:v>
                </c:pt>
                <c:pt idx="27">
                  <c:v>107.869906</c:v>
                </c:pt>
                <c:pt idx="28">
                  <c:v>116.75330700000001</c:v>
                </c:pt>
                <c:pt idx="29">
                  <c:v>126.008628</c:v>
                </c:pt>
                <c:pt idx="30">
                  <c:v>135.636585</c:v>
                </c:pt>
                <c:pt idx="31">
                  <c:v>145.63781900000001</c:v>
                </c:pt>
                <c:pt idx="32">
                  <c:v>156.01289700000001</c:v>
                </c:pt>
                <c:pt idx="33">
                  <c:v>166.76232899999999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61-4557-BDD7-D61C9406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68768"/>
        <c:axId val="227169344"/>
      </c:scatterChart>
      <c:valAx>
        <c:axId val="2271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1111240724539053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169344"/>
        <c:crossesAt val="-10000"/>
        <c:crossBetween val="midCat"/>
      </c:valAx>
      <c:valAx>
        <c:axId val="22716934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168768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</a:t>
            </a:r>
            <a:r>
              <a:rPr lang="en-US" altLang="ko-KR" sz="16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US" altLang="ko-KR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*~</a:t>
            </a:r>
            <a:r>
              <a:rPr lang="en-US" altLang="ko-KR" sz="1600" b="1" i="0" u="none" strike="noStrike" baseline="0">
                <a:effectLst/>
              </a:rPr>
              <a:t>H</a:t>
            </a:r>
            <a:r>
              <a:rPr lang="en-US" altLang="ko-KR" sz="1600" b="1" i="0" u="none" strike="noStrike" baseline="-25000">
                <a:effectLst/>
              </a:rPr>
              <a:t>4</a:t>
            </a:r>
            <a:r>
              <a:rPr lang="en-US" altLang="ko-KR" sz="1600" b="1" i="0" u="none" strike="noStrike" baseline="0">
                <a:effectLst/>
              </a:rPr>
              <a:t>*</a:t>
            </a:r>
            <a:endParaRPr lang="en-US" altLang="ko-KR" sz="16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437918789563069"/>
          <c:y val="5.40674212598425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117980622793"/>
          <c:y val="0.15972276381688041"/>
          <c:w val="0.80736107060691487"/>
          <c:h val="0.63194658727548558"/>
        </c:manualLayout>
      </c:layout>
      <c:scatterChart>
        <c:scatterStyle val="lineMarker"/>
        <c:varyColors val="0"/>
        <c:ser>
          <c:idx val="0"/>
          <c:order val="0"/>
          <c:tx>
            <c:v>H1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플러터계수_완성계!$P$17:$P$37</c:f>
              <c:numCache>
                <c:formatCode>0.00000_ </c:formatCode>
                <c:ptCount val="21"/>
                <c:pt idx="0">
                  <c:v>0</c:v>
                </c:pt>
                <c:pt idx="1">
                  <c:v>-4.2083590239763942E-2</c:v>
                </c:pt>
                <c:pt idx="2">
                  <c:v>-0.35746088657229874</c:v>
                </c:pt>
                <c:pt idx="3">
                  <c:v>-1.3132238846385882</c:v>
                </c:pt>
                <c:pt idx="4">
                  <c:v>-4.2898502504854577</c:v>
                </c:pt>
                <c:pt idx="5">
                  <c:v>-7.1255574024099859</c:v>
                </c:pt>
                <c:pt idx="6">
                  <c:v>-8.8730718495661964</c:v>
                </c:pt>
                <c:pt idx="7">
                  <c:v>-10.421003051976584</c:v>
                </c:pt>
                <c:pt idx="8">
                  <c:v>-11.997781966701226</c:v>
                </c:pt>
                <c:pt idx="9">
                  <c:v>-13.669487818904566</c:v>
                </c:pt>
                <c:pt idx="10">
                  <c:v>-15.290619158744283</c:v>
                </c:pt>
                <c:pt idx="11">
                  <c:v>-17.848707458875232</c:v>
                </c:pt>
                <c:pt idx="12">
                  <c:v>-19.533505915819678</c:v>
                </c:pt>
                <c:pt idx="13">
                  <c:v>-20.534029804426169</c:v>
                </c:pt>
                <c:pt idx="14">
                  <c:v>-22.382561453097154</c:v>
                </c:pt>
                <c:pt idx="15">
                  <c:v>-23.711055855404304</c:v>
                </c:pt>
                <c:pt idx="16">
                  <c:v>-26.854303961071142</c:v>
                </c:pt>
                <c:pt idx="17">
                  <c:v>-32.178118673767102</c:v>
                </c:pt>
                <c:pt idx="18">
                  <c:v>-29.722924691821319</c:v>
                </c:pt>
                <c:pt idx="19">
                  <c:v>-31.534128281373498</c:v>
                </c:pt>
                <c:pt idx="20">
                  <c:v>-32.961969894490181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98-4A59-8199-C3880BF7617B}"/>
            </c:ext>
          </c:extLst>
        </c:ser>
        <c:ser>
          <c:idx val="1"/>
          <c:order val="1"/>
          <c:tx>
            <c:v>H2</c:v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10"/>
            <c:spPr>
              <a:noFill/>
            </c:spPr>
          </c:marker>
          <c:xVal>
            <c:numRef>
              <c:f>플러터계수_완성계!$U$17:$U$37</c:f>
              <c:numCache>
                <c:formatCode>0.000_ </c:formatCode>
                <c:ptCount val="21"/>
                <c:pt idx="0">
                  <c:v>0</c:v>
                </c:pt>
                <c:pt idx="1">
                  <c:v>0.72061355843664476</c:v>
                </c:pt>
                <c:pt idx="2">
                  <c:v>1.7359541340352183</c:v>
                </c:pt>
                <c:pt idx="3">
                  <c:v>2.7512947096337919</c:v>
                </c:pt>
                <c:pt idx="4">
                  <c:v>3.7666352852323657</c:v>
                </c:pt>
                <c:pt idx="5">
                  <c:v>4.7819758608309382</c:v>
                </c:pt>
                <c:pt idx="6">
                  <c:v>5.7973164364295124</c:v>
                </c:pt>
                <c:pt idx="7">
                  <c:v>6.8126570120280867</c:v>
                </c:pt>
                <c:pt idx="8">
                  <c:v>7.8279975876266592</c:v>
                </c:pt>
                <c:pt idx="9">
                  <c:v>8.8433381632252335</c:v>
                </c:pt>
                <c:pt idx="10">
                  <c:v>9.8586787388238069</c:v>
                </c:pt>
                <c:pt idx="11">
                  <c:v>10.87401931442238</c:v>
                </c:pt>
                <c:pt idx="12">
                  <c:v>11.889359890020954</c:v>
                </c:pt>
                <c:pt idx="13">
                  <c:v>12.904700465619527</c:v>
                </c:pt>
                <c:pt idx="14">
                  <c:v>13.9200410412181</c:v>
                </c:pt>
                <c:pt idx="15">
                  <c:v>14.935381616816676</c:v>
                </c:pt>
                <c:pt idx="16">
                  <c:v>15.950722192415249</c:v>
                </c:pt>
                <c:pt idx="17">
                  <c:v>16.966062768013821</c:v>
                </c:pt>
                <c:pt idx="18">
                  <c:v>17.981403343612392</c:v>
                </c:pt>
                <c:pt idx="19">
                  <c:v>18.996743919210971</c:v>
                </c:pt>
                <c:pt idx="20">
                  <c:v>20.012084494809542</c:v>
                </c:pt>
              </c:numCache>
            </c:numRef>
          </c:xVal>
          <c:yVal>
            <c:numRef>
              <c:f>플러터계수_완성계!$V$17:$V$37</c:f>
              <c:numCache>
                <c:formatCode>0.00000_ </c:formatCode>
                <c:ptCount val="21"/>
                <c:pt idx="0">
                  <c:v>0</c:v>
                </c:pt>
                <c:pt idx="1">
                  <c:v>-0.25428698465555993</c:v>
                </c:pt>
                <c:pt idx="2">
                  <c:v>-1.5608272691093221</c:v>
                </c:pt>
                <c:pt idx="3">
                  <c:v>0.45641646967223065</c:v>
                </c:pt>
                <c:pt idx="4">
                  <c:v>2.7772954889991981</c:v>
                </c:pt>
                <c:pt idx="5">
                  <c:v>3.2671077127471011</c:v>
                </c:pt>
                <c:pt idx="6">
                  <c:v>2.4636492195728223</c:v>
                </c:pt>
                <c:pt idx="7">
                  <c:v>1.7522783880469144</c:v>
                </c:pt>
                <c:pt idx="8">
                  <c:v>1.3734494527341252</c:v>
                </c:pt>
                <c:pt idx="9">
                  <c:v>1.643543360769848</c:v>
                </c:pt>
                <c:pt idx="10">
                  <c:v>1.4836750386274471</c:v>
                </c:pt>
                <c:pt idx="11">
                  <c:v>1.2634090342087763</c:v>
                </c:pt>
                <c:pt idx="12">
                  <c:v>0.28501900321971207</c:v>
                </c:pt>
                <c:pt idx="13">
                  <c:v>1.4895927394894199</c:v>
                </c:pt>
                <c:pt idx="14">
                  <c:v>0.47223806252510997</c:v>
                </c:pt>
                <c:pt idx="15">
                  <c:v>0.36431106659123041</c:v>
                </c:pt>
                <c:pt idx="16">
                  <c:v>1.092417919106871</c:v>
                </c:pt>
                <c:pt idx="17">
                  <c:v>0.75613219097015649</c:v>
                </c:pt>
                <c:pt idx="18">
                  <c:v>2.20555844894561E-2</c:v>
                </c:pt>
                <c:pt idx="19">
                  <c:v>0.22933806204768412</c:v>
                </c:pt>
                <c:pt idx="20">
                  <c:v>-0.71521481986679614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98-4A59-8199-C3880BF7617B}"/>
            </c:ext>
          </c:extLst>
        </c:ser>
        <c:ser>
          <c:idx val="2"/>
          <c:order val="2"/>
          <c:tx>
            <c:v>H3</c:v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10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플러터계수_완성계!$U$17:$U$37</c:f>
              <c:numCache>
                <c:formatCode>0.000_ </c:formatCode>
                <c:ptCount val="21"/>
                <c:pt idx="0">
                  <c:v>0</c:v>
                </c:pt>
                <c:pt idx="1">
                  <c:v>0.72061355843664476</c:v>
                </c:pt>
                <c:pt idx="2">
                  <c:v>1.7359541340352183</c:v>
                </c:pt>
                <c:pt idx="3">
                  <c:v>2.7512947096337919</c:v>
                </c:pt>
                <c:pt idx="4">
                  <c:v>3.7666352852323657</c:v>
                </c:pt>
                <c:pt idx="5">
                  <c:v>4.7819758608309382</c:v>
                </c:pt>
                <c:pt idx="6">
                  <c:v>5.7973164364295124</c:v>
                </c:pt>
                <c:pt idx="7">
                  <c:v>6.8126570120280867</c:v>
                </c:pt>
                <c:pt idx="8">
                  <c:v>7.8279975876266592</c:v>
                </c:pt>
                <c:pt idx="9">
                  <c:v>8.8433381632252335</c:v>
                </c:pt>
                <c:pt idx="10">
                  <c:v>9.8586787388238069</c:v>
                </c:pt>
                <c:pt idx="11">
                  <c:v>10.87401931442238</c:v>
                </c:pt>
                <c:pt idx="12">
                  <c:v>11.889359890020954</c:v>
                </c:pt>
                <c:pt idx="13">
                  <c:v>12.904700465619527</c:v>
                </c:pt>
                <c:pt idx="14">
                  <c:v>13.9200410412181</c:v>
                </c:pt>
                <c:pt idx="15">
                  <c:v>14.935381616816676</c:v>
                </c:pt>
                <c:pt idx="16">
                  <c:v>15.950722192415249</c:v>
                </c:pt>
                <c:pt idx="17">
                  <c:v>16.966062768013821</c:v>
                </c:pt>
                <c:pt idx="18">
                  <c:v>17.981403343612392</c:v>
                </c:pt>
                <c:pt idx="19">
                  <c:v>18.996743919210971</c:v>
                </c:pt>
                <c:pt idx="20">
                  <c:v>20.012084494809542</c:v>
                </c:pt>
              </c:numCache>
            </c:numRef>
          </c:xVal>
          <c:yVal>
            <c:numRef>
              <c:f>플러터계수_완성계!$W$17:$W$37</c:f>
              <c:numCache>
                <c:formatCode>0.00000_ </c:formatCode>
                <c:ptCount val="21"/>
                <c:pt idx="0">
                  <c:v>0</c:v>
                </c:pt>
                <c:pt idx="1">
                  <c:v>-0.29487116556821014</c:v>
                </c:pt>
                <c:pt idx="2">
                  <c:v>-1.5601926694390806</c:v>
                </c:pt>
                <c:pt idx="3">
                  <c:v>-1.3531813336715086</c:v>
                </c:pt>
                <c:pt idx="4">
                  <c:v>-6.1650714084042955</c:v>
                </c:pt>
                <c:pt idx="5">
                  <c:v>-13.29015460020187</c:v>
                </c:pt>
                <c:pt idx="6">
                  <c:v>-20.763726445927421</c:v>
                </c:pt>
                <c:pt idx="7">
                  <c:v>-28.242498999822502</c:v>
                </c:pt>
                <c:pt idx="8">
                  <c:v>-36.764031706789623</c:v>
                </c:pt>
                <c:pt idx="9">
                  <c:v>-46.45630689041775</c:v>
                </c:pt>
                <c:pt idx="10">
                  <c:v>-57.805083234411633</c:v>
                </c:pt>
                <c:pt idx="11">
                  <c:v>-69.430605218878981</c:v>
                </c:pt>
                <c:pt idx="12">
                  <c:v>-83.309469707570386</c:v>
                </c:pt>
                <c:pt idx="13">
                  <c:v>-97.564617391031021</c:v>
                </c:pt>
                <c:pt idx="14">
                  <c:v>-113.69959375201753</c:v>
                </c:pt>
                <c:pt idx="15">
                  <c:v>-130.75314790067884</c:v>
                </c:pt>
                <c:pt idx="16">
                  <c:v>-148.14855578637884</c:v>
                </c:pt>
                <c:pt idx="17">
                  <c:v>-168.21810796161685</c:v>
                </c:pt>
                <c:pt idx="18">
                  <c:v>-189.17543416398325</c:v>
                </c:pt>
                <c:pt idx="19">
                  <c:v>-209.9057157906104</c:v>
                </c:pt>
                <c:pt idx="20">
                  <c:v>-233.28397034827807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98-4A59-8199-C3880BF7617B}"/>
            </c:ext>
          </c:extLst>
        </c:ser>
        <c:ser>
          <c:idx val="3"/>
          <c:order val="3"/>
          <c:tx>
            <c:v>H4</c:v>
          </c:tx>
          <c:spPr>
            <a:ln w="12700">
              <a:solidFill>
                <a:srgbClr val="00B05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플러터계수_완성계!$O$17:$O$37</c:f>
              <c:numCache>
                <c:formatCode>0.000_ </c:formatCode>
                <c:ptCount val="21"/>
                <c:pt idx="0">
                  <c:v>0</c:v>
                </c:pt>
                <c:pt idx="1">
                  <c:v>0.72029494566157348</c:v>
                </c:pt>
                <c:pt idx="2">
                  <c:v>1.7351865975969072</c:v>
                </c:pt>
                <c:pt idx="3">
                  <c:v>2.7500782495322404</c:v>
                </c:pt>
                <c:pt idx="4">
                  <c:v>3.7649699014675742</c:v>
                </c:pt>
                <c:pt idx="5">
                  <c:v>4.779861553402907</c:v>
                </c:pt>
                <c:pt idx="6">
                  <c:v>5.7947532053382407</c:v>
                </c:pt>
                <c:pt idx="7">
                  <c:v>6.8096448572735744</c:v>
                </c:pt>
                <c:pt idx="8">
                  <c:v>7.8245365092089081</c:v>
                </c:pt>
                <c:pt idx="9">
                  <c:v>8.8394281611442409</c:v>
                </c:pt>
                <c:pt idx="10">
                  <c:v>9.8543198130795755</c:v>
                </c:pt>
                <c:pt idx="11">
                  <c:v>10.869211465014908</c:v>
                </c:pt>
                <c:pt idx="12">
                  <c:v>11.884103116950241</c:v>
                </c:pt>
                <c:pt idx="13">
                  <c:v>12.898994768885574</c:v>
                </c:pt>
                <c:pt idx="14">
                  <c:v>13.913886420820909</c:v>
                </c:pt>
                <c:pt idx="15">
                  <c:v>14.928778072756243</c:v>
                </c:pt>
                <c:pt idx="16">
                  <c:v>15.943669724691578</c:v>
                </c:pt>
                <c:pt idx="17">
                  <c:v>16.958561376626911</c:v>
                </c:pt>
                <c:pt idx="18">
                  <c:v>17.973453028562243</c:v>
                </c:pt>
                <c:pt idx="19">
                  <c:v>18.98834468049758</c:v>
                </c:pt>
                <c:pt idx="20">
                  <c:v>20.003236332432909</c:v>
                </c:pt>
              </c:numCache>
            </c:numRef>
          </c:xVal>
          <c:yVal>
            <c:numRef>
              <c:f>플러터계수_완성계!$Q$17:$Q$37</c:f>
              <c:numCache>
                <c:formatCode>0.00000_ </c:formatCode>
                <c:ptCount val="21"/>
                <c:pt idx="0">
                  <c:v>0</c:v>
                </c:pt>
                <c:pt idx="1">
                  <c:v>-6.0869532599577218E-2</c:v>
                </c:pt>
                <c:pt idx="2">
                  <c:v>-0.53454994899845643</c:v>
                </c:pt>
                <c:pt idx="3">
                  <c:v>-2.6207895354256903</c:v>
                </c:pt>
                <c:pt idx="4">
                  <c:v>-3.8713029320669592</c:v>
                </c:pt>
                <c:pt idx="5">
                  <c:v>-3.4857887289393248</c:v>
                </c:pt>
                <c:pt idx="6">
                  <c:v>-2.9112234219948911</c:v>
                </c:pt>
                <c:pt idx="7">
                  <c:v>-2.7543187361518031</c:v>
                </c:pt>
                <c:pt idx="8">
                  <c:v>-2.6030092072195576</c:v>
                </c:pt>
                <c:pt idx="9">
                  <c:v>-3.0981707780905041</c:v>
                </c:pt>
                <c:pt idx="10">
                  <c:v>-3.0375178709330797</c:v>
                </c:pt>
                <c:pt idx="11">
                  <c:v>-5.6650466134330504</c:v>
                </c:pt>
                <c:pt idx="12">
                  <c:v>-5.8100410393004074</c:v>
                </c:pt>
                <c:pt idx="13">
                  <c:v>-3.3073194298596795</c:v>
                </c:pt>
                <c:pt idx="14">
                  <c:v>-3.0249601639068664</c:v>
                </c:pt>
                <c:pt idx="15">
                  <c:v>-3.4227718118525838</c:v>
                </c:pt>
                <c:pt idx="16">
                  <c:v>-5.2847713404063654</c:v>
                </c:pt>
                <c:pt idx="17">
                  <c:v>-10.042819840144668</c:v>
                </c:pt>
                <c:pt idx="18">
                  <c:v>-4.3583387041938773</c:v>
                </c:pt>
                <c:pt idx="19">
                  <c:v>-4.1003421632567321</c:v>
                </c:pt>
                <c:pt idx="20">
                  <c:v>-4.1486183649119326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98-4A59-8199-C3880BF76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71072"/>
        <c:axId val="227171648"/>
      </c:scatterChart>
      <c:valAx>
        <c:axId val="2271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U/fB</a:t>
                </a:r>
              </a:p>
            </c:rich>
          </c:tx>
          <c:layout>
            <c:manualLayout>
              <c:xMode val="edge"/>
              <c:yMode val="edge"/>
              <c:x val="0.50617413564045244"/>
              <c:y val="0.8888918051910178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171648"/>
        <c:crossesAt val="-10000"/>
        <c:crossBetween val="midCat"/>
      </c:valAx>
      <c:valAx>
        <c:axId val="2271716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Flutter derivatives</a:t>
                </a:r>
              </a:p>
            </c:rich>
          </c:tx>
          <c:layout>
            <c:manualLayout>
              <c:xMode val="edge"/>
              <c:yMode val="edge"/>
              <c:x val="1.2345679012345722E-2"/>
              <c:y val="0.2430562846310879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27171072"/>
        <c:crossesAt val="-1000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09037296263893"/>
          <c:y val="0.36739020438329684"/>
          <c:w val="0.13970172709892742"/>
          <c:h val="0.31023280934648517"/>
        </c:manualLayout>
      </c:layout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48</xdr:row>
      <xdr:rowOff>114300</xdr:rowOff>
    </xdr:from>
    <xdr:to>
      <xdr:col>7</xdr:col>
      <xdr:colOff>304800</xdr:colOff>
      <xdr:row>48</xdr:row>
      <xdr:rowOff>114300</xdr:rowOff>
    </xdr:to>
    <xdr:sp macro="" textlink="">
      <xdr:nvSpPr>
        <xdr:cNvPr id="1458547" name="Line 7">
          <a:extLst>
            <a:ext uri="{FF2B5EF4-FFF2-40B4-BE49-F238E27FC236}">
              <a16:creationId xmlns:a16="http://schemas.microsoft.com/office/drawing/2014/main" xmlns="" id="{00000000-0008-0000-0200-000073411600}"/>
            </a:ext>
          </a:extLst>
        </xdr:cNvPr>
        <xdr:cNvSpPr>
          <a:spLocks noChangeShapeType="1"/>
        </xdr:cNvSpPr>
      </xdr:nvSpPr>
      <xdr:spPr bwMode="auto">
        <a:xfrm>
          <a:off x="3086100" y="8343900"/>
          <a:ext cx="21907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7</xdr:col>
      <xdr:colOff>142875</xdr:colOff>
      <xdr:row>47</xdr:row>
      <xdr:rowOff>152400</xdr:rowOff>
    </xdr:from>
    <xdr:to>
      <xdr:col>8</xdr:col>
      <xdr:colOff>9525</xdr:colOff>
      <xdr:row>47</xdr:row>
      <xdr:rowOff>152400</xdr:rowOff>
    </xdr:to>
    <xdr:sp macro="" textlink="">
      <xdr:nvSpPr>
        <xdr:cNvPr id="1458548" name="Line 8">
          <a:extLst>
            <a:ext uri="{FF2B5EF4-FFF2-40B4-BE49-F238E27FC236}">
              <a16:creationId xmlns:a16="http://schemas.microsoft.com/office/drawing/2014/main" xmlns="" id="{00000000-0008-0000-0200-000074411600}"/>
            </a:ext>
          </a:extLst>
        </xdr:cNvPr>
        <xdr:cNvSpPr>
          <a:spLocks noChangeShapeType="1"/>
        </xdr:cNvSpPr>
      </xdr:nvSpPr>
      <xdr:spPr bwMode="auto">
        <a:xfrm>
          <a:off x="3143250" y="8210550"/>
          <a:ext cx="29527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3</xdr:col>
      <xdr:colOff>371475</xdr:colOff>
      <xdr:row>47</xdr:row>
      <xdr:rowOff>161925</xdr:rowOff>
    </xdr:from>
    <xdr:to>
      <xdr:col>5</xdr:col>
      <xdr:colOff>219075</xdr:colOff>
      <xdr:row>47</xdr:row>
      <xdr:rowOff>161925</xdr:rowOff>
    </xdr:to>
    <xdr:sp macro="" textlink="">
      <xdr:nvSpPr>
        <xdr:cNvPr id="1458549" name="Line 9">
          <a:extLst>
            <a:ext uri="{FF2B5EF4-FFF2-40B4-BE49-F238E27FC236}">
              <a16:creationId xmlns:a16="http://schemas.microsoft.com/office/drawing/2014/main" xmlns="" id="{00000000-0008-0000-0200-000075411600}"/>
            </a:ext>
          </a:extLst>
        </xdr:cNvPr>
        <xdr:cNvSpPr>
          <a:spLocks noChangeShapeType="1"/>
        </xdr:cNvSpPr>
      </xdr:nvSpPr>
      <xdr:spPr bwMode="auto">
        <a:xfrm>
          <a:off x="1657350" y="8220075"/>
          <a:ext cx="704850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4</xdr:col>
      <xdr:colOff>314325</xdr:colOff>
      <xdr:row>49</xdr:row>
      <xdr:rowOff>152400</xdr:rowOff>
    </xdr:from>
    <xdr:to>
      <xdr:col>5</xdr:col>
      <xdr:colOff>200025</xdr:colOff>
      <xdr:row>49</xdr:row>
      <xdr:rowOff>152400</xdr:rowOff>
    </xdr:to>
    <xdr:sp macro="" textlink="">
      <xdr:nvSpPr>
        <xdr:cNvPr id="1458550" name="Line 10">
          <a:extLst>
            <a:ext uri="{FF2B5EF4-FFF2-40B4-BE49-F238E27FC236}">
              <a16:creationId xmlns:a16="http://schemas.microsoft.com/office/drawing/2014/main" xmlns="" id="{00000000-0008-0000-0200-000076411600}"/>
            </a:ext>
          </a:extLst>
        </xdr:cNvPr>
        <xdr:cNvSpPr>
          <a:spLocks noChangeShapeType="1"/>
        </xdr:cNvSpPr>
      </xdr:nvSpPr>
      <xdr:spPr bwMode="auto">
        <a:xfrm>
          <a:off x="2028825" y="8553450"/>
          <a:ext cx="3143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4</xdr:col>
      <xdr:colOff>342900</xdr:colOff>
      <xdr:row>50</xdr:row>
      <xdr:rowOff>123825</xdr:rowOff>
    </xdr:from>
    <xdr:to>
      <xdr:col>6</xdr:col>
      <xdr:colOff>76200</xdr:colOff>
      <xdr:row>50</xdr:row>
      <xdr:rowOff>123825</xdr:rowOff>
    </xdr:to>
    <xdr:sp macro="" textlink="">
      <xdr:nvSpPr>
        <xdr:cNvPr id="1458551" name="Line 11">
          <a:extLst>
            <a:ext uri="{FF2B5EF4-FFF2-40B4-BE49-F238E27FC236}">
              <a16:creationId xmlns:a16="http://schemas.microsoft.com/office/drawing/2014/main" xmlns="" id="{00000000-0008-0000-0200-000077411600}"/>
            </a:ext>
          </a:extLst>
        </xdr:cNvPr>
        <xdr:cNvSpPr>
          <a:spLocks noChangeShapeType="1"/>
        </xdr:cNvSpPr>
      </xdr:nvSpPr>
      <xdr:spPr bwMode="auto">
        <a:xfrm>
          <a:off x="2057400" y="8696325"/>
          <a:ext cx="590550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2</xdr:col>
      <xdr:colOff>295275</xdr:colOff>
      <xdr:row>49</xdr:row>
      <xdr:rowOff>85725</xdr:rowOff>
    </xdr:from>
    <xdr:to>
      <xdr:col>7</xdr:col>
      <xdr:colOff>95250</xdr:colOff>
      <xdr:row>49</xdr:row>
      <xdr:rowOff>85725</xdr:rowOff>
    </xdr:to>
    <xdr:sp macro="" textlink="">
      <xdr:nvSpPr>
        <xdr:cNvPr id="1458552" name="Line 47">
          <a:extLst>
            <a:ext uri="{FF2B5EF4-FFF2-40B4-BE49-F238E27FC236}">
              <a16:creationId xmlns:a16="http://schemas.microsoft.com/office/drawing/2014/main" xmlns="" id="{00000000-0008-0000-0200-000078411600}"/>
            </a:ext>
          </a:extLst>
        </xdr:cNvPr>
        <xdr:cNvSpPr>
          <a:spLocks noChangeShapeType="1"/>
        </xdr:cNvSpPr>
      </xdr:nvSpPr>
      <xdr:spPr bwMode="auto">
        <a:xfrm>
          <a:off x="1152525" y="8486775"/>
          <a:ext cx="1943100" cy="0"/>
        </a:xfrm>
        <a:prstGeom prst="line">
          <a:avLst/>
        </a:prstGeom>
        <a:noFill/>
        <a:ln w="1">
          <a:noFill/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0</xdr:row>
      <xdr:rowOff>50800</xdr:rowOff>
    </xdr:from>
    <xdr:to>
      <xdr:col>9</xdr:col>
      <xdr:colOff>0</xdr:colOff>
      <xdr:row>16</xdr:row>
      <xdr:rowOff>50800</xdr:rowOff>
    </xdr:to>
    <xdr:graphicFrame macro="">
      <xdr:nvGraphicFramePr>
        <xdr:cNvPr id="1458553" name="Chart 24">
          <a:extLst>
            <a:ext uri="{FF2B5EF4-FFF2-40B4-BE49-F238E27FC236}">
              <a16:creationId xmlns:a16="http://schemas.microsoft.com/office/drawing/2014/main" xmlns="" id="{00000000-0008-0000-0200-00007941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50800</xdr:rowOff>
    </xdr:from>
    <xdr:to>
      <xdr:col>18</xdr:col>
      <xdr:colOff>0</xdr:colOff>
      <xdr:row>16</xdr:row>
      <xdr:rowOff>50800</xdr:rowOff>
    </xdr:to>
    <xdr:graphicFrame macro="">
      <xdr:nvGraphicFramePr>
        <xdr:cNvPr id="1458554" name="Chart 27">
          <a:extLst>
            <a:ext uri="{FF2B5EF4-FFF2-40B4-BE49-F238E27FC236}">
              <a16:creationId xmlns:a16="http://schemas.microsoft.com/office/drawing/2014/main" xmlns="" id="{00000000-0008-0000-0200-00007A41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50800</xdr:rowOff>
    </xdr:from>
    <xdr:to>
      <xdr:col>27</xdr:col>
      <xdr:colOff>0</xdr:colOff>
      <xdr:row>16</xdr:row>
      <xdr:rowOff>50800</xdr:rowOff>
    </xdr:to>
    <xdr:graphicFrame macro="">
      <xdr:nvGraphicFramePr>
        <xdr:cNvPr id="1458555" name="Chart 28">
          <a:extLst>
            <a:ext uri="{FF2B5EF4-FFF2-40B4-BE49-F238E27FC236}">
              <a16:creationId xmlns:a16="http://schemas.microsoft.com/office/drawing/2014/main" xmlns="" id="{00000000-0008-0000-0200-00007B41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0</xdr:row>
      <xdr:rowOff>50800</xdr:rowOff>
    </xdr:from>
    <xdr:to>
      <xdr:col>36</xdr:col>
      <xdr:colOff>0</xdr:colOff>
      <xdr:row>16</xdr:row>
      <xdr:rowOff>50800</xdr:rowOff>
    </xdr:to>
    <xdr:graphicFrame macro="">
      <xdr:nvGraphicFramePr>
        <xdr:cNvPr id="1458556" name="Chart 29">
          <a:extLst>
            <a:ext uri="{FF2B5EF4-FFF2-40B4-BE49-F238E27FC236}">
              <a16:creationId xmlns:a16="http://schemas.microsoft.com/office/drawing/2014/main" xmlns="" id="{00000000-0008-0000-0200-00007C41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17</xdr:row>
      <xdr:rowOff>50800</xdr:rowOff>
    </xdr:from>
    <xdr:to>
      <xdr:col>9</xdr:col>
      <xdr:colOff>0</xdr:colOff>
      <xdr:row>33</xdr:row>
      <xdr:rowOff>50800</xdr:rowOff>
    </xdr:to>
    <xdr:graphicFrame macro="">
      <xdr:nvGraphicFramePr>
        <xdr:cNvPr id="1458557" name="Chart 31">
          <a:extLst>
            <a:ext uri="{FF2B5EF4-FFF2-40B4-BE49-F238E27FC236}">
              <a16:creationId xmlns:a16="http://schemas.microsoft.com/office/drawing/2014/main" xmlns="" id="{00000000-0008-0000-0200-00007D41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17</xdr:row>
      <xdr:rowOff>50800</xdr:rowOff>
    </xdr:from>
    <xdr:to>
      <xdr:col>18</xdr:col>
      <xdr:colOff>0</xdr:colOff>
      <xdr:row>33</xdr:row>
      <xdr:rowOff>50800</xdr:rowOff>
    </xdr:to>
    <xdr:graphicFrame macro="">
      <xdr:nvGraphicFramePr>
        <xdr:cNvPr id="1458558" name="Chart 32">
          <a:extLst>
            <a:ext uri="{FF2B5EF4-FFF2-40B4-BE49-F238E27FC236}">
              <a16:creationId xmlns:a16="http://schemas.microsoft.com/office/drawing/2014/main" xmlns="" id="{00000000-0008-0000-0200-00007E41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17</xdr:row>
      <xdr:rowOff>50800</xdr:rowOff>
    </xdr:from>
    <xdr:to>
      <xdr:col>27</xdr:col>
      <xdr:colOff>0</xdr:colOff>
      <xdr:row>33</xdr:row>
      <xdr:rowOff>50800</xdr:rowOff>
    </xdr:to>
    <xdr:graphicFrame macro="">
      <xdr:nvGraphicFramePr>
        <xdr:cNvPr id="1458559" name="Chart 33">
          <a:extLst>
            <a:ext uri="{FF2B5EF4-FFF2-40B4-BE49-F238E27FC236}">
              <a16:creationId xmlns:a16="http://schemas.microsoft.com/office/drawing/2014/main" xmlns="" id="{00000000-0008-0000-0200-00007F41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17</xdr:row>
      <xdr:rowOff>50800</xdr:rowOff>
    </xdr:from>
    <xdr:to>
      <xdr:col>36</xdr:col>
      <xdr:colOff>0</xdr:colOff>
      <xdr:row>33</xdr:row>
      <xdr:rowOff>50800</xdr:rowOff>
    </xdr:to>
    <xdr:graphicFrame macro="">
      <xdr:nvGraphicFramePr>
        <xdr:cNvPr id="1458560" name="Chart 34">
          <a:extLst>
            <a:ext uri="{FF2B5EF4-FFF2-40B4-BE49-F238E27FC236}">
              <a16:creationId xmlns:a16="http://schemas.microsoft.com/office/drawing/2014/main" xmlns="" id="{00000000-0008-0000-0200-00008041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39</xdr:col>
      <xdr:colOff>0</xdr:colOff>
      <xdr:row>1</xdr:row>
      <xdr:rowOff>0</xdr:rowOff>
    </xdr:from>
    <xdr:to>
      <xdr:col>48</xdr:col>
      <xdr:colOff>0</xdr:colOff>
      <xdr:row>20</xdr:row>
      <xdr:rowOff>139700</xdr:rowOff>
    </xdr:to>
    <xdr:graphicFrame macro="">
      <xdr:nvGraphicFramePr>
        <xdr:cNvPr id="20" name="Chart 24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39</xdr:col>
      <xdr:colOff>0</xdr:colOff>
      <xdr:row>23</xdr:row>
      <xdr:rowOff>0</xdr:rowOff>
    </xdr:from>
    <xdr:to>
      <xdr:col>48</xdr:col>
      <xdr:colOff>0</xdr:colOff>
      <xdr:row>42</xdr:row>
      <xdr:rowOff>139700</xdr:rowOff>
    </xdr:to>
    <xdr:graphicFrame macro="">
      <xdr:nvGraphicFramePr>
        <xdr:cNvPr id="23" name="Chart 24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workbookViewId="0">
      <selection activeCell="C48" sqref="C48"/>
    </sheetView>
  </sheetViews>
  <sheetFormatPr defaultRowHeight="13.5"/>
  <cols>
    <col min="1" max="1" width="10.5" style="3" bestFit="1" customWidth="1"/>
    <col min="2" max="5" width="9" style="3"/>
    <col min="6" max="6" width="11.375" style="3" bestFit="1" customWidth="1"/>
    <col min="7" max="16384" width="9" style="3"/>
  </cols>
  <sheetData>
    <row r="1" spans="1:10">
      <c r="A1" s="3" t="s">
        <v>28</v>
      </c>
    </row>
    <row r="2" spans="1:10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</row>
    <row r="3" spans="1:10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>
      <c r="A4" s="3">
        <v>0.769231</v>
      </c>
      <c r="B4" s="3">
        <v>-0.77466000000000002</v>
      </c>
      <c r="C4" s="3">
        <v>-4.5992999999999999E-2</v>
      </c>
      <c r="D4" s="3">
        <v>0.38733000000000001</v>
      </c>
      <c r="E4" s="3">
        <v>2.2995999999999999E-2</v>
      </c>
      <c r="F4" s="3">
        <v>0.769231</v>
      </c>
      <c r="G4" s="3">
        <v>-1.1452990000000001</v>
      </c>
      <c r="H4" s="3">
        <v>-0.212675</v>
      </c>
      <c r="I4" s="3">
        <v>-0.19658100000000001</v>
      </c>
      <c r="J4" s="3">
        <v>0.106337</v>
      </c>
    </row>
    <row r="5" spans="1:10">
      <c r="A5" s="3">
        <v>1.538462</v>
      </c>
      <c r="B5" s="3">
        <v>-1.5769120000000001</v>
      </c>
      <c r="C5" s="3">
        <v>-0.174313</v>
      </c>
      <c r="D5" s="3">
        <v>0.78845600000000005</v>
      </c>
      <c r="E5" s="3">
        <v>8.7156999999999998E-2</v>
      </c>
      <c r="F5" s="3">
        <v>1.538462</v>
      </c>
      <c r="G5" s="3">
        <v>-2.241555</v>
      </c>
      <c r="H5" s="3">
        <v>-0.85938199999999998</v>
      </c>
      <c r="I5" s="3">
        <v>-0.417684</v>
      </c>
      <c r="J5" s="3">
        <v>0.42969099999999999</v>
      </c>
    </row>
    <row r="6" spans="1:10">
      <c r="A6" s="3">
        <v>2.3076919999999999</v>
      </c>
      <c r="B6" s="3">
        <v>-2.4211019999999999</v>
      </c>
      <c r="C6" s="3">
        <v>-0.36704799999999999</v>
      </c>
      <c r="D6" s="3">
        <v>1.2105509999999999</v>
      </c>
      <c r="E6" s="3">
        <v>0.18352399999999999</v>
      </c>
      <c r="F6" s="3">
        <v>2.3076919999999999</v>
      </c>
      <c r="G6" s="3">
        <v>-3.248624</v>
      </c>
      <c r="H6" s="3">
        <v>-1.961972</v>
      </c>
      <c r="I6" s="3">
        <v>-0.68338100000000002</v>
      </c>
      <c r="J6" s="3">
        <v>0.98098600000000002</v>
      </c>
    </row>
    <row r="7" spans="1:10">
      <c r="A7" s="3">
        <v>3.0769229999999999</v>
      </c>
      <c r="B7" s="3">
        <v>-3.3122720000000001</v>
      </c>
      <c r="C7" s="3">
        <v>-0.60800799999999999</v>
      </c>
      <c r="D7" s="3">
        <v>1.6561360000000001</v>
      </c>
      <c r="E7" s="3">
        <v>0.304004</v>
      </c>
      <c r="F7" s="3">
        <v>3.0769229999999999</v>
      </c>
      <c r="G7" s="3">
        <v>-4.1375669999999998</v>
      </c>
      <c r="H7" s="3">
        <v>-3.5480930000000002</v>
      </c>
      <c r="I7" s="3">
        <v>-1.00814</v>
      </c>
      <c r="J7" s="3">
        <v>1.774046</v>
      </c>
    </row>
    <row r="8" spans="1:10">
      <c r="A8" s="3">
        <v>3.8461539999999999</v>
      </c>
      <c r="B8" s="3">
        <v>-4.2509160000000001</v>
      </c>
      <c r="C8" s="3">
        <v>-0.88434199999999996</v>
      </c>
      <c r="D8" s="3">
        <v>2.1254580000000001</v>
      </c>
      <c r="E8" s="3">
        <v>0.44217099999999998</v>
      </c>
      <c r="F8" s="3">
        <v>3.8461539999999999</v>
      </c>
      <c r="G8" s="3">
        <v>-4.8889399999999998</v>
      </c>
      <c r="H8" s="3">
        <v>-5.6464350000000003</v>
      </c>
      <c r="I8" s="3">
        <v>-1.4016839999999999</v>
      </c>
      <c r="J8" s="3">
        <v>2.8232170000000001</v>
      </c>
    </row>
    <row r="9" spans="1:10">
      <c r="A9" s="3">
        <v>4.6153849999999998</v>
      </c>
      <c r="B9" s="3">
        <v>-5.2353680000000002</v>
      </c>
      <c r="C9" s="3">
        <v>-1.1861250000000001</v>
      </c>
      <c r="D9" s="3">
        <v>2.6176840000000001</v>
      </c>
      <c r="E9" s="3">
        <v>0.59306199999999998</v>
      </c>
      <c r="F9" s="3">
        <v>4.6153849999999998</v>
      </c>
      <c r="G9" s="3">
        <v>-5.4905059999999999</v>
      </c>
      <c r="H9" s="3">
        <v>-8.2844599999999993</v>
      </c>
      <c r="I9" s="3">
        <v>-1.870131</v>
      </c>
      <c r="J9" s="3">
        <v>4.1422299999999996</v>
      </c>
    </row>
    <row r="10" spans="1:10">
      <c r="A10" s="3">
        <v>5.3846150000000002</v>
      </c>
      <c r="B10" s="3">
        <v>-6.2629659999999996</v>
      </c>
      <c r="C10" s="3">
        <v>-1.505728</v>
      </c>
      <c r="D10" s="3">
        <v>3.1314829999999998</v>
      </c>
      <c r="E10" s="3">
        <v>0.75286399999999998</v>
      </c>
      <c r="F10" s="3">
        <v>5.3846150000000002</v>
      </c>
      <c r="G10" s="3">
        <v>-5.9353160000000003</v>
      </c>
      <c r="H10" s="3">
        <v>-11.487439999999999</v>
      </c>
      <c r="I10" s="3">
        <v>-2.416957</v>
      </c>
      <c r="J10" s="3">
        <v>5.7437199999999997</v>
      </c>
    </row>
    <row r="11" spans="1:10">
      <c r="A11" s="3">
        <v>6.1538459999999997</v>
      </c>
      <c r="B11" s="3">
        <v>-7.3306519999999997</v>
      </c>
      <c r="C11" s="3">
        <v>-1.837286</v>
      </c>
      <c r="D11" s="3">
        <v>3.6653259999999999</v>
      </c>
      <c r="E11" s="3">
        <v>0.91864299999999999</v>
      </c>
      <c r="F11" s="3">
        <v>6.1538459999999997</v>
      </c>
      <c r="G11" s="3">
        <v>-6.2202400000000004</v>
      </c>
      <c r="H11" s="3">
        <v>-15.278143999999999</v>
      </c>
      <c r="I11" s="3">
        <v>-3.0437259999999999</v>
      </c>
      <c r="J11" s="3">
        <v>7.6390719999999996</v>
      </c>
    </row>
    <row r="12" spans="1:10">
      <c r="A12" s="3">
        <v>6.9230770000000001</v>
      </c>
      <c r="B12" s="3">
        <v>-8.4352789999999995</v>
      </c>
      <c r="C12" s="3">
        <v>-2.1762830000000002</v>
      </c>
      <c r="D12" s="3">
        <v>4.2176400000000003</v>
      </c>
      <c r="E12" s="3">
        <v>1.0881419999999999</v>
      </c>
      <c r="F12" s="3">
        <v>6.9230770000000001</v>
      </c>
      <c r="G12" s="3">
        <v>-6.3448760000000002</v>
      </c>
      <c r="H12" s="3">
        <v>-19.676829999999999</v>
      </c>
      <c r="I12" s="3">
        <v>-3.7506390000000001</v>
      </c>
      <c r="J12" s="3">
        <v>9.8384149999999995</v>
      </c>
    </row>
    <row r="13" spans="1:10">
      <c r="A13" s="3">
        <v>7.6923079999999997</v>
      </c>
      <c r="B13" s="3">
        <v>-9.5737850000000009</v>
      </c>
      <c r="C13" s="3">
        <v>-2.5192399999999999</v>
      </c>
      <c r="D13" s="3">
        <v>4.7868919999999999</v>
      </c>
      <c r="E13" s="3">
        <v>1.25962</v>
      </c>
      <c r="F13" s="3">
        <v>7.6923079999999997</v>
      </c>
      <c r="G13" s="3">
        <v>-6.3107449999999998</v>
      </c>
      <c r="H13" s="3">
        <v>-24.701392999999999</v>
      </c>
      <c r="I13" s="3">
        <v>-4.5369349999999997</v>
      </c>
      <c r="J13" s="3">
        <v>12.350695999999999</v>
      </c>
    </row>
    <row r="14" spans="1:10">
      <c r="A14" s="3">
        <v>8.4615379999999991</v>
      </c>
      <c r="B14" s="3">
        <v>-10.743268</v>
      </c>
      <c r="C14" s="3">
        <v>-2.8634789999999999</v>
      </c>
      <c r="D14" s="3">
        <v>5.3716340000000002</v>
      </c>
      <c r="E14" s="3">
        <v>1.4317390000000001</v>
      </c>
      <c r="F14" s="3">
        <v>8.4615379999999991</v>
      </c>
      <c r="G14" s="3">
        <v>-6.1207039999999999</v>
      </c>
      <c r="H14" s="3">
        <v>-30.367566</v>
      </c>
      <c r="I14" s="3">
        <v>-5.401186</v>
      </c>
      <c r="J14" s="3">
        <v>15.183783</v>
      </c>
    </row>
    <row r="15" spans="1:10">
      <c r="A15" s="3">
        <v>9.2307690000000004</v>
      </c>
      <c r="B15" s="3">
        <v>-11.941032999999999</v>
      </c>
      <c r="C15" s="3">
        <v>-3.2069399999999999</v>
      </c>
      <c r="D15" s="3">
        <v>5.9705159999999999</v>
      </c>
      <c r="E15" s="3">
        <v>1.60347</v>
      </c>
      <c r="F15" s="3">
        <v>9.2307690000000004</v>
      </c>
      <c r="G15" s="3">
        <v>-5.7785099999999998</v>
      </c>
      <c r="H15" s="3">
        <v>-36.689151000000003</v>
      </c>
      <c r="I15" s="3">
        <v>-6.3415140000000001</v>
      </c>
      <c r="J15" s="3">
        <v>18.344574999999999</v>
      </c>
    </row>
    <row r="16" spans="1:10">
      <c r="A16" s="3">
        <v>10</v>
      </c>
      <c r="B16" s="3">
        <v>-13.164597000000001</v>
      </c>
      <c r="C16" s="3">
        <v>-3.5480499999999999</v>
      </c>
      <c r="D16" s="3">
        <v>6.5822979999999998</v>
      </c>
      <c r="E16" s="3">
        <v>1.774025</v>
      </c>
      <c r="F16" s="3">
        <v>10</v>
      </c>
      <c r="G16" s="3">
        <v>-5.2885049999999998</v>
      </c>
      <c r="H16" s="3">
        <v>-43.678238999999998</v>
      </c>
      <c r="I16" s="3">
        <v>-7.3557480000000002</v>
      </c>
      <c r="J16" s="3">
        <v>21.839119</v>
      </c>
    </row>
    <row r="17" spans="1:10">
      <c r="A17" s="3">
        <v>10.769231</v>
      </c>
      <c r="B17" s="3">
        <v>-14.411695999999999</v>
      </c>
      <c r="C17" s="3">
        <v>-3.8856120000000001</v>
      </c>
      <c r="D17" s="3">
        <v>7.2058479999999996</v>
      </c>
      <c r="E17" s="3">
        <v>1.942806</v>
      </c>
      <c r="F17" s="3">
        <v>10.769231</v>
      </c>
      <c r="G17" s="3">
        <v>-4.6553839999999997</v>
      </c>
      <c r="H17" s="3">
        <v>-51.345416</v>
      </c>
      <c r="I17" s="3">
        <v>-8.4415390000000006</v>
      </c>
      <c r="J17" s="3">
        <v>25.672708</v>
      </c>
    </row>
    <row r="18" spans="1:10">
      <c r="A18" s="3">
        <v>11.538462000000001</v>
      </c>
      <c r="B18" s="3">
        <v>-15.680268999999999</v>
      </c>
      <c r="C18" s="3">
        <v>-4.2187270000000003</v>
      </c>
      <c r="D18" s="3">
        <v>7.8401339999999999</v>
      </c>
      <c r="E18" s="3">
        <v>2.1093630000000001</v>
      </c>
      <c r="F18" s="3">
        <v>11.538462000000001</v>
      </c>
      <c r="G18" s="3">
        <v>-3.884029</v>
      </c>
      <c r="H18" s="3">
        <v>-59.699955000000003</v>
      </c>
      <c r="I18" s="3">
        <v>-9.5964469999999995</v>
      </c>
      <c r="J18" s="3">
        <v>29.849978</v>
      </c>
    </row>
    <row r="19" spans="1:10">
      <c r="A19" s="3">
        <v>12.307691999999999</v>
      </c>
      <c r="B19" s="3">
        <v>-16.968449</v>
      </c>
      <c r="C19" s="3">
        <v>-4.5467269999999997</v>
      </c>
      <c r="D19" s="3">
        <v>8.4842250000000003</v>
      </c>
      <c r="E19" s="3">
        <v>2.2733639999999999</v>
      </c>
      <c r="F19" s="3">
        <v>12.307691999999999</v>
      </c>
      <c r="G19" s="3">
        <v>-2.9793850000000002</v>
      </c>
      <c r="H19" s="3">
        <v>-68.749979999999994</v>
      </c>
      <c r="I19" s="3">
        <v>-10.818</v>
      </c>
      <c r="J19" s="3">
        <v>34.374989999999997</v>
      </c>
    </row>
    <row r="20" spans="1:10">
      <c r="A20" s="3">
        <v>13.076923000000001</v>
      </c>
      <c r="B20" s="3">
        <v>-18.274546000000001</v>
      </c>
      <c r="C20" s="3">
        <v>-4.8691300000000002</v>
      </c>
      <c r="D20" s="3">
        <v>9.1372730000000004</v>
      </c>
      <c r="E20" s="3">
        <v>2.4345650000000001</v>
      </c>
      <c r="F20" s="3">
        <v>13.076923000000001</v>
      </c>
      <c r="G20" s="3">
        <v>-1.9463760000000001</v>
      </c>
      <c r="H20" s="3">
        <v>-78.502615000000006</v>
      </c>
      <c r="I20" s="3">
        <v>-12.103735</v>
      </c>
      <c r="J20" s="3">
        <v>39.251308000000002</v>
      </c>
    </row>
    <row r="21" spans="1:10">
      <c r="A21" s="3">
        <v>13.846154</v>
      </c>
      <c r="B21" s="3">
        <v>-19.59703</v>
      </c>
      <c r="C21" s="3">
        <v>-5.1855960000000003</v>
      </c>
      <c r="D21" s="3">
        <v>9.7985150000000001</v>
      </c>
      <c r="E21" s="3">
        <v>2.5927980000000002</v>
      </c>
      <c r="F21" s="3">
        <v>13.846154</v>
      </c>
      <c r="G21" s="3">
        <v>-0.78984100000000002</v>
      </c>
      <c r="H21" s="3">
        <v>-88.964115000000007</v>
      </c>
      <c r="I21" s="3">
        <v>-13.451233</v>
      </c>
      <c r="J21" s="3">
        <v>44.482056999999998</v>
      </c>
    </row>
    <row r="22" spans="1:10">
      <c r="A22" s="3">
        <v>14.615385</v>
      </c>
      <c r="B22" s="3">
        <v>-20.934521</v>
      </c>
      <c r="C22" s="3">
        <v>-5.4959009999999999</v>
      </c>
      <c r="D22" s="3">
        <v>10.46726</v>
      </c>
      <c r="E22" s="3">
        <v>2.747951</v>
      </c>
      <c r="F22" s="3">
        <v>14.615385</v>
      </c>
      <c r="G22" s="3">
        <v>0.48550399999999999</v>
      </c>
      <c r="H22" s="3">
        <v>-100.13997500000001</v>
      </c>
      <c r="I22" s="3">
        <v>-14.858136999999999</v>
      </c>
      <c r="J22" s="3">
        <v>50.069988000000002</v>
      </c>
    </row>
    <row r="23" spans="1:10">
      <c r="A23" s="3">
        <v>15.384615</v>
      </c>
      <c r="B23" s="3">
        <v>-22.285767</v>
      </c>
      <c r="C23" s="3">
        <v>-5.7999099999999997</v>
      </c>
      <c r="D23" s="3">
        <v>11.142884</v>
      </c>
      <c r="E23" s="3">
        <v>2.8999549999999998</v>
      </c>
      <c r="F23" s="3">
        <v>15.384615</v>
      </c>
      <c r="G23" s="3">
        <v>1.8750990000000001</v>
      </c>
      <c r="H23" s="3">
        <v>-112.035033</v>
      </c>
      <c r="I23" s="3">
        <v>-16.322164999999998</v>
      </c>
      <c r="J23" s="3">
        <v>56.017516000000001</v>
      </c>
    </row>
    <row r="24" spans="1:10">
      <c r="A24" s="3">
        <v>16.153846000000001</v>
      </c>
      <c r="B24" s="3">
        <v>-23.649640000000002</v>
      </c>
      <c r="C24" s="3">
        <v>-6.0975590000000004</v>
      </c>
      <c r="D24" s="3">
        <v>11.824820000000001</v>
      </c>
      <c r="E24" s="3">
        <v>3.0487799999999998</v>
      </c>
      <c r="F24" s="3">
        <v>16.153846000000001</v>
      </c>
      <c r="G24" s="3">
        <v>3.3745509999999999</v>
      </c>
      <c r="H24" s="3">
        <v>-124.653547</v>
      </c>
      <c r="I24" s="3">
        <v>-17.841121999999999</v>
      </c>
      <c r="J24" s="3">
        <v>62.326774</v>
      </c>
    </row>
    <row r="25" spans="1:10">
      <c r="A25" s="3">
        <v>16.923076999999999</v>
      </c>
      <c r="B25" s="3">
        <v>-25.025115</v>
      </c>
      <c r="C25" s="3">
        <v>-6.3888389999999999</v>
      </c>
      <c r="D25" s="3">
        <v>12.512558</v>
      </c>
      <c r="E25" s="3">
        <v>3.1944189999999999</v>
      </c>
      <c r="F25" s="3">
        <v>16.923076999999999</v>
      </c>
      <c r="G25" s="3">
        <v>4.9796509999999996</v>
      </c>
      <c r="H25" s="3">
        <v>-137.99927700000001</v>
      </c>
      <c r="I25" s="3">
        <v>-19.412901999999999</v>
      </c>
      <c r="J25" s="3">
        <v>68.999638000000004</v>
      </c>
    </row>
    <row r="26" spans="1:10">
      <c r="A26" s="3">
        <v>17.692308000000001</v>
      </c>
      <c r="B26" s="3">
        <v>-26.411266000000001</v>
      </c>
      <c r="C26" s="3">
        <v>-6.6737820000000001</v>
      </c>
      <c r="D26" s="3">
        <v>13.205633000000001</v>
      </c>
      <c r="E26" s="3">
        <v>3.3368910000000001</v>
      </c>
      <c r="F26" s="3">
        <v>17.692308000000001</v>
      </c>
      <c r="G26" s="3">
        <v>6.6863720000000004</v>
      </c>
      <c r="H26" s="3">
        <v>-152.07553999999999</v>
      </c>
      <c r="I26" s="3">
        <v>-21.035494</v>
      </c>
      <c r="J26" s="3">
        <v>76.037769999999995</v>
      </c>
    </row>
    <row r="27" spans="1:10">
      <c r="A27" s="3">
        <v>18.461538000000001</v>
      </c>
      <c r="B27" s="3">
        <v>-27.807251999999998</v>
      </c>
      <c r="C27" s="3">
        <v>-6.9524559999999997</v>
      </c>
      <c r="D27" s="3">
        <v>13.903625999999999</v>
      </c>
      <c r="E27" s="3">
        <v>3.4762279999999999</v>
      </c>
      <c r="F27" s="3">
        <v>18.461538000000001</v>
      </c>
      <c r="G27" s="3">
        <v>8.4908760000000001</v>
      </c>
      <c r="H27" s="3">
        <v>-166.88527099999999</v>
      </c>
      <c r="I27" s="3">
        <v>-22.706976999999998</v>
      </c>
      <c r="J27" s="3">
        <v>83.442635999999993</v>
      </c>
    </row>
    <row r="28" spans="1:10">
      <c r="A28" s="3">
        <v>19.230768999999999</v>
      </c>
      <c r="B28" s="3">
        <v>-29.212309000000001</v>
      </c>
      <c r="C28" s="3">
        <v>-7.2249540000000003</v>
      </c>
      <c r="D28" s="3">
        <v>14.606154999999999</v>
      </c>
      <c r="E28" s="3">
        <v>3.6124770000000002</v>
      </c>
      <c r="F28" s="3">
        <v>19.230768999999999</v>
      </c>
      <c r="G28" s="3">
        <v>10.389505</v>
      </c>
      <c r="H28" s="3">
        <v>-182.43106900000001</v>
      </c>
      <c r="I28" s="3">
        <v>-24.425522000000001</v>
      </c>
      <c r="J28" s="3">
        <v>91.215534000000005</v>
      </c>
    </row>
    <row r="29" spans="1:10">
      <c r="A29" s="3">
        <v>20</v>
      </c>
      <c r="B29" s="3">
        <v>-30.625744000000001</v>
      </c>
      <c r="C29" s="3">
        <v>-7.4913869999999996</v>
      </c>
      <c r="D29" s="3">
        <v>15.312872</v>
      </c>
      <c r="E29" s="3">
        <v>3.7456939999999999</v>
      </c>
      <c r="F29" s="3">
        <v>20</v>
      </c>
      <c r="G29" s="3">
        <v>12.378780000000001</v>
      </c>
      <c r="H29" s="3">
        <v>-198.71523500000001</v>
      </c>
      <c r="I29" s="3">
        <v>-26.18939</v>
      </c>
      <c r="J29" s="3">
        <v>99.357617000000005</v>
      </c>
    </row>
    <row r="30" spans="1:10">
      <c r="A30" s="3">
        <v>20.769231000000001</v>
      </c>
      <c r="B30" s="3">
        <v>-32.046925000000002</v>
      </c>
      <c r="C30" s="3">
        <v>-7.751881</v>
      </c>
      <c r="D30" s="3">
        <v>16.023461999999999</v>
      </c>
      <c r="E30" s="3">
        <v>3.8759410000000001</v>
      </c>
      <c r="F30" s="3">
        <v>20.769231000000001</v>
      </c>
      <c r="G30" s="3">
        <v>14.455394</v>
      </c>
      <c r="H30" s="3">
        <v>-215.739812</v>
      </c>
      <c r="I30" s="3">
        <v>-27.996928</v>
      </c>
      <c r="J30" s="3">
        <v>107.869906</v>
      </c>
    </row>
    <row r="31" spans="1:10">
      <c r="A31" s="3">
        <v>21.538461999999999</v>
      </c>
      <c r="B31" s="3">
        <v>-33.475276999999998</v>
      </c>
      <c r="C31" s="3">
        <v>-8.0065729999999995</v>
      </c>
      <c r="D31" s="3">
        <v>16.737639000000001</v>
      </c>
      <c r="E31" s="3">
        <v>4.0032870000000003</v>
      </c>
      <c r="F31" s="3">
        <v>21.538461999999999</v>
      </c>
      <c r="G31" s="3">
        <v>16.616206999999999</v>
      </c>
      <c r="H31" s="3">
        <v>-233.50661400000001</v>
      </c>
      <c r="I31" s="3">
        <v>-29.846564999999998</v>
      </c>
      <c r="J31" s="3">
        <v>116.75330700000001</v>
      </c>
    </row>
    <row r="32" spans="1:10">
      <c r="A32" s="3">
        <v>22.307691999999999</v>
      </c>
      <c r="B32" s="3">
        <v>-34.910274999999999</v>
      </c>
      <c r="C32" s="3">
        <v>-8.2556060000000002</v>
      </c>
      <c r="D32" s="3">
        <v>17.455138000000002</v>
      </c>
      <c r="E32" s="3">
        <v>4.1278030000000001</v>
      </c>
      <c r="F32" s="3">
        <v>22.307691999999999</v>
      </c>
      <c r="G32" s="3">
        <v>18.858235000000001</v>
      </c>
      <c r="H32" s="3">
        <v>-252.017256</v>
      </c>
      <c r="I32" s="3">
        <v>-31.736809999999998</v>
      </c>
      <c r="J32" s="3">
        <v>126.008628</v>
      </c>
    </row>
    <row r="33" spans="1:10">
      <c r="A33" s="3">
        <v>23.076923000000001</v>
      </c>
      <c r="B33" s="3">
        <v>-36.351441000000001</v>
      </c>
      <c r="C33" s="3">
        <v>-8.4991260000000004</v>
      </c>
      <c r="D33" s="3">
        <v>18.175719999999998</v>
      </c>
      <c r="E33" s="3">
        <v>4.2495630000000002</v>
      </c>
      <c r="F33" s="3">
        <v>23.076923000000001</v>
      </c>
      <c r="G33" s="3">
        <v>21.178647999999999</v>
      </c>
      <c r="H33" s="3">
        <v>-271.27317099999999</v>
      </c>
      <c r="I33" s="3">
        <v>-33.666246999999998</v>
      </c>
      <c r="J33" s="3">
        <v>135.636585</v>
      </c>
    </row>
    <row r="34" spans="1:10">
      <c r="A34" s="3">
        <v>23.846153999999999</v>
      </c>
      <c r="B34" s="3">
        <v>-37.798335000000002</v>
      </c>
      <c r="C34" s="3">
        <v>-8.7372859999999992</v>
      </c>
      <c r="D34" s="3">
        <v>18.899166999999998</v>
      </c>
      <c r="E34" s="3">
        <v>4.3686429999999996</v>
      </c>
      <c r="F34" s="3">
        <v>23.846153999999999</v>
      </c>
      <c r="G34" s="3">
        <v>23.574756000000001</v>
      </c>
      <c r="H34" s="3">
        <v>-291.27563700000002</v>
      </c>
      <c r="I34" s="3">
        <v>-35.633532000000002</v>
      </c>
      <c r="J34" s="3">
        <v>145.63781900000001</v>
      </c>
    </row>
    <row r="35" spans="1:10">
      <c r="A35" s="3">
        <v>24.615385</v>
      </c>
      <c r="B35" s="3">
        <v>-39.250556000000003</v>
      </c>
      <c r="C35" s="3">
        <v>-8.9702359999999999</v>
      </c>
      <c r="D35" s="3">
        <v>19.625278000000002</v>
      </c>
      <c r="E35" s="3">
        <v>4.4851179999999999</v>
      </c>
      <c r="F35" s="3">
        <v>24.615385</v>
      </c>
      <c r="G35" s="3">
        <v>26.044007000000001</v>
      </c>
      <c r="H35" s="3">
        <v>-312.02579400000002</v>
      </c>
      <c r="I35" s="3">
        <v>-37.637388000000001</v>
      </c>
      <c r="J35" s="3">
        <v>156.01289700000001</v>
      </c>
    </row>
    <row r="36" spans="1:10">
      <c r="A36" s="3">
        <v>25.384615</v>
      </c>
      <c r="B36" s="3">
        <v>-40.707735999999997</v>
      </c>
      <c r="C36" s="3">
        <v>-9.1981260000000002</v>
      </c>
      <c r="D36" s="3">
        <v>20.353867999999999</v>
      </c>
      <c r="E36" s="3">
        <v>4.5990630000000001</v>
      </c>
      <c r="F36" s="3">
        <v>25.384615</v>
      </c>
      <c r="G36" s="3">
        <v>28.583976</v>
      </c>
      <c r="H36" s="3">
        <v>-333.52465799999999</v>
      </c>
      <c r="I36" s="3">
        <v>-39.676603999999998</v>
      </c>
      <c r="J36" s="3">
        <v>166.76232899999999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1983"/>
  <sheetViews>
    <sheetView topLeftCell="G1" zoomScale="65" workbookViewId="0">
      <selection activeCell="T37" sqref="T37"/>
    </sheetView>
  </sheetViews>
  <sheetFormatPr defaultRowHeight="15" customHeight="1"/>
  <cols>
    <col min="1" max="1" width="9" style="6"/>
    <col min="2" max="29" width="18.625" style="6" customWidth="1"/>
    <col min="30" max="30" width="21.125" style="6" customWidth="1"/>
    <col min="31" max="34" width="18.625" style="6" customWidth="1"/>
    <col min="35" max="36" width="18.625" style="7" customWidth="1"/>
    <col min="37" max="46" width="18.625" style="6" customWidth="1"/>
    <col min="47" max="16384" width="9" style="6"/>
  </cols>
  <sheetData>
    <row r="1" spans="1:56" ht="26.25" customHeight="1">
      <c r="A1" s="4" t="s">
        <v>39</v>
      </c>
      <c r="B1" s="5"/>
      <c r="C1" s="5"/>
    </row>
    <row r="2" spans="1:56" ht="20.25" customHeight="1">
      <c r="A2" s="5"/>
      <c r="B2" s="5"/>
      <c r="C2" s="8"/>
    </row>
    <row r="3" spans="1:56" ht="27.75" customHeight="1">
      <c r="B3" s="9" t="s">
        <v>42</v>
      </c>
      <c r="C3" s="5"/>
      <c r="D3" s="10" t="s">
        <v>43</v>
      </c>
    </row>
    <row r="4" spans="1:56" ht="16.5" customHeight="1">
      <c r="B4" s="9"/>
      <c r="C4" s="5"/>
      <c r="D4" s="11"/>
    </row>
    <row r="5" spans="1:56" ht="22.5" customHeight="1" thickBot="1">
      <c r="B5" s="12" t="s">
        <v>24</v>
      </c>
      <c r="C5" s="13"/>
      <c r="D5" s="14"/>
      <c r="E5" s="15" t="s">
        <v>25</v>
      </c>
      <c r="F5" s="16"/>
      <c r="G5" s="17"/>
      <c r="H5" s="15" t="s">
        <v>26</v>
      </c>
      <c r="I5" s="16"/>
      <c r="L5" s="17"/>
    </row>
    <row r="6" spans="1:56" ht="18" customHeight="1">
      <c r="B6" s="18" t="s">
        <v>7</v>
      </c>
      <c r="C6" s="19">
        <f>C8/C9</f>
        <v>6.2222222222222232</v>
      </c>
      <c r="D6" s="13"/>
      <c r="E6" s="20" t="s">
        <v>49</v>
      </c>
      <c r="F6" s="21">
        <v>21</v>
      </c>
      <c r="G6" s="22"/>
      <c r="H6" s="20" t="s">
        <v>49</v>
      </c>
      <c r="I6" s="21">
        <v>21</v>
      </c>
      <c r="L6" s="22"/>
    </row>
    <row r="7" spans="1:56" ht="18" customHeight="1">
      <c r="B7" s="23" t="s">
        <v>44</v>
      </c>
      <c r="C7" s="24">
        <v>0.85</v>
      </c>
      <c r="D7" s="25"/>
      <c r="E7" s="26" t="s">
        <v>45</v>
      </c>
      <c r="F7" s="27">
        <v>1018</v>
      </c>
      <c r="G7" s="28"/>
      <c r="H7" s="26" t="s">
        <v>45</v>
      </c>
      <c r="I7" s="27">
        <v>1017.1</v>
      </c>
      <c r="L7" s="28"/>
      <c r="N7" s="5"/>
      <c r="O7" s="5"/>
      <c r="AC7" s="29"/>
      <c r="AD7" s="29"/>
      <c r="AE7" s="29"/>
      <c r="AF7" s="29"/>
      <c r="AG7" s="30"/>
      <c r="AH7" s="30"/>
      <c r="AI7" s="31"/>
      <c r="AJ7" s="31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</row>
    <row r="8" spans="1:56" ht="18" customHeight="1">
      <c r="B8" s="23" t="s">
        <v>46</v>
      </c>
      <c r="C8" s="24">
        <f>D8/70</f>
        <v>0.4</v>
      </c>
      <c r="D8" s="32">
        <v>28</v>
      </c>
      <c r="E8" s="26" t="s">
        <v>50</v>
      </c>
      <c r="F8" s="33">
        <f>0.132*273/(273+$F$6)*$F$7/760</f>
        <v>0.16418120300751882</v>
      </c>
      <c r="G8" s="34"/>
      <c r="H8" s="26" t="s">
        <v>50</v>
      </c>
      <c r="I8" s="33">
        <f>0.132*273/(273+$I$6)*$I$7/760</f>
        <v>0.16403605263157897</v>
      </c>
      <c r="L8" s="34"/>
      <c r="N8" s="5"/>
      <c r="O8" s="5"/>
      <c r="R8" s="30"/>
      <c r="S8" s="30"/>
      <c r="T8" s="30"/>
      <c r="AC8" s="35"/>
      <c r="AD8" s="36"/>
      <c r="AE8" s="37"/>
      <c r="AF8" s="37"/>
      <c r="AG8" s="30"/>
      <c r="AH8" s="30"/>
      <c r="AI8" s="31"/>
      <c r="AJ8" s="3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</row>
    <row r="9" spans="1:56" ht="18" customHeight="1">
      <c r="B9" s="23" t="s">
        <v>47</v>
      </c>
      <c r="C9" s="24">
        <f>D9/70</f>
        <v>6.4285714285714279E-2</v>
      </c>
      <c r="D9" s="32">
        <v>4.5</v>
      </c>
      <c r="E9" s="38" t="s">
        <v>48</v>
      </c>
      <c r="F9" s="39">
        <v>2</v>
      </c>
      <c r="G9" s="5"/>
      <c r="H9" s="38" t="s">
        <v>48</v>
      </c>
      <c r="I9" s="39">
        <v>2</v>
      </c>
      <c r="L9" s="5"/>
      <c r="N9" s="5"/>
      <c r="O9" s="5"/>
      <c r="R9" s="35"/>
      <c r="S9" s="35"/>
      <c r="T9" s="35"/>
      <c r="AC9" s="35"/>
      <c r="AD9" s="36"/>
      <c r="AE9" s="37"/>
      <c r="AF9" s="37"/>
      <c r="AG9" s="30"/>
      <c r="AH9" s="30"/>
      <c r="AI9" s="31"/>
      <c r="AJ9" s="3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</row>
    <row r="10" spans="1:56" ht="18" customHeight="1" thickBot="1">
      <c r="B10" s="40" t="s">
        <v>27</v>
      </c>
      <c r="C10" s="41">
        <v>1</v>
      </c>
      <c r="E10" s="42" t="s">
        <v>51</v>
      </c>
      <c r="F10" s="43">
        <v>0.02</v>
      </c>
      <c r="G10" s="5"/>
      <c r="H10" s="42" t="s">
        <v>52</v>
      </c>
      <c r="I10" s="43">
        <v>4</v>
      </c>
      <c r="L10" s="5"/>
      <c r="R10" s="35"/>
      <c r="S10" s="35"/>
      <c r="T10" s="35"/>
      <c r="AC10" s="35"/>
      <c r="AD10" s="36"/>
      <c r="AE10" s="37"/>
      <c r="AF10" s="37"/>
      <c r="AG10" s="30"/>
      <c r="AH10" s="30"/>
      <c r="AI10" s="31"/>
      <c r="AJ10" s="3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</row>
    <row r="11" spans="1:56" ht="15" customHeight="1">
      <c r="B11" s="44"/>
      <c r="C11" s="45"/>
      <c r="D11" s="46"/>
      <c r="F11" s="47"/>
      <c r="G11" s="48"/>
      <c r="H11" s="48"/>
      <c r="I11" s="48"/>
      <c r="J11" s="49"/>
      <c r="K11" s="50"/>
      <c r="L11" s="30"/>
      <c r="M11" s="30"/>
      <c r="P11" s="30"/>
      <c r="Q11" s="30"/>
      <c r="R11" s="30"/>
      <c r="S11" s="30"/>
      <c r="T11" s="30"/>
      <c r="AC11" s="35"/>
      <c r="AD11" s="36"/>
      <c r="AE11" s="37"/>
      <c r="AF11" s="37"/>
      <c r="AG11" s="30"/>
      <c r="AH11" s="30"/>
      <c r="AI11" s="31"/>
      <c r="AJ11" s="3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</row>
    <row r="12" spans="1:56" ht="15" customHeight="1">
      <c r="D12" s="51"/>
      <c r="P12" s="30"/>
      <c r="Q12" s="30"/>
      <c r="R12" s="30"/>
      <c r="S12" s="30"/>
      <c r="T12" s="30"/>
      <c r="AC12" s="35"/>
      <c r="AD12" s="36"/>
      <c r="AE12" s="37"/>
      <c r="AF12" s="37"/>
      <c r="AG12" s="30"/>
      <c r="AH12" s="30"/>
      <c r="AI12" s="31"/>
      <c r="AJ12" s="3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</row>
    <row r="13" spans="1:56" ht="15" customHeight="1">
      <c r="B13" s="49"/>
      <c r="C13" s="48"/>
      <c r="D13" s="48"/>
      <c r="E13" s="52"/>
      <c r="F13" s="30"/>
      <c r="G13" s="30"/>
      <c r="H13" s="30"/>
      <c r="I13" s="30"/>
      <c r="J13" s="30"/>
      <c r="K13" s="49"/>
      <c r="L13" s="53"/>
      <c r="M13" s="53"/>
      <c r="N13" s="54"/>
      <c r="O13" s="54"/>
      <c r="Q13" s="49"/>
      <c r="R13" s="55"/>
      <c r="S13" s="55"/>
      <c r="T13" s="55"/>
      <c r="AC13" s="35"/>
      <c r="AD13" s="36"/>
      <c r="AE13" s="37"/>
      <c r="AF13" s="37"/>
      <c r="AG13" s="30"/>
      <c r="AH13" s="30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</row>
    <row r="14" spans="1:56" ht="15" customHeight="1" thickBot="1">
      <c r="B14" s="49"/>
      <c r="C14" s="48"/>
      <c r="D14" s="48"/>
      <c r="E14" s="52"/>
      <c r="F14" s="49"/>
      <c r="K14" s="49"/>
      <c r="L14" s="53"/>
      <c r="M14" s="53"/>
      <c r="N14" s="54"/>
      <c r="O14" s="54"/>
      <c r="Q14" s="49"/>
      <c r="R14" s="55"/>
      <c r="S14" s="55"/>
      <c r="T14" s="55"/>
      <c r="AC14" s="35"/>
      <c r="AD14" s="36"/>
      <c r="AE14" s="37"/>
      <c r="AF14" s="37"/>
      <c r="AG14" s="30"/>
      <c r="AH14" s="30"/>
      <c r="AI14" s="31"/>
      <c r="AJ14" s="3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</row>
    <row r="15" spans="1:56" ht="23.25" customHeight="1">
      <c r="B15" s="134" t="s">
        <v>41</v>
      </c>
      <c r="C15" s="135"/>
      <c r="D15" s="135"/>
      <c r="E15" s="135"/>
      <c r="F15" s="135"/>
      <c r="G15" s="136"/>
      <c r="H15" s="134" t="s">
        <v>40</v>
      </c>
      <c r="I15" s="135"/>
      <c r="J15" s="135"/>
      <c r="K15" s="135"/>
      <c r="L15" s="135"/>
      <c r="M15" s="136"/>
      <c r="N15" s="30"/>
      <c r="O15" s="30"/>
      <c r="AC15" s="35"/>
      <c r="AD15" s="36"/>
      <c r="AE15" s="37"/>
      <c r="AF15" s="37"/>
      <c r="AG15" s="30"/>
      <c r="AH15" s="30"/>
      <c r="AI15" s="31"/>
      <c r="AJ15" s="31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</row>
    <row r="16" spans="1:56" s="56" customFormat="1" ht="24" customHeight="1">
      <c r="B16" s="57" t="s">
        <v>21</v>
      </c>
      <c r="C16" s="58" t="s">
        <v>20</v>
      </c>
      <c r="D16" s="58" t="s">
        <v>13</v>
      </c>
      <c r="E16" s="58" t="s">
        <v>15</v>
      </c>
      <c r="F16" s="58" t="s">
        <v>19</v>
      </c>
      <c r="G16" s="59" t="s">
        <v>17</v>
      </c>
      <c r="H16" s="60" t="s">
        <v>22</v>
      </c>
      <c r="I16" s="61" t="s">
        <v>0</v>
      </c>
      <c r="J16" s="61" t="s">
        <v>12</v>
      </c>
      <c r="K16" s="61" t="s">
        <v>14</v>
      </c>
      <c r="L16" s="61" t="s">
        <v>18</v>
      </c>
      <c r="M16" s="62" t="s">
        <v>16</v>
      </c>
      <c r="N16" s="63" t="s">
        <v>10</v>
      </c>
      <c r="O16" s="64" t="s">
        <v>53</v>
      </c>
      <c r="P16" s="65" t="s">
        <v>1</v>
      </c>
      <c r="Q16" s="65" t="s">
        <v>2</v>
      </c>
      <c r="R16" s="65" t="s">
        <v>3</v>
      </c>
      <c r="S16" s="65" t="s">
        <v>4</v>
      </c>
      <c r="T16" s="66" t="s">
        <v>11</v>
      </c>
      <c r="U16" s="66" t="s">
        <v>54</v>
      </c>
      <c r="V16" s="66" t="s">
        <v>8</v>
      </c>
      <c r="W16" s="66" t="s">
        <v>9</v>
      </c>
      <c r="X16" s="66" t="s">
        <v>5</v>
      </c>
      <c r="Y16" s="66" t="s">
        <v>6</v>
      </c>
      <c r="Z16" s="67"/>
      <c r="AB16" s="68"/>
      <c r="AC16" s="69"/>
      <c r="AD16" s="70"/>
      <c r="AE16" s="71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</row>
    <row r="17" spans="2:55" s="78" customFormat="1" ht="15" customHeight="1">
      <c r="B17" s="72">
        <v>0</v>
      </c>
      <c r="C17" s="73">
        <f t="shared" ref="C17:C37" si="0">B17/($F$9*$C$8)</f>
        <v>0</v>
      </c>
      <c r="D17" s="73">
        <v>0</v>
      </c>
      <c r="E17" s="73">
        <v>0</v>
      </c>
      <c r="F17" s="73">
        <v>0</v>
      </c>
      <c r="G17" s="74">
        <v>0</v>
      </c>
      <c r="H17" s="72">
        <v>0</v>
      </c>
      <c r="I17" s="73">
        <f t="shared" ref="I17" si="1">H17/($F$9*$C$8)</f>
        <v>0</v>
      </c>
      <c r="J17" s="73">
        <v>0</v>
      </c>
      <c r="K17" s="73">
        <v>0</v>
      </c>
      <c r="L17" s="73">
        <v>0</v>
      </c>
      <c r="M17" s="74">
        <v>0</v>
      </c>
      <c r="N17" s="75">
        <f>((B17/4)*SQRT(2/$F$8))</f>
        <v>0</v>
      </c>
      <c r="O17" s="76">
        <f>$N17/($F$9*$C$8)</f>
        <v>0</v>
      </c>
      <c r="P17" s="77">
        <f t="shared" ref="P17:P26" si="2">-1*$D17*SIN($E17*PI()/180)/($F$8*($C$8/2)^2*(2*PI()*$F$9)^2*($F$10/2)*$C$7)</f>
        <v>0</v>
      </c>
      <c r="Q17" s="77">
        <f t="shared" ref="Q17:Q26" si="3">$D17*COS($E17*PI()/180)/($F$8*($C$8/2)^2*(2*PI()*$F$9)^2*($F$10/2)*$C$7)</f>
        <v>0</v>
      </c>
      <c r="R17" s="77">
        <f>-1*$F17*SIN($G17*PI()/180)/($F$8*($C$8/2)^3*(2*PI()*$F$9)^2*($F$10/2)*$C$7)</f>
        <v>0</v>
      </c>
      <c r="S17" s="77">
        <f>$F17*COS($G17*PI()/180)/($F$8*($C$8/2)^3*(2*PI()*$F$9)^2*($F$10/2)*$C$7)</f>
        <v>0</v>
      </c>
      <c r="T17" s="75">
        <f>((H17/4)*SQRT(2/$I$8))</f>
        <v>0</v>
      </c>
      <c r="U17" s="76">
        <f>$T17/($I$9*$C$8)</f>
        <v>0</v>
      </c>
      <c r="V17" s="77">
        <f>-$J17*SIN($K17*PI()/180)/($I$8*($C$8/2)^3*(2*PI()*$I$9)^2*($I$10/2*PI()/180)*$C$7)</f>
        <v>0</v>
      </c>
      <c r="W17" s="77">
        <f>$J17*COS($K17*PI()/180)/($I$8*($C$8/2)^3*(2*PI()*$I$9)^2*($I$10/2*PI()/180)*$C$7)</f>
        <v>0</v>
      </c>
      <c r="X17" s="77">
        <f>-$L17*SIN($M17*PI()/180)/($I$8*($C$8/2)^4*(2*PI()*$I$9)^2*($I$10/2*PI()/180)*$C$7)</f>
        <v>0</v>
      </c>
      <c r="Y17" s="77">
        <f>$L17*COS($M17*PI()/180)/($I$8*($C$8/2)^4*(2*PI()*$I$9)^2*($I$10/2*PI()/180)*$C$7)</f>
        <v>0</v>
      </c>
      <c r="AA17" s="79"/>
      <c r="AB17" s="80"/>
      <c r="AC17" s="80"/>
      <c r="AD17" s="80"/>
      <c r="AE17" s="81"/>
      <c r="AF17" s="82"/>
      <c r="AG17" s="82"/>
      <c r="AH17" s="28"/>
      <c r="AI17" s="28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</row>
    <row r="18" spans="2:55" s="78" customFormat="1" ht="15" customHeight="1">
      <c r="B18" s="72">
        <v>0.66039999999999999</v>
      </c>
      <c r="C18" s="73">
        <f t="shared" si="0"/>
        <v>0.8254999999999999</v>
      </c>
      <c r="D18" s="73">
        <v>6.5231730000000002E-4</v>
      </c>
      <c r="E18" s="73">
        <v>-214.65896000000001</v>
      </c>
      <c r="F18" s="73">
        <v>8.0838119000000005E-4</v>
      </c>
      <c r="G18" s="74">
        <v>-91.183069000000003</v>
      </c>
      <c r="H18" s="72">
        <v>0.66039999999999999</v>
      </c>
      <c r="I18" s="73">
        <f>H18/($I$9*$C$8)</f>
        <v>0.8254999999999999</v>
      </c>
      <c r="J18" s="73">
        <v>2.3940900999999998E-3</v>
      </c>
      <c r="K18" s="73">
        <v>139.22662</v>
      </c>
      <c r="L18" s="73">
        <v>1.1436293E-4</v>
      </c>
      <c r="M18" s="74">
        <v>40.446902000000001</v>
      </c>
      <c r="N18" s="75">
        <f t="shared" ref="N18:N37" si="4">((B18/4)*SQRT(2/$F$8))</f>
        <v>0.57623595652925885</v>
      </c>
      <c r="O18" s="76">
        <f t="shared" ref="O18:O37" si="5">$N18/($F$9*$C$8)</f>
        <v>0.72029494566157348</v>
      </c>
      <c r="P18" s="77">
        <f>-1*$D18*SIN($E18*PI()/180)/($F$8*($C$8/2)^2*(2*PI()*$F$9)^2*($F$10/2)*$C$7)</f>
        <v>-4.2083590239763942E-2</v>
      </c>
      <c r="Q18" s="77">
        <f>$D18*COS($E18*PI()/180)/($F$8*($C$8/2)^2*(2*PI()*$F$9)^2*($F$10/2)*$C$7)</f>
        <v>-6.0869532599577218E-2</v>
      </c>
      <c r="R18" s="77">
        <f t="shared" ref="R18:R37" si="6">-1*$F18*SIN($G18*PI()/180)/($F$8*($C$8/2)^3*(2*PI()*$F$9)^2*($F$10/2)*$C$7)</f>
        <v>0.45842842254336258</v>
      </c>
      <c r="S18" s="77">
        <f t="shared" ref="S18:S37" si="7">$F18*COS($G18*PI()/180)/($F$8*($C$8/2)^3*(2*PI()*$F$9)^2*($F$10/2)*$C$7)</f>
        <v>-9.4671815627564628E-3</v>
      </c>
      <c r="T18" s="75">
        <f t="shared" ref="T18:T37" si="8">((H18/4)*SQRT(2/$I$8))</f>
        <v>0.57649084674931583</v>
      </c>
      <c r="U18" s="76">
        <f t="shared" ref="U18:U37" si="9">$T18/($I$9*$C$8)</f>
        <v>0.72061355843664476</v>
      </c>
      <c r="V18" s="77">
        <f t="shared" ref="V18:V37" si="10">-$J18*SIN($K18*PI()/180)/($I$8*($C$8/2)^3*(2*PI()*$I$9)^2*($I$10/2*PI()/180)*$C$7)</f>
        <v>-0.25428698465555993</v>
      </c>
      <c r="W18" s="77">
        <f t="shared" ref="W18:W37" si="11">$J18*COS($K18*PI()/180)/($I$8*($C$8/2)^3*(2*PI()*$I$9)^2*($I$10/2*PI()/180)*$C$7)</f>
        <v>-0.29487116556821014</v>
      </c>
      <c r="X18" s="77">
        <f t="shared" ref="X18:X37" si="12">-$L18*SIN($M18*PI()/180)/($I$8*($C$8/2)^4*(2*PI()*$I$9)^2*($I$10/2*PI()/180)*$C$7)</f>
        <v>-6.0332691335449141E-2</v>
      </c>
      <c r="Y18" s="77">
        <f t="shared" ref="Y18:Y37" si="13">$L18*COS($M18*PI()/180)/($I$8*($C$8/2)^4*(2*PI()*$I$9)^2*($I$10/2*PI()/180)*$C$7)</f>
        <v>7.0773211612344608E-2</v>
      </c>
      <c r="AA18" s="79"/>
      <c r="AB18" s="80"/>
      <c r="AC18" s="80"/>
      <c r="AD18" s="80"/>
      <c r="AE18" s="81"/>
      <c r="AF18" s="82"/>
      <c r="AG18" s="82"/>
      <c r="AH18" s="28"/>
      <c r="AI18" s="28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</row>
    <row r="19" spans="2:55" s="78" customFormat="1" ht="15" customHeight="1">
      <c r="B19" s="72">
        <v>1.5909</v>
      </c>
      <c r="C19" s="73">
        <f t="shared" si="0"/>
        <v>1.9886249999999999</v>
      </c>
      <c r="D19" s="73">
        <v>5.6685418000000003E-3</v>
      </c>
      <c r="E19" s="73">
        <v>-213.77118999999999</v>
      </c>
      <c r="F19" s="73">
        <v>1.6651113E-3</v>
      </c>
      <c r="G19" s="74">
        <v>-79.595997999999994</v>
      </c>
      <c r="H19" s="72">
        <v>1.5909</v>
      </c>
      <c r="I19" s="73">
        <f t="shared" ref="I19:I37" si="14">H19/($I$9*$C$8)</f>
        <v>1.9886249999999999</v>
      </c>
      <c r="J19" s="73">
        <v>1.3569282E-2</v>
      </c>
      <c r="K19" s="73">
        <v>134.98835</v>
      </c>
      <c r="L19" s="73">
        <v>8.9940520999999996E-4</v>
      </c>
      <c r="M19" s="74">
        <v>72.876575000000003</v>
      </c>
      <c r="N19" s="75">
        <f t="shared" si="4"/>
        <v>1.3881492780775258</v>
      </c>
      <c r="O19" s="76">
        <f t="shared" si="5"/>
        <v>1.7351865975969072</v>
      </c>
      <c r="P19" s="77">
        <f t="shared" si="2"/>
        <v>-0.35746088657229874</v>
      </c>
      <c r="Q19" s="77">
        <f t="shared" si="3"/>
        <v>-0.53454994899845643</v>
      </c>
      <c r="R19" s="77">
        <f t="shared" si="6"/>
        <v>0.9289483089337075</v>
      </c>
      <c r="S19" s="77">
        <f t="shared" si="7"/>
        <v>0.17056099079869178</v>
      </c>
      <c r="T19" s="75">
        <f t="shared" si="8"/>
        <v>1.3887633072281746</v>
      </c>
      <c r="U19" s="76">
        <f t="shared" si="9"/>
        <v>1.7359541340352183</v>
      </c>
      <c r="V19" s="77">
        <f t="shared" si="10"/>
        <v>-1.5608272691093221</v>
      </c>
      <c r="W19" s="77">
        <f t="shared" si="11"/>
        <v>-1.5601926694390806</v>
      </c>
      <c r="X19" s="77">
        <f t="shared" si="12"/>
        <v>-0.69897119382456152</v>
      </c>
      <c r="Y19" s="77">
        <f t="shared" si="13"/>
        <v>0.21534447172188292</v>
      </c>
      <c r="AA19" s="79"/>
      <c r="AB19" s="80"/>
      <c r="AC19" s="80"/>
      <c r="AD19" s="80"/>
      <c r="AE19" s="81"/>
      <c r="AF19" s="82"/>
      <c r="AG19" s="82"/>
      <c r="AH19" s="28"/>
      <c r="AI19" s="28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</row>
    <row r="20" spans="2:55" s="78" customFormat="1" ht="15" customHeight="1">
      <c r="B20" s="72">
        <v>2.5213999999999999</v>
      </c>
      <c r="C20" s="73">
        <f t="shared" si="0"/>
        <v>3.1517499999999998</v>
      </c>
      <c r="D20" s="73">
        <v>2.584026E-2</v>
      </c>
      <c r="E20" s="73">
        <v>-206.61451</v>
      </c>
      <c r="F20" s="73">
        <v>3.6632230000000002E-3</v>
      </c>
      <c r="G20" s="74">
        <v>-95.842285000000004</v>
      </c>
      <c r="H20" s="72">
        <v>2.5213999999999999</v>
      </c>
      <c r="I20" s="73">
        <f t="shared" si="14"/>
        <v>3.1517499999999998</v>
      </c>
      <c r="J20" s="73">
        <v>8.7806809000000006E-3</v>
      </c>
      <c r="K20" s="73">
        <v>198.63881000000001</v>
      </c>
      <c r="L20" s="73">
        <v>2.7977745E-3</v>
      </c>
      <c r="M20" s="74">
        <v>18.952991000000001</v>
      </c>
      <c r="N20" s="75">
        <f t="shared" si="4"/>
        <v>2.2000625996257925</v>
      </c>
      <c r="O20" s="76">
        <f t="shared" si="5"/>
        <v>2.7500782495322404</v>
      </c>
      <c r="P20" s="77">
        <f t="shared" si="2"/>
        <v>-1.3132238846385882</v>
      </c>
      <c r="Q20" s="77">
        <f t="shared" si="3"/>
        <v>-2.6207895354256903</v>
      </c>
      <c r="R20" s="77">
        <f t="shared" si="6"/>
        <v>2.0670435015644615</v>
      </c>
      <c r="S20" s="77">
        <f t="shared" si="7"/>
        <v>-0.21150398165667561</v>
      </c>
      <c r="T20" s="75">
        <f t="shared" si="8"/>
        <v>2.2010357677070336</v>
      </c>
      <c r="U20" s="76">
        <f t="shared" si="9"/>
        <v>2.7512947096337919</v>
      </c>
      <c r="V20" s="77">
        <f t="shared" si="10"/>
        <v>0.45641646967223065</v>
      </c>
      <c r="W20" s="77">
        <f t="shared" si="11"/>
        <v>-1.3531813336715086</v>
      </c>
      <c r="X20" s="77">
        <f t="shared" si="12"/>
        <v>-0.73894667622379917</v>
      </c>
      <c r="Y20" s="77">
        <f t="shared" si="13"/>
        <v>2.1517905278546938</v>
      </c>
      <c r="AA20" s="79"/>
      <c r="AB20" s="80"/>
      <c r="AC20" s="80"/>
      <c r="AD20" s="80"/>
      <c r="AE20" s="81"/>
      <c r="AF20" s="82"/>
      <c r="AG20" s="82"/>
      <c r="AH20" s="28"/>
      <c r="AI20" s="28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</row>
    <row r="21" spans="2:55" s="78" customFormat="1" ht="15" customHeight="1">
      <c r="B21" s="72">
        <v>3.4519000000000002</v>
      </c>
      <c r="C21" s="73">
        <f t="shared" si="0"/>
        <v>4.3148749999999998</v>
      </c>
      <c r="D21" s="73">
        <v>5.0936488000000002E-2</v>
      </c>
      <c r="E21" s="73">
        <v>-227.93585999999999</v>
      </c>
      <c r="F21" s="73">
        <v>4.5597236000000001E-3</v>
      </c>
      <c r="G21" s="74">
        <v>-105.85341</v>
      </c>
      <c r="H21" s="72">
        <v>3.4519000000000002</v>
      </c>
      <c r="I21" s="73">
        <f t="shared" si="14"/>
        <v>4.3148749999999998</v>
      </c>
      <c r="J21" s="73">
        <v>4.1575304E-2</v>
      </c>
      <c r="K21" s="73">
        <v>204.25102999999999</v>
      </c>
      <c r="L21" s="73">
        <v>4.7981087000000004E-3</v>
      </c>
      <c r="M21" s="74">
        <v>4.1292211999999999</v>
      </c>
      <c r="N21" s="75">
        <f t="shared" si="4"/>
        <v>3.0119759211740593</v>
      </c>
      <c r="O21" s="76">
        <f t="shared" si="5"/>
        <v>3.7649699014675742</v>
      </c>
      <c r="P21" s="77">
        <f t="shared" si="2"/>
        <v>-4.2898502504854577</v>
      </c>
      <c r="Q21" s="77">
        <f t="shared" si="3"/>
        <v>-3.8713029320669592</v>
      </c>
      <c r="R21" s="77">
        <f t="shared" si="6"/>
        <v>2.4879700896242105</v>
      </c>
      <c r="S21" s="77">
        <f t="shared" si="7"/>
        <v>-0.70653017796313011</v>
      </c>
      <c r="T21" s="75">
        <f t="shared" si="8"/>
        <v>3.0133082281858927</v>
      </c>
      <c r="U21" s="76">
        <f t="shared" si="9"/>
        <v>3.7666352852323657</v>
      </c>
      <c r="V21" s="77">
        <f t="shared" si="10"/>
        <v>2.7772954889991981</v>
      </c>
      <c r="W21" s="77">
        <f t="shared" si="11"/>
        <v>-6.1650714084042955</v>
      </c>
      <c r="X21" s="77">
        <f t="shared" si="12"/>
        <v>-0.28095339157604271</v>
      </c>
      <c r="Y21" s="77">
        <f t="shared" si="13"/>
        <v>3.8916695918645172</v>
      </c>
      <c r="AA21" s="79"/>
      <c r="AB21" s="80"/>
      <c r="AC21" s="80"/>
      <c r="AD21" s="80"/>
      <c r="AE21" s="81"/>
      <c r="AF21" s="82"/>
      <c r="AG21" s="82"/>
      <c r="AH21" s="28"/>
      <c r="AI21" s="28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</row>
    <row r="22" spans="2:55" s="78" customFormat="1" ht="15" customHeight="1">
      <c r="B22" s="72">
        <v>4.3823999999999996</v>
      </c>
      <c r="C22" s="73">
        <f t="shared" si="0"/>
        <v>5.4779999999999989</v>
      </c>
      <c r="D22" s="73">
        <v>6.9924801999999994E-2</v>
      </c>
      <c r="E22" s="73">
        <v>-243.93234000000001</v>
      </c>
      <c r="F22" s="73">
        <v>5.7253104000000001E-3</v>
      </c>
      <c r="G22" s="74">
        <v>-112.54352</v>
      </c>
      <c r="H22" s="72">
        <v>4.3823999999999996</v>
      </c>
      <c r="I22" s="73">
        <f t="shared" si="14"/>
        <v>5.4779999999999989</v>
      </c>
      <c r="J22" s="73">
        <v>8.4148573000000004E-2</v>
      </c>
      <c r="K22" s="73">
        <v>193.81111000000001</v>
      </c>
      <c r="L22" s="73">
        <v>7.3521882E-3</v>
      </c>
      <c r="M22" s="74">
        <v>-7.1724192000000002</v>
      </c>
      <c r="N22" s="75">
        <f t="shared" si="4"/>
        <v>3.8238892427223257</v>
      </c>
      <c r="O22" s="76">
        <f t="shared" si="5"/>
        <v>4.779861553402907</v>
      </c>
      <c r="P22" s="77">
        <f t="shared" si="2"/>
        <v>-7.1255574024099859</v>
      </c>
      <c r="Q22" s="77">
        <f t="shared" si="3"/>
        <v>-3.4857887289393248</v>
      </c>
      <c r="R22" s="77">
        <f t="shared" si="6"/>
        <v>2.9993387805105778</v>
      </c>
      <c r="S22" s="77">
        <f t="shared" si="7"/>
        <v>-1.2450367184618998</v>
      </c>
      <c r="T22" s="75">
        <f t="shared" si="8"/>
        <v>3.825580688664751</v>
      </c>
      <c r="U22" s="76">
        <f t="shared" si="9"/>
        <v>4.7819758608309382</v>
      </c>
      <c r="V22" s="77">
        <f t="shared" si="10"/>
        <v>3.2671077127471011</v>
      </c>
      <c r="W22" s="77">
        <f t="shared" si="11"/>
        <v>-13.29015460020187</v>
      </c>
      <c r="X22" s="77">
        <f t="shared" si="12"/>
        <v>0.74648221991405195</v>
      </c>
      <c r="Y22" s="77">
        <f t="shared" si="13"/>
        <v>5.9319782536789463</v>
      </c>
      <c r="AA22" s="79"/>
      <c r="AB22" s="80"/>
      <c r="AC22" s="80"/>
      <c r="AD22" s="80"/>
      <c r="AE22" s="82"/>
      <c r="AF22" s="82"/>
      <c r="AG22" s="82"/>
      <c r="AH22" s="28"/>
      <c r="AI22" s="28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</row>
    <row r="23" spans="2:55" s="78" customFormat="1" ht="15" customHeight="1">
      <c r="B23" s="72">
        <v>5.3129</v>
      </c>
      <c r="C23" s="73">
        <f t="shared" si="0"/>
        <v>6.6411249999999997</v>
      </c>
      <c r="D23" s="73">
        <v>8.2318380999999996E-2</v>
      </c>
      <c r="E23" s="73">
        <v>-251.83552</v>
      </c>
      <c r="F23" s="73">
        <v>6.8374402999999999E-3</v>
      </c>
      <c r="G23" s="74">
        <v>-120.58385</v>
      </c>
      <c r="H23" s="72">
        <v>5.3129</v>
      </c>
      <c r="I23" s="73">
        <f t="shared" si="14"/>
        <v>6.6411249999999997</v>
      </c>
      <c r="J23" s="73">
        <v>0.12856310000000001</v>
      </c>
      <c r="K23" s="73">
        <v>186.76660000000001</v>
      </c>
      <c r="L23" s="73">
        <v>1.0523930000000001E-2</v>
      </c>
      <c r="M23" s="74">
        <v>-19.436184000000001</v>
      </c>
      <c r="N23" s="75">
        <f t="shared" si="4"/>
        <v>4.6358025642705929</v>
      </c>
      <c r="O23" s="76">
        <f t="shared" si="5"/>
        <v>5.7947532053382407</v>
      </c>
      <c r="P23" s="77">
        <f t="shared" si="2"/>
        <v>-8.8730718495661964</v>
      </c>
      <c r="Q23" s="77">
        <f t="shared" si="3"/>
        <v>-2.9112234219948911</v>
      </c>
      <c r="R23" s="77">
        <f t="shared" si="6"/>
        <v>3.3387727041706299</v>
      </c>
      <c r="S23" s="77">
        <f t="shared" si="7"/>
        <v>-1.9732746301550042</v>
      </c>
      <c r="T23" s="75">
        <f t="shared" si="8"/>
        <v>4.6378531491436101</v>
      </c>
      <c r="U23" s="76">
        <f t="shared" si="9"/>
        <v>5.7973164364295124</v>
      </c>
      <c r="V23" s="77">
        <f t="shared" si="10"/>
        <v>2.4636492195728223</v>
      </c>
      <c r="W23" s="77">
        <f t="shared" si="11"/>
        <v>-20.763726445927421</v>
      </c>
      <c r="X23" s="77">
        <f t="shared" si="12"/>
        <v>2.8477345261414229</v>
      </c>
      <c r="Y23" s="77">
        <f t="shared" si="13"/>
        <v>8.0703093597031259</v>
      </c>
      <c r="AA23" s="79"/>
      <c r="AB23" s="80"/>
      <c r="AC23" s="80"/>
      <c r="AD23" s="80"/>
      <c r="AH23" s="56"/>
      <c r="AI23" s="56"/>
    </row>
    <row r="24" spans="2:55" s="78" customFormat="1" ht="15" customHeight="1">
      <c r="B24" s="72">
        <v>6.2434000000000003</v>
      </c>
      <c r="C24" s="73">
        <f t="shared" si="0"/>
        <v>7.8042499999999997</v>
      </c>
      <c r="D24" s="73">
        <v>9.5015498000000004E-2</v>
      </c>
      <c r="E24" s="73">
        <v>-255.19501</v>
      </c>
      <c r="F24" s="73">
        <v>7.3839090000000001E-3</v>
      </c>
      <c r="G24" s="74">
        <v>-127.98137</v>
      </c>
      <c r="H24" s="72">
        <v>6.2434000000000003</v>
      </c>
      <c r="I24" s="73">
        <f t="shared" si="14"/>
        <v>7.8042499999999997</v>
      </c>
      <c r="J24" s="73">
        <v>0.17398537</v>
      </c>
      <c r="K24" s="73">
        <v>183.55031</v>
      </c>
      <c r="L24" s="73">
        <v>1.3365679E-2</v>
      </c>
      <c r="M24" s="74">
        <v>-28.429364</v>
      </c>
      <c r="N24" s="75">
        <f t="shared" si="4"/>
        <v>5.4477158858188597</v>
      </c>
      <c r="O24" s="76">
        <f t="shared" si="5"/>
        <v>6.8096448572735744</v>
      </c>
      <c r="P24" s="77">
        <f t="shared" si="2"/>
        <v>-10.421003051976584</v>
      </c>
      <c r="Q24" s="77">
        <f t="shared" si="3"/>
        <v>-2.7543187361518031</v>
      </c>
      <c r="R24" s="77">
        <f t="shared" si="6"/>
        <v>3.3012369413259393</v>
      </c>
      <c r="S24" s="77">
        <f t="shared" si="7"/>
        <v>-2.5774807785910285</v>
      </c>
      <c r="T24" s="75">
        <f t="shared" si="8"/>
        <v>5.4501256096224697</v>
      </c>
      <c r="U24" s="76">
        <f t="shared" si="9"/>
        <v>6.8126570120280867</v>
      </c>
      <c r="V24" s="77">
        <f t="shared" si="10"/>
        <v>1.7522783880469144</v>
      </c>
      <c r="W24" s="77">
        <f t="shared" si="11"/>
        <v>-28.242498999822502</v>
      </c>
      <c r="X24" s="77">
        <f t="shared" si="12"/>
        <v>5.1744126663443755</v>
      </c>
      <c r="Y24" s="77">
        <f t="shared" si="13"/>
        <v>9.5581644806646349</v>
      </c>
      <c r="AA24" s="79"/>
      <c r="AB24" s="80"/>
      <c r="AC24" s="80"/>
      <c r="AD24" s="80"/>
      <c r="AH24" s="56"/>
      <c r="AI24" s="56"/>
    </row>
    <row r="25" spans="2:55" s="78" customFormat="1" ht="15" customHeight="1">
      <c r="B25" s="72">
        <v>7.1738999999999997</v>
      </c>
      <c r="C25" s="73">
        <f t="shared" si="0"/>
        <v>8.9673749999999988</v>
      </c>
      <c r="D25" s="73">
        <v>0.10822087</v>
      </c>
      <c r="E25" s="73">
        <v>-257.75896</v>
      </c>
      <c r="F25" s="73">
        <v>8.0548484999999996E-3</v>
      </c>
      <c r="G25" s="74">
        <v>-134.16036</v>
      </c>
      <c r="H25" s="72">
        <v>7.1738999999999997</v>
      </c>
      <c r="I25" s="73">
        <f t="shared" si="14"/>
        <v>8.9673749999999988</v>
      </c>
      <c r="J25" s="73">
        <v>0.22620452999999999</v>
      </c>
      <c r="K25" s="73">
        <v>182.13949</v>
      </c>
      <c r="L25" s="73">
        <v>1.6490310000000001E-2</v>
      </c>
      <c r="M25" s="74">
        <v>-35.542065999999998</v>
      </c>
      <c r="N25" s="75">
        <f t="shared" si="4"/>
        <v>6.2596292073671265</v>
      </c>
      <c r="O25" s="76">
        <f t="shared" si="5"/>
        <v>7.8245365092089081</v>
      </c>
      <c r="P25" s="77">
        <f t="shared" si="2"/>
        <v>-11.997781966701226</v>
      </c>
      <c r="Q25" s="77">
        <f t="shared" si="3"/>
        <v>-2.6030092072195576</v>
      </c>
      <c r="R25" s="77">
        <f t="shared" si="6"/>
        <v>3.2776478918430669</v>
      </c>
      <c r="S25" s="77">
        <f t="shared" si="7"/>
        <v>-3.1829641869972396</v>
      </c>
      <c r="T25" s="75">
        <f t="shared" si="8"/>
        <v>6.2623980701013275</v>
      </c>
      <c r="U25" s="76">
        <f t="shared" si="9"/>
        <v>7.8279975876266592</v>
      </c>
      <c r="V25" s="77">
        <f t="shared" si="10"/>
        <v>1.3734494527341252</v>
      </c>
      <c r="W25" s="77">
        <f t="shared" si="11"/>
        <v>-36.764031706789623</v>
      </c>
      <c r="X25" s="77">
        <f t="shared" si="12"/>
        <v>7.7951453582345245</v>
      </c>
      <c r="Y25" s="77">
        <f t="shared" si="13"/>
        <v>10.911436512143371</v>
      </c>
      <c r="AA25" s="79"/>
      <c r="AB25" s="80"/>
      <c r="AC25" s="80"/>
      <c r="AD25" s="80"/>
      <c r="AH25" s="56"/>
      <c r="AI25" s="56"/>
    </row>
    <row r="26" spans="2:55" s="78" customFormat="1" ht="15" customHeight="1">
      <c r="B26" s="72">
        <v>8.1044</v>
      </c>
      <c r="C26" s="73">
        <f t="shared" si="0"/>
        <v>10.1305</v>
      </c>
      <c r="D26" s="73">
        <v>0.12355264000000001</v>
      </c>
      <c r="E26" s="73">
        <v>-257.22973999999999</v>
      </c>
      <c r="F26" s="73">
        <v>8.4080920000000007E-3</v>
      </c>
      <c r="G26" s="74">
        <v>-137.27776</v>
      </c>
      <c r="H26" s="72">
        <v>8.1044</v>
      </c>
      <c r="I26" s="73">
        <f t="shared" si="14"/>
        <v>10.1305</v>
      </c>
      <c r="J26" s="73">
        <v>0.28581933999999998</v>
      </c>
      <c r="K26" s="73">
        <v>182.02618000000001</v>
      </c>
      <c r="L26" s="73">
        <v>1.9597404999999998E-2</v>
      </c>
      <c r="M26" s="74">
        <v>-41.353968999999999</v>
      </c>
      <c r="N26" s="75">
        <f t="shared" si="4"/>
        <v>7.0715425289153933</v>
      </c>
      <c r="O26" s="76">
        <f t="shared" si="5"/>
        <v>8.8394281611442409</v>
      </c>
      <c r="P26" s="77">
        <f t="shared" si="2"/>
        <v>-13.669487818904566</v>
      </c>
      <c r="Q26" s="77">
        <f t="shared" si="3"/>
        <v>-3.0981707780905041</v>
      </c>
      <c r="R26" s="77">
        <f t="shared" si="6"/>
        <v>3.2356381898292708</v>
      </c>
      <c r="S26" s="77">
        <f t="shared" si="7"/>
        <v>-3.5036977545130936</v>
      </c>
      <c r="T26" s="75">
        <f t="shared" si="8"/>
        <v>7.0746705305801871</v>
      </c>
      <c r="U26" s="76">
        <f t="shared" si="9"/>
        <v>8.8433381632252335</v>
      </c>
      <c r="V26" s="77">
        <f t="shared" si="10"/>
        <v>1.643543360769848</v>
      </c>
      <c r="W26" s="77">
        <f t="shared" si="11"/>
        <v>-46.45630689041775</v>
      </c>
      <c r="X26" s="77">
        <f t="shared" si="12"/>
        <v>10.529396816955476</v>
      </c>
      <c r="Y26" s="77">
        <f t="shared" si="13"/>
        <v>11.962616726315693</v>
      </c>
      <c r="AA26" s="79"/>
      <c r="AB26" s="80"/>
      <c r="AC26" s="80"/>
      <c r="AD26" s="80"/>
      <c r="AH26" s="56"/>
      <c r="AI26" s="56"/>
    </row>
    <row r="27" spans="2:55" s="78" customFormat="1" ht="15" customHeight="1">
      <c r="B27" s="72">
        <v>9.0349000000000004</v>
      </c>
      <c r="C27" s="73">
        <f t="shared" si="0"/>
        <v>11.293625</v>
      </c>
      <c r="D27" s="73">
        <v>0.13742053000000001</v>
      </c>
      <c r="E27" s="73">
        <v>-258.76432999999997</v>
      </c>
      <c r="F27" s="73">
        <v>8.4792670000000004E-3</v>
      </c>
      <c r="G27" s="74">
        <v>-140.74602999999999</v>
      </c>
      <c r="H27" s="72">
        <v>9.0349000000000004</v>
      </c>
      <c r="I27" s="73">
        <f t="shared" si="14"/>
        <v>11.293625</v>
      </c>
      <c r="J27" s="73">
        <v>0.35553663000000002</v>
      </c>
      <c r="K27" s="73">
        <v>181.47028</v>
      </c>
      <c r="L27" s="73">
        <v>2.2749327999999999E-2</v>
      </c>
      <c r="M27" s="74">
        <v>-46.309992999999999</v>
      </c>
      <c r="N27" s="75">
        <f t="shared" si="4"/>
        <v>7.8834558504636609</v>
      </c>
      <c r="O27" s="76">
        <f t="shared" si="5"/>
        <v>9.8543198130795755</v>
      </c>
      <c r="P27" s="77">
        <f>-1*$D27*SIN($E27*PI()/180)/($F$8*($C$8/2)^2*(2*PI()*$F$9)^2*($F$10/2)*$C$7)</f>
        <v>-15.290619158744283</v>
      </c>
      <c r="Q27" s="77">
        <f>$D27*COS($E27*PI()/180)/($F$8*($C$8/2)^2*(2*PI()*$F$9)^2*($F$10/2)*$C$7)</f>
        <v>-3.0375178709330797</v>
      </c>
      <c r="R27" s="77">
        <f t="shared" si="6"/>
        <v>3.0432985339798631</v>
      </c>
      <c r="S27" s="77">
        <f t="shared" si="7"/>
        <v>-3.7242846536172904</v>
      </c>
      <c r="T27" s="75">
        <f t="shared" si="8"/>
        <v>7.8869429910590458</v>
      </c>
      <c r="U27" s="76">
        <f t="shared" si="9"/>
        <v>9.8586787388238069</v>
      </c>
      <c r="V27" s="77">
        <f t="shared" si="10"/>
        <v>1.4836750386274471</v>
      </c>
      <c r="W27" s="77">
        <f t="shared" si="11"/>
        <v>-57.805083234411633</v>
      </c>
      <c r="X27" s="77">
        <f t="shared" si="12"/>
        <v>13.376860444096588</v>
      </c>
      <c r="Y27" s="77">
        <f t="shared" si="13"/>
        <v>12.778742592277389</v>
      </c>
      <c r="AA27" s="79"/>
      <c r="AB27" s="80"/>
      <c r="AC27" s="80"/>
      <c r="AD27" s="80"/>
      <c r="AH27" s="56"/>
      <c r="AI27" s="56"/>
    </row>
    <row r="28" spans="2:55" s="78" customFormat="1" ht="15" customHeight="1">
      <c r="B28" s="72">
        <v>9.9654000000000007</v>
      </c>
      <c r="C28" s="73">
        <f t="shared" si="0"/>
        <v>12.45675</v>
      </c>
      <c r="D28" s="73">
        <v>0.16507102000000001</v>
      </c>
      <c r="E28" s="73">
        <v>-252.39095</v>
      </c>
      <c r="F28" s="73">
        <v>8.2848135E-3</v>
      </c>
      <c r="G28" s="74">
        <v>-141.65295</v>
      </c>
      <c r="H28" s="72">
        <v>9.9654000000000007</v>
      </c>
      <c r="I28" s="73">
        <f t="shared" si="14"/>
        <v>12.45675</v>
      </c>
      <c r="J28" s="73">
        <v>0.42697077999999999</v>
      </c>
      <c r="K28" s="73">
        <v>181.04248000000001</v>
      </c>
      <c r="L28" s="73">
        <v>2.5942962E-2</v>
      </c>
      <c r="M28" s="74">
        <v>-50.766362999999998</v>
      </c>
      <c r="N28" s="75">
        <f t="shared" si="4"/>
        <v>8.6953691720119277</v>
      </c>
      <c r="O28" s="76">
        <f t="shared" si="5"/>
        <v>10.869211465014908</v>
      </c>
      <c r="P28" s="77">
        <f>-1*$D28*SIN($E28*PI()/180)/($F$8*($C$8/2)^2*(2*PI()*$F$9)^2*($F$10/2)*$C$7)</f>
        <v>-17.848707458875232</v>
      </c>
      <c r="Q28" s="77">
        <f>$D28*COS($E28*PI()/180)/($F$8*($C$8/2)^2*(2*PI()*$F$9)^2*($F$10/2)*$C$7)</f>
        <v>-5.6650466134330504</v>
      </c>
      <c r="R28" s="77">
        <f t="shared" si="6"/>
        <v>2.9155381990820359</v>
      </c>
      <c r="S28" s="77">
        <f t="shared" si="7"/>
        <v>-3.6854853626123365</v>
      </c>
      <c r="T28" s="75">
        <f t="shared" si="8"/>
        <v>8.6992154515379045</v>
      </c>
      <c r="U28" s="76">
        <f t="shared" si="9"/>
        <v>10.87401931442238</v>
      </c>
      <c r="V28" s="77">
        <f t="shared" si="10"/>
        <v>1.2634090342087763</v>
      </c>
      <c r="W28" s="77">
        <f t="shared" si="11"/>
        <v>-69.430605218878981</v>
      </c>
      <c r="X28" s="77">
        <f t="shared" si="12"/>
        <v>16.340930229407693</v>
      </c>
      <c r="Y28" s="77">
        <f t="shared" si="13"/>
        <v>13.343319753342032</v>
      </c>
      <c r="AA28" s="79"/>
      <c r="AB28" s="80"/>
      <c r="AC28" s="80"/>
      <c r="AD28" s="80"/>
      <c r="AH28" s="56"/>
      <c r="AI28" s="56"/>
    </row>
    <row r="29" spans="2:55" s="78" customFormat="1" ht="15" customHeight="1">
      <c r="B29" s="72">
        <v>10.895899999999999</v>
      </c>
      <c r="C29" s="73">
        <f t="shared" si="0"/>
        <v>13.619874999999999</v>
      </c>
      <c r="D29" s="73">
        <v>0.17964311999999999</v>
      </c>
      <c r="E29" s="73">
        <v>-253.43543</v>
      </c>
      <c r="F29" s="73">
        <v>8.6508739999999994E-3</v>
      </c>
      <c r="G29" s="74">
        <v>-137.92930999999999</v>
      </c>
      <c r="H29" s="72">
        <v>10.895899999999999</v>
      </c>
      <c r="I29" s="73">
        <f t="shared" si="14"/>
        <v>13.619874999999999</v>
      </c>
      <c r="J29" s="73">
        <v>0.51223850999999998</v>
      </c>
      <c r="K29" s="73">
        <v>180.19602</v>
      </c>
      <c r="L29" s="73">
        <v>2.9502991999999999E-2</v>
      </c>
      <c r="M29" s="74">
        <v>-54.682451999999998</v>
      </c>
      <c r="N29" s="75">
        <f t="shared" si="4"/>
        <v>9.5072824935601936</v>
      </c>
      <c r="O29" s="76">
        <f t="shared" si="5"/>
        <v>11.884103116950241</v>
      </c>
      <c r="P29" s="77">
        <f>-1*$D29*SIN($E29*PI()/180)/($F$8*($C$8/2)^2*(2*PI()*$F$9)^2*($F$10/2)*$C$7)</f>
        <v>-19.533505915819678</v>
      </c>
      <c r="Q29" s="77">
        <f>$D29*COS($E29*PI()/180)/($F$8*($C$8/2)^2*(2*PI()*$F$9)^2*($F$10/2)*$C$7)</f>
        <v>-5.8100410393004074</v>
      </c>
      <c r="R29" s="77">
        <f t="shared" si="6"/>
        <v>3.2878588087868441</v>
      </c>
      <c r="S29" s="77">
        <f t="shared" si="7"/>
        <v>-3.6424895636911288</v>
      </c>
      <c r="T29" s="75">
        <f t="shared" si="8"/>
        <v>9.5114879120167632</v>
      </c>
      <c r="U29" s="76">
        <f t="shared" si="9"/>
        <v>11.889359890020954</v>
      </c>
      <c r="V29" s="77">
        <f t="shared" si="10"/>
        <v>0.28501900321971207</v>
      </c>
      <c r="W29" s="77">
        <f t="shared" si="11"/>
        <v>-83.309469707570386</v>
      </c>
      <c r="X29" s="77">
        <f t="shared" si="12"/>
        <v>19.576269052597144</v>
      </c>
      <c r="Y29" s="77">
        <f t="shared" si="13"/>
        <v>13.869774421533778</v>
      </c>
      <c r="AA29" s="79"/>
      <c r="AB29" s="80"/>
      <c r="AC29" s="80"/>
      <c r="AD29" s="80"/>
      <c r="AH29" s="56"/>
      <c r="AI29" s="56"/>
    </row>
    <row r="30" spans="2:55" s="78" customFormat="1" ht="15" customHeight="1">
      <c r="B30" s="72">
        <v>11.8264</v>
      </c>
      <c r="C30" s="73">
        <f t="shared" si="0"/>
        <v>14.782999999999999</v>
      </c>
      <c r="D30" s="73">
        <v>0.18334018999999999</v>
      </c>
      <c r="E30" s="73">
        <v>-260.85021999999998</v>
      </c>
      <c r="F30" s="73">
        <v>8.5526036999999996E-3</v>
      </c>
      <c r="G30" s="74">
        <v>-142.00614999999999</v>
      </c>
      <c r="H30" s="72">
        <v>11.8264</v>
      </c>
      <c r="I30" s="73">
        <f t="shared" si="14"/>
        <v>14.782999999999999</v>
      </c>
      <c r="J30" s="73">
        <v>0.59995443999999998</v>
      </c>
      <c r="K30" s="73">
        <v>180.87470999999999</v>
      </c>
      <c r="L30" s="73">
        <v>3.1959533999999998E-2</v>
      </c>
      <c r="M30" s="74">
        <v>-56.353943999999998</v>
      </c>
      <c r="N30" s="75">
        <f t="shared" si="4"/>
        <v>10.31919581510846</v>
      </c>
      <c r="O30" s="76">
        <f t="shared" si="5"/>
        <v>12.898994768885574</v>
      </c>
      <c r="P30" s="77">
        <f t="shared" ref="P30:P37" si="15">-1*$D30*SIN($E30*PI()/180)/($F$8*($C$8/2)^2*(2*PI()*$F$9)^2*($F$10/2)*$C$7)</f>
        <v>-20.534029804426169</v>
      </c>
      <c r="Q30" s="77">
        <f t="shared" ref="Q30:Q37" si="16">$D30*COS($E30*PI()/180)/($F$8*($C$8/2)^2*(2*PI()*$F$9)^2*($F$10/2)*$C$7)</f>
        <v>-3.3073194298596795</v>
      </c>
      <c r="R30" s="77">
        <f t="shared" si="6"/>
        <v>2.9862666245910909</v>
      </c>
      <c r="S30" s="77">
        <f t="shared" si="7"/>
        <v>-3.8230927564100066</v>
      </c>
      <c r="T30" s="75">
        <f t="shared" si="8"/>
        <v>10.323760372495622</v>
      </c>
      <c r="U30" s="76">
        <f t="shared" si="9"/>
        <v>12.904700465619527</v>
      </c>
      <c r="V30" s="77">
        <f t="shared" si="10"/>
        <v>1.4895927394894199</v>
      </c>
      <c r="W30" s="77">
        <f t="shared" si="11"/>
        <v>-97.564617391031021</v>
      </c>
      <c r="X30" s="77">
        <f t="shared" si="12"/>
        <v>21.635499356198384</v>
      </c>
      <c r="Y30" s="77">
        <f t="shared" si="13"/>
        <v>14.399672975165462</v>
      </c>
      <c r="AA30" s="79"/>
      <c r="AB30" s="80"/>
      <c r="AC30" s="80"/>
      <c r="AD30" s="80"/>
      <c r="AH30" s="56"/>
      <c r="AI30" s="56"/>
    </row>
    <row r="31" spans="2:55" s="78" customFormat="1" ht="15" customHeight="1">
      <c r="B31" s="72">
        <v>12.7569</v>
      </c>
      <c r="C31" s="73">
        <f t="shared" si="0"/>
        <v>15.946124999999999</v>
      </c>
      <c r="D31" s="73">
        <v>0.19909588</v>
      </c>
      <c r="E31" s="73">
        <v>-262.30322000000001</v>
      </c>
      <c r="F31" s="73">
        <v>8.2482337999999992E-3</v>
      </c>
      <c r="G31" s="74">
        <v>-141.95347000000001</v>
      </c>
      <c r="H31" s="72">
        <v>12.7569</v>
      </c>
      <c r="I31" s="73">
        <f t="shared" si="14"/>
        <v>15.946124999999999</v>
      </c>
      <c r="J31" s="73">
        <v>0.69909785999999996</v>
      </c>
      <c r="K31" s="73">
        <v>180.23796999999999</v>
      </c>
      <c r="L31" s="73">
        <v>3.5111960999999997E-2</v>
      </c>
      <c r="M31" s="74">
        <v>-59.050190999999998</v>
      </c>
      <c r="N31" s="75">
        <f t="shared" si="4"/>
        <v>11.131109136656727</v>
      </c>
      <c r="O31" s="76">
        <f t="shared" si="5"/>
        <v>13.913886420820909</v>
      </c>
      <c r="P31" s="77">
        <f t="shared" si="15"/>
        <v>-22.382561453097154</v>
      </c>
      <c r="Q31" s="77">
        <f t="shared" si="16"/>
        <v>-3.0249601639068664</v>
      </c>
      <c r="R31" s="77">
        <f t="shared" si="6"/>
        <v>2.88338021308873</v>
      </c>
      <c r="S31" s="77">
        <f t="shared" si="7"/>
        <v>-3.6843870673183816</v>
      </c>
      <c r="T31" s="75">
        <f t="shared" si="8"/>
        <v>11.136032832974481</v>
      </c>
      <c r="U31" s="76">
        <f t="shared" si="9"/>
        <v>13.9200410412181</v>
      </c>
      <c r="V31" s="77">
        <f t="shared" si="10"/>
        <v>0.47223806252510997</v>
      </c>
      <c r="W31" s="77">
        <f t="shared" si="11"/>
        <v>-113.69959375201753</v>
      </c>
      <c r="X31" s="77">
        <f t="shared" si="12"/>
        <v>24.487459826440837</v>
      </c>
      <c r="Y31" s="77">
        <f t="shared" si="13"/>
        <v>14.684370131731718</v>
      </c>
      <c r="AA31" s="79"/>
      <c r="AB31" s="80"/>
      <c r="AC31" s="80"/>
      <c r="AD31" s="80"/>
      <c r="AH31" s="56"/>
      <c r="AI31" s="56"/>
    </row>
    <row r="32" spans="2:55" s="78" customFormat="1" ht="15" customHeight="1">
      <c r="B32" s="72">
        <v>13.6874</v>
      </c>
      <c r="C32" s="73">
        <f t="shared" si="0"/>
        <v>17.109249999999999</v>
      </c>
      <c r="D32" s="73">
        <v>0.21117931000000001</v>
      </c>
      <c r="E32" s="73">
        <v>-261.78590000000003</v>
      </c>
      <c r="F32" s="73">
        <v>9.0305479999999994E-3</v>
      </c>
      <c r="G32" s="74">
        <v>-138.74243000000001</v>
      </c>
      <c r="H32" s="72">
        <v>13.6874</v>
      </c>
      <c r="I32" s="73">
        <f t="shared" si="14"/>
        <v>17.109249999999999</v>
      </c>
      <c r="J32" s="73">
        <v>0.80395021</v>
      </c>
      <c r="K32" s="73">
        <v>180.15964</v>
      </c>
      <c r="L32" s="73">
        <v>3.8404483000000003E-2</v>
      </c>
      <c r="M32" s="74">
        <v>-60.306438</v>
      </c>
      <c r="N32" s="75">
        <f t="shared" si="4"/>
        <v>11.943022458204995</v>
      </c>
      <c r="O32" s="76">
        <f t="shared" si="5"/>
        <v>14.928778072756243</v>
      </c>
      <c r="P32" s="77">
        <f t="shared" si="15"/>
        <v>-23.711055855404304</v>
      </c>
      <c r="Q32" s="77">
        <f t="shared" si="16"/>
        <v>-3.4227718118525838</v>
      </c>
      <c r="R32" s="77">
        <f t="shared" si="6"/>
        <v>3.3778526858216984</v>
      </c>
      <c r="S32" s="77">
        <f t="shared" si="7"/>
        <v>-3.8506763733501388</v>
      </c>
      <c r="T32" s="75">
        <f t="shared" si="8"/>
        <v>11.948305293453341</v>
      </c>
      <c r="U32" s="76">
        <f t="shared" si="9"/>
        <v>14.935381616816676</v>
      </c>
      <c r="V32" s="77">
        <f t="shared" si="10"/>
        <v>0.36431106659123041</v>
      </c>
      <c r="W32" s="77">
        <f t="shared" si="11"/>
        <v>-130.75314790067884</v>
      </c>
      <c r="X32" s="77">
        <f t="shared" si="12"/>
        <v>27.129389834915308</v>
      </c>
      <c r="Y32" s="77">
        <f t="shared" si="13"/>
        <v>15.470290871591985</v>
      </c>
      <c r="AA32" s="79"/>
      <c r="AB32" s="80"/>
      <c r="AC32" s="80"/>
      <c r="AD32" s="80"/>
      <c r="AH32" s="56"/>
      <c r="AI32" s="56"/>
    </row>
    <row r="33" spans="1:36" s="78" customFormat="1" ht="15" customHeight="1">
      <c r="B33" s="72">
        <v>14.617900000000001</v>
      </c>
      <c r="C33" s="73">
        <f t="shared" si="0"/>
        <v>18.272375</v>
      </c>
      <c r="D33" s="73">
        <v>0.24126086999999999</v>
      </c>
      <c r="E33" s="73">
        <v>-258.86678999999998</v>
      </c>
      <c r="F33" s="73">
        <v>8.8720758000000004E-3</v>
      </c>
      <c r="G33" s="74">
        <v>-137.01271</v>
      </c>
      <c r="H33" s="72">
        <v>14.617900000000001</v>
      </c>
      <c r="I33" s="73">
        <f t="shared" si="14"/>
        <v>18.272375</v>
      </c>
      <c r="J33" s="73">
        <v>0.91092903000000003</v>
      </c>
      <c r="K33" s="73">
        <v>180.42248000000001</v>
      </c>
      <c r="L33" s="73">
        <v>4.1542359000000001E-2</v>
      </c>
      <c r="M33" s="74">
        <v>-61.248035999999999</v>
      </c>
      <c r="N33" s="75">
        <f t="shared" si="4"/>
        <v>12.754935779753263</v>
      </c>
      <c r="O33" s="76">
        <f t="shared" si="5"/>
        <v>15.943669724691578</v>
      </c>
      <c r="P33" s="77">
        <f t="shared" si="15"/>
        <v>-26.854303961071142</v>
      </c>
      <c r="Q33" s="77">
        <f t="shared" si="16"/>
        <v>-5.2847713404063654</v>
      </c>
      <c r="R33" s="77">
        <f t="shared" si="6"/>
        <v>3.431256342361896</v>
      </c>
      <c r="S33" s="77">
        <f t="shared" si="7"/>
        <v>-3.68120880221174</v>
      </c>
      <c r="T33" s="75">
        <f t="shared" si="8"/>
        <v>12.7605777539322</v>
      </c>
      <c r="U33" s="76">
        <f t="shared" si="9"/>
        <v>15.950722192415249</v>
      </c>
      <c r="V33" s="77">
        <f t="shared" si="10"/>
        <v>1.092417919106871</v>
      </c>
      <c r="W33" s="77">
        <f t="shared" si="11"/>
        <v>-148.14855578637884</v>
      </c>
      <c r="X33" s="77">
        <f t="shared" si="12"/>
        <v>29.617059500963716</v>
      </c>
      <c r="Y33" s="77">
        <f t="shared" si="13"/>
        <v>16.24979605713348</v>
      </c>
      <c r="AA33" s="79"/>
      <c r="AB33" s="80"/>
      <c r="AC33" s="80"/>
      <c r="AD33" s="80"/>
      <c r="AH33" s="56"/>
      <c r="AI33" s="56"/>
    </row>
    <row r="34" spans="1:36" s="78" customFormat="1" ht="15" customHeight="1">
      <c r="B34" s="72">
        <v>15.548400000000001</v>
      </c>
      <c r="C34" s="73">
        <f t="shared" si="0"/>
        <v>19.435500000000001</v>
      </c>
      <c r="D34" s="73">
        <v>0.29714373999999999</v>
      </c>
      <c r="E34" s="73">
        <v>-252.66681</v>
      </c>
      <c r="F34" s="73">
        <v>8.9051362999999998E-3</v>
      </c>
      <c r="G34" s="74">
        <v>-131.99639999999999</v>
      </c>
      <c r="H34" s="72">
        <v>15.548400000000001</v>
      </c>
      <c r="I34" s="73">
        <f t="shared" si="14"/>
        <v>19.435500000000001</v>
      </c>
      <c r="J34" s="73">
        <v>1.0343141</v>
      </c>
      <c r="K34" s="73">
        <v>180.25754000000001</v>
      </c>
      <c r="L34" s="73">
        <v>4.4623892999999998E-2</v>
      </c>
      <c r="M34" s="74">
        <v>-63.673296000000001</v>
      </c>
      <c r="N34" s="75">
        <f t="shared" si="4"/>
        <v>13.566849101301528</v>
      </c>
      <c r="O34" s="76">
        <f t="shared" si="5"/>
        <v>16.958561376626911</v>
      </c>
      <c r="P34" s="77">
        <f t="shared" si="15"/>
        <v>-32.178118673767102</v>
      </c>
      <c r="Q34" s="77">
        <f t="shared" si="16"/>
        <v>-10.042819840144668</v>
      </c>
      <c r="R34" s="77">
        <f t="shared" si="6"/>
        <v>3.7539330523819809</v>
      </c>
      <c r="S34" s="77">
        <f t="shared" si="7"/>
        <v>-3.3796294364771966</v>
      </c>
      <c r="T34" s="75">
        <f t="shared" si="8"/>
        <v>13.572850214411059</v>
      </c>
      <c r="U34" s="76">
        <f t="shared" si="9"/>
        <v>16.966062768013821</v>
      </c>
      <c r="V34" s="77">
        <f t="shared" si="10"/>
        <v>0.75613219097015649</v>
      </c>
      <c r="W34" s="77">
        <f t="shared" si="11"/>
        <v>-168.21810796161685</v>
      </c>
      <c r="X34" s="77">
        <f t="shared" si="12"/>
        <v>32.524136041681167</v>
      </c>
      <c r="Y34" s="77">
        <f t="shared" si="13"/>
        <v>16.093294900385811</v>
      </c>
      <c r="AA34" s="79"/>
      <c r="AB34" s="80"/>
      <c r="AC34" s="80"/>
      <c r="AD34" s="80"/>
      <c r="AH34" s="56"/>
      <c r="AI34" s="56"/>
    </row>
    <row r="35" spans="1:36" s="78" customFormat="1" ht="15" customHeight="1">
      <c r="B35" s="72">
        <v>16.478899999999999</v>
      </c>
      <c r="C35" s="73">
        <f t="shared" si="0"/>
        <v>20.598624999999998</v>
      </c>
      <c r="D35" s="73">
        <v>0.26480916999999998</v>
      </c>
      <c r="E35" s="73">
        <v>-261.65804000000003</v>
      </c>
      <c r="F35" s="73">
        <v>1.1053217000000001E-2</v>
      </c>
      <c r="G35" s="74">
        <v>-147.31507999999999</v>
      </c>
      <c r="H35" s="72">
        <v>16.478899999999999</v>
      </c>
      <c r="I35" s="73">
        <f t="shared" si="14"/>
        <v>20.598624999999998</v>
      </c>
      <c r="J35" s="73">
        <v>1.1631616</v>
      </c>
      <c r="K35" s="73">
        <v>180.00667999999999</v>
      </c>
      <c r="L35" s="73">
        <v>4.8109869999999999E-2</v>
      </c>
      <c r="M35" s="74">
        <v>-65.275930000000002</v>
      </c>
      <c r="N35" s="75">
        <f t="shared" si="4"/>
        <v>14.378762422849794</v>
      </c>
      <c r="O35" s="76">
        <f t="shared" si="5"/>
        <v>17.973453028562243</v>
      </c>
      <c r="P35" s="77">
        <f t="shared" si="15"/>
        <v>-29.722924691821319</v>
      </c>
      <c r="Q35" s="77">
        <f t="shared" si="16"/>
        <v>-4.3583387041938773</v>
      </c>
      <c r="R35" s="77">
        <f t="shared" si="6"/>
        <v>3.3856769541823026</v>
      </c>
      <c r="S35" s="77">
        <f t="shared" si="7"/>
        <v>-5.2767882594178133</v>
      </c>
      <c r="T35" s="75">
        <f t="shared" si="8"/>
        <v>14.385122674889915</v>
      </c>
      <c r="U35" s="76">
        <f t="shared" si="9"/>
        <v>17.981403343612392</v>
      </c>
      <c r="V35" s="77">
        <f t="shared" si="10"/>
        <v>2.20555844894561E-2</v>
      </c>
      <c r="W35" s="77">
        <f t="shared" si="11"/>
        <v>-189.17543416398325</v>
      </c>
      <c r="X35" s="77">
        <f t="shared" si="12"/>
        <v>35.536426351773713</v>
      </c>
      <c r="Y35" s="77">
        <f t="shared" si="13"/>
        <v>16.363020540618489</v>
      </c>
      <c r="AA35" s="79"/>
      <c r="AB35" s="80"/>
      <c r="AC35" s="80"/>
      <c r="AD35" s="80"/>
      <c r="AH35" s="56"/>
      <c r="AI35" s="56"/>
    </row>
    <row r="36" spans="1:36" s="78" customFormat="1" ht="15" customHeight="1">
      <c r="B36" s="72">
        <v>17.409400000000002</v>
      </c>
      <c r="C36" s="73">
        <f t="shared" si="0"/>
        <v>21.761749999999999</v>
      </c>
      <c r="D36" s="73">
        <v>0.28031325000000001</v>
      </c>
      <c r="E36" s="73">
        <v>-262.59147000000002</v>
      </c>
      <c r="F36" s="73">
        <v>1.131645E-2</v>
      </c>
      <c r="G36" s="74">
        <v>-149.32902999999999</v>
      </c>
      <c r="H36" s="72">
        <v>17.409400000000002</v>
      </c>
      <c r="I36" s="73">
        <f t="shared" si="14"/>
        <v>21.761749999999999</v>
      </c>
      <c r="J36" s="73">
        <v>1.2906242999999999</v>
      </c>
      <c r="K36" s="73">
        <v>180.0626</v>
      </c>
      <c r="L36" s="73">
        <v>5.1186126999999998E-2</v>
      </c>
      <c r="M36" s="74">
        <v>-66.094479000000007</v>
      </c>
      <c r="N36" s="75">
        <f t="shared" si="4"/>
        <v>15.190675744398064</v>
      </c>
      <c r="O36" s="76">
        <f t="shared" si="5"/>
        <v>18.98834468049758</v>
      </c>
      <c r="P36" s="77">
        <f t="shared" si="15"/>
        <v>-31.534128281373498</v>
      </c>
      <c r="Q36" s="77">
        <f t="shared" si="16"/>
        <v>-4.1003421632567321</v>
      </c>
      <c r="R36" s="77">
        <f t="shared" si="6"/>
        <v>3.2743083916465152</v>
      </c>
      <c r="S36" s="77">
        <f t="shared" si="7"/>
        <v>-5.5209339882530353</v>
      </c>
      <c r="T36" s="75">
        <f t="shared" si="8"/>
        <v>15.197395135368778</v>
      </c>
      <c r="U36" s="76">
        <f t="shared" si="9"/>
        <v>18.996743919210971</v>
      </c>
      <c r="V36" s="77">
        <f t="shared" si="10"/>
        <v>0.22933806204768412</v>
      </c>
      <c r="W36" s="77">
        <f t="shared" si="11"/>
        <v>-209.9057157906104</v>
      </c>
      <c r="X36" s="77">
        <f t="shared" si="12"/>
        <v>38.053557269159448</v>
      </c>
      <c r="Y36" s="77">
        <f t="shared" si="13"/>
        <v>16.867402529215308</v>
      </c>
      <c r="AA36" s="79"/>
      <c r="AB36" s="80"/>
      <c r="AC36" s="80"/>
      <c r="AD36" s="80"/>
      <c r="AH36" s="56"/>
      <c r="AI36" s="56"/>
    </row>
    <row r="37" spans="1:36" s="78" customFormat="1" ht="15" customHeight="1">
      <c r="B37" s="72">
        <v>18.3399</v>
      </c>
      <c r="C37" s="73">
        <f t="shared" si="0"/>
        <v>22.924875</v>
      </c>
      <c r="D37" s="73">
        <v>0.29285192999999998</v>
      </c>
      <c r="E37" s="73">
        <v>-262.82643000000002</v>
      </c>
      <c r="F37" s="73">
        <v>1.171497E-2</v>
      </c>
      <c r="G37" s="74">
        <v>-150.73125999999999</v>
      </c>
      <c r="H37" s="72">
        <v>18.3399</v>
      </c>
      <c r="I37" s="73">
        <f t="shared" si="14"/>
        <v>22.924875</v>
      </c>
      <c r="J37" s="73">
        <v>1.4343735</v>
      </c>
      <c r="K37" s="73">
        <v>179.82434000000001</v>
      </c>
      <c r="L37" s="73">
        <v>5.4258401999999997E-2</v>
      </c>
      <c r="M37" s="74">
        <v>-66.990504999999999</v>
      </c>
      <c r="N37" s="75">
        <f t="shared" si="4"/>
        <v>16.002589065946328</v>
      </c>
      <c r="O37" s="76">
        <f t="shared" si="5"/>
        <v>20.003236332432909</v>
      </c>
      <c r="P37" s="77">
        <f t="shared" si="15"/>
        <v>-32.961969894490181</v>
      </c>
      <c r="Q37" s="77">
        <f t="shared" si="16"/>
        <v>-4.1486183649119326</v>
      </c>
      <c r="R37" s="77">
        <f t="shared" si="6"/>
        <v>3.24874029212349</v>
      </c>
      <c r="S37" s="77">
        <f t="shared" si="7"/>
        <v>-5.7965952161273249</v>
      </c>
      <c r="T37" s="75">
        <f t="shared" si="8"/>
        <v>16.009667595847635</v>
      </c>
      <c r="U37" s="76">
        <f t="shared" si="9"/>
        <v>20.012084494809542</v>
      </c>
      <c r="V37" s="77">
        <f t="shared" si="10"/>
        <v>-0.71521481986679614</v>
      </c>
      <c r="W37" s="77">
        <f t="shared" si="11"/>
        <v>-233.28397034827807</v>
      </c>
      <c r="X37" s="77">
        <f t="shared" si="12"/>
        <v>40.612265364060086</v>
      </c>
      <c r="Y37" s="77">
        <f t="shared" si="13"/>
        <v>17.246827303861714</v>
      </c>
      <c r="AA37" s="79"/>
      <c r="AB37" s="80"/>
      <c r="AC37" s="80"/>
      <c r="AD37" s="80"/>
      <c r="AH37" s="56"/>
      <c r="AI37" s="56"/>
    </row>
    <row r="38" spans="1:36" s="78" customFormat="1" ht="15" customHeight="1">
      <c r="A38" s="82"/>
      <c r="B38" s="83"/>
      <c r="C38" s="73"/>
      <c r="D38" s="84"/>
      <c r="E38" s="84"/>
      <c r="F38" s="84"/>
      <c r="G38" s="85"/>
      <c r="H38" s="86"/>
      <c r="I38" s="87"/>
      <c r="J38" s="88"/>
      <c r="K38" s="88"/>
      <c r="L38" s="88"/>
      <c r="M38" s="89"/>
      <c r="N38" s="90"/>
      <c r="O38" s="82"/>
      <c r="P38" s="81"/>
      <c r="Q38" s="81"/>
      <c r="R38" s="81"/>
      <c r="S38" s="81"/>
      <c r="T38" s="91"/>
      <c r="U38" s="73"/>
      <c r="V38" s="81"/>
      <c r="W38" s="81"/>
      <c r="X38" s="81"/>
      <c r="Y38" s="81"/>
      <c r="AA38" s="79"/>
      <c r="AB38" s="80"/>
      <c r="AC38" s="80"/>
      <c r="AD38" s="80"/>
      <c r="AH38" s="56"/>
      <c r="AI38" s="56"/>
    </row>
    <row r="39" spans="1:36" s="78" customFormat="1" ht="15" customHeight="1">
      <c r="B39" s="83"/>
      <c r="C39" s="73"/>
      <c r="D39" s="84"/>
      <c r="E39" s="84"/>
      <c r="F39" s="84"/>
      <c r="G39" s="85"/>
      <c r="H39" s="86"/>
      <c r="I39" s="87"/>
      <c r="J39" s="88"/>
      <c r="K39" s="88"/>
      <c r="L39" s="88"/>
      <c r="M39" s="89"/>
      <c r="N39" s="90"/>
      <c r="O39" s="82"/>
      <c r="U39" s="79"/>
      <c r="AA39" s="79"/>
      <c r="AB39" s="80"/>
      <c r="AC39" s="80"/>
      <c r="AD39" s="80"/>
      <c r="AH39" s="56"/>
      <c r="AI39" s="56"/>
    </row>
    <row r="40" spans="1:36" s="78" customFormat="1" ht="15" customHeight="1">
      <c r="B40" s="83"/>
      <c r="C40" s="73"/>
      <c r="D40" s="84"/>
      <c r="E40" s="84"/>
      <c r="F40" s="84"/>
      <c r="G40" s="85"/>
      <c r="H40" s="86"/>
      <c r="I40" s="87"/>
      <c r="J40" s="88"/>
      <c r="K40" s="88"/>
      <c r="L40" s="88"/>
      <c r="M40" s="89"/>
      <c r="N40" s="90"/>
      <c r="O40" s="82"/>
      <c r="U40" s="79"/>
      <c r="AA40" s="79"/>
      <c r="AB40" s="80"/>
      <c r="AC40" s="80"/>
      <c r="AD40" s="80"/>
      <c r="AH40" s="56"/>
      <c r="AI40" s="56"/>
    </row>
    <row r="41" spans="1:36" s="78" customFormat="1" ht="15" customHeight="1">
      <c r="B41" s="83"/>
      <c r="C41" s="73"/>
      <c r="D41" s="84"/>
      <c r="E41" s="84"/>
      <c r="F41" s="84"/>
      <c r="G41" s="85"/>
      <c r="H41" s="86"/>
      <c r="I41" s="87"/>
      <c r="J41" s="88"/>
      <c r="K41" s="88"/>
      <c r="L41" s="88"/>
      <c r="M41" s="89"/>
      <c r="N41" s="90"/>
      <c r="O41" s="82"/>
      <c r="U41" s="79"/>
      <c r="AA41" s="79"/>
      <c r="AB41" s="80"/>
      <c r="AC41" s="80"/>
      <c r="AD41" s="80"/>
      <c r="AH41" s="56"/>
      <c r="AI41" s="56"/>
    </row>
    <row r="42" spans="1:36" s="78" customFormat="1" ht="15" customHeight="1">
      <c r="B42" s="83"/>
      <c r="C42" s="73"/>
      <c r="D42" s="84"/>
      <c r="E42" s="84"/>
      <c r="F42" s="84"/>
      <c r="G42" s="85"/>
      <c r="H42" s="86"/>
      <c r="I42" s="87"/>
      <c r="J42" s="88"/>
      <c r="K42" s="88"/>
      <c r="L42" s="88"/>
      <c r="M42" s="89"/>
      <c r="N42" s="90"/>
      <c r="O42" s="64" t="s">
        <v>53</v>
      </c>
      <c r="P42" s="65" t="s">
        <v>1</v>
      </c>
      <c r="Q42" s="65" t="s">
        <v>2</v>
      </c>
      <c r="R42" s="65" t="s">
        <v>3</v>
      </c>
      <c r="S42" s="65" t="s">
        <v>4</v>
      </c>
      <c r="T42" s="66" t="s">
        <v>54</v>
      </c>
      <c r="U42" s="66" t="s">
        <v>8</v>
      </c>
      <c r="V42" s="66" t="s">
        <v>9</v>
      </c>
      <c r="W42" s="66" t="s">
        <v>5</v>
      </c>
      <c r="X42" s="66" t="s">
        <v>6</v>
      </c>
      <c r="AA42" s="79"/>
      <c r="AB42" s="80"/>
      <c r="AC42" s="80"/>
      <c r="AD42" s="80"/>
      <c r="AH42" s="56"/>
      <c r="AI42" s="56"/>
    </row>
    <row r="43" spans="1:36" s="78" customFormat="1" ht="15" customHeight="1">
      <c r="B43" s="83"/>
      <c r="C43" s="73"/>
      <c r="D43" s="84"/>
      <c r="E43" s="84"/>
      <c r="F43" s="84"/>
      <c r="G43" s="85"/>
      <c r="H43" s="86"/>
      <c r="I43" s="87"/>
      <c r="J43" s="88"/>
      <c r="K43" s="88"/>
      <c r="L43" s="88"/>
      <c r="M43" s="89"/>
      <c r="N43" s="90"/>
      <c r="O43" s="81">
        <f>O17</f>
        <v>0</v>
      </c>
      <c r="P43" s="81">
        <f t="shared" ref="P43:S43" si="17">P17</f>
        <v>0</v>
      </c>
      <c r="Q43" s="81">
        <f t="shared" si="17"/>
        <v>0</v>
      </c>
      <c r="R43" s="81">
        <f t="shared" si="17"/>
        <v>0</v>
      </c>
      <c r="S43" s="81">
        <f t="shared" si="17"/>
        <v>0</v>
      </c>
      <c r="T43" s="92">
        <f>U17</f>
        <v>0</v>
      </c>
      <c r="U43" s="92">
        <f t="shared" ref="U43:X43" si="18">V17</f>
        <v>0</v>
      </c>
      <c r="V43" s="92">
        <f t="shared" si="18"/>
        <v>0</v>
      </c>
      <c r="W43" s="92">
        <f t="shared" si="18"/>
        <v>0</v>
      </c>
      <c r="X43" s="92">
        <f t="shared" si="18"/>
        <v>0</v>
      </c>
      <c r="AA43" s="79"/>
      <c r="AB43" s="80"/>
      <c r="AC43" s="80"/>
      <c r="AD43" s="80"/>
      <c r="AH43" s="56"/>
      <c r="AI43" s="56"/>
    </row>
    <row r="44" spans="1:36" s="78" customFormat="1" ht="15" customHeight="1">
      <c r="B44" s="83"/>
      <c r="C44" s="73"/>
      <c r="D44" s="84"/>
      <c r="E44" s="84"/>
      <c r="F44" s="84"/>
      <c r="G44" s="85"/>
      <c r="H44" s="86"/>
      <c r="I44" s="87"/>
      <c r="J44" s="88"/>
      <c r="K44" s="88"/>
      <c r="L44" s="88"/>
      <c r="M44" s="89"/>
      <c r="N44" s="90"/>
      <c r="O44" s="81">
        <f t="shared" ref="O44:O63" si="19">O18</f>
        <v>0.72029494566157348</v>
      </c>
      <c r="P44" s="81">
        <f t="shared" ref="P44:S63" si="20">P18</f>
        <v>-4.2083590239763942E-2</v>
      </c>
      <c r="Q44" s="81">
        <f t="shared" si="20"/>
        <v>-6.0869532599577218E-2</v>
      </c>
      <c r="R44" s="81">
        <f t="shared" si="20"/>
        <v>0.45842842254336258</v>
      </c>
      <c r="S44" s="81">
        <f t="shared" si="20"/>
        <v>-9.4671815627564628E-3</v>
      </c>
      <c r="T44" s="92">
        <f t="shared" ref="T44:T63" si="21">U18</f>
        <v>0.72061355843664476</v>
      </c>
      <c r="U44" s="92">
        <f t="shared" ref="U44:X62" si="22">V18</f>
        <v>-0.25428698465555993</v>
      </c>
      <c r="V44" s="92">
        <f t="shared" si="22"/>
        <v>-0.29487116556821014</v>
      </c>
      <c r="W44" s="92">
        <f t="shared" si="22"/>
        <v>-6.0332691335449141E-2</v>
      </c>
      <c r="X44" s="92">
        <f t="shared" si="22"/>
        <v>7.0773211612344608E-2</v>
      </c>
      <c r="AA44" s="79"/>
      <c r="AB44" s="80"/>
      <c r="AC44" s="80"/>
      <c r="AD44" s="80"/>
      <c r="AH44" s="56"/>
      <c r="AI44" s="56"/>
    </row>
    <row r="45" spans="1:36" s="78" customFormat="1" ht="15" customHeight="1">
      <c r="B45" s="83"/>
      <c r="C45" s="73"/>
      <c r="D45" s="84"/>
      <c r="E45" s="84"/>
      <c r="F45" s="84"/>
      <c r="G45" s="85"/>
      <c r="H45" s="86"/>
      <c r="I45" s="87"/>
      <c r="J45" s="88"/>
      <c r="K45" s="88"/>
      <c r="L45" s="88"/>
      <c r="M45" s="89"/>
      <c r="N45" s="90"/>
      <c r="O45" s="81">
        <f t="shared" si="19"/>
        <v>1.7351865975969072</v>
      </c>
      <c r="P45" s="81">
        <f t="shared" si="20"/>
        <v>-0.35746088657229874</v>
      </c>
      <c r="Q45" s="81">
        <f t="shared" si="20"/>
        <v>-0.53454994899845643</v>
      </c>
      <c r="R45" s="81">
        <f t="shared" si="20"/>
        <v>0.9289483089337075</v>
      </c>
      <c r="S45" s="81">
        <f t="shared" si="20"/>
        <v>0.17056099079869178</v>
      </c>
      <c r="T45" s="92">
        <f t="shared" si="21"/>
        <v>1.7359541340352183</v>
      </c>
      <c r="U45" s="92">
        <f t="shared" si="22"/>
        <v>-1.5608272691093221</v>
      </c>
      <c r="V45" s="92">
        <f t="shared" si="22"/>
        <v>-1.5601926694390806</v>
      </c>
      <c r="W45" s="92">
        <f t="shared" si="22"/>
        <v>-0.69897119382456152</v>
      </c>
      <c r="X45" s="92">
        <f t="shared" si="22"/>
        <v>0.21534447172188292</v>
      </c>
      <c r="AA45" s="79"/>
      <c r="AB45" s="80"/>
      <c r="AC45" s="80"/>
      <c r="AD45" s="80"/>
      <c r="AH45" s="56"/>
      <c r="AI45" s="56"/>
    </row>
    <row r="46" spans="1:36" s="78" customFormat="1" ht="15" customHeight="1">
      <c r="B46" s="83"/>
      <c r="C46" s="73"/>
      <c r="D46" s="84"/>
      <c r="E46" s="84"/>
      <c r="F46" s="84"/>
      <c r="G46" s="85"/>
      <c r="H46" s="86"/>
      <c r="I46" s="87"/>
      <c r="J46" s="88"/>
      <c r="K46" s="88"/>
      <c r="L46" s="88"/>
      <c r="M46" s="89"/>
      <c r="N46" s="90"/>
      <c r="O46" s="81">
        <f t="shared" si="19"/>
        <v>2.7500782495322404</v>
      </c>
      <c r="P46" s="81">
        <f t="shared" si="20"/>
        <v>-1.3132238846385882</v>
      </c>
      <c r="Q46" s="81">
        <f t="shared" si="20"/>
        <v>-2.6207895354256903</v>
      </c>
      <c r="R46" s="81">
        <f t="shared" si="20"/>
        <v>2.0670435015644615</v>
      </c>
      <c r="S46" s="81">
        <f t="shared" si="20"/>
        <v>-0.21150398165667561</v>
      </c>
      <c r="T46" s="92">
        <f t="shared" si="21"/>
        <v>2.7512947096337919</v>
      </c>
      <c r="U46" s="92">
        <f t="shared" si="22"/>
        <v>0.45641646967223065</v>
      </c>
      <c r="V46" s="92">
        <f t="shared" si="22"/>
        <v>-1.3531813336715086</v>
      </c>
      <c r="W46" s="92">
        <f t="shared" si="22"/>
        <v>-0.73894667622379917</v>
      </c>
      <c r="X46" s="92">
        <f t="shared" si="22"/>
        <v>2.1517905278546938</v>
      </c>
      <c r="AA46" s="79"/>
      <c r="AB46" s="80"/>
      <c r="AC46" s="80"/>
      <c r="AD46" s="80"/>
      <c r="AH46" s="56"/>
      <c r="AI46" s="56"/>
    </row>
    <row r="47" spans="1:36" s="78" customFormat="1" ht="15" customHeight="1">
      <c r="B47" s="83"/>
      <c r="C47" s="73"/>
      <c r="D47" s="84"/>
      <c r="E47" s="84"/>
      <c r="F47" s="84"/>
      <c r="G47" s="85"/>
      <c r="H47" s="86"/>
      <c r="I47" s="87"/>
      <c r="J47" s="88"/>
      <c r="K47" s="88"/>
      <c r="L47" s="88"/>
      <c r="M47" s="89"/>
      <c r="N47" s="90"/>
      <c r="O47" s="81">
        <f t="shared" si="19"/>
        <v>3.7649699014675742</v>
      </c>
      <c r="P47" s="81">
        <f t="shared" si="20"/>
        <v>-4.2898502504854577</v>
      </c>
      <c r="Q47" s="81">
        <f t="shared" si="20"/>
        <v>-3.8713029320669592</v>
      </c>
      <c r="R47" s="81">
        <f t="shared" si="20"/>
        <v>2.4879700896242105</v>
      </c>
      <c r="S47" s="81">
        <f t="shared" si="20"/>
        <v>-0.70653017796313011</v>
      </c>
      <c r="T47" s="92">
        <f t="shared" si="21"/>
        <v>3.7666352852323657</v>
      </c>
      <c r="U47" s="92">
        <f t="shared" si="22"/>
        <v>2.7772954889991981</v>
      </c>
      <c r="V47" s="92">
        <f t="shared" si="22"/>
        <v>-6.1650714084042955</v>
      </c>
      <c r="W47" s="92">
        <f t="shared" si="22"/>
        <v>-0.28095339157604271</v>
      </c>
      <c r="X47" s="92">
        <f t="shared" si="22"/>
        <v>3.8916695918645172</v>
      </c>
      <c r="AA47" s="79"/>
      <c r="AB47" s="80"/>
      <c r="AC47" s="80"/>
      <c r="AD47" s="80"/>
      <c r="AH47" s="56"/>
      <c r="AI47" s="56"/>
    </row>
    <row r="48" spans="1:36" s="78" customFormat="1" ht="15" customHeight="1">
      <c r="B48" s="83"/>
      <c r="C48" s="73"/>
      <c r="D48" s="93"/>
      <c r="E48" s="93"/>
      <c r="F48" s="93"/>
      <c r="G48" s="94"/>
      <c r="H48" s="86"/>
      <c r="I48" s="87"/>
      <c r="J48" s="88"/>
      <c r="K48" s="88"/>
      <c r="L48" s="88"/>
      <c r="M48" s="89"/>
      <c r="N48" s="90"/>
      <c r="O48" s="81">
        <f t="shared" si="19"/>
        <v>4.779861553402907</v>
      </c>
      <c r="P48" s="81">
        <f t="shared" si="20"/>
        <v>-7.1255574024099859</v>
      </c>
      <c r="Q48" s="81">
        <f t="shared" si="20"/>
        <v>-3.4857887289393248</v>
      </c>
      <c r="R48" s="81">
        <f t="shared" si="20"/>
        <v>2.9993387805105778</v>
      </c>
      <c r="S48" s="81">
        <f t="shared" si="20"/>
        <v>-1.2450367184618998</v>
      </c>
      <c r="T48" s="92">
        <f t="shared" si="21"/>
        <v>4.7819758608309382</v>
      </c>
      <c r="U48" s="92">
        <f t="shared" si="22"/>
        <v>3.2671077127471011</v>
      </c>
      <c r="V48" s="92">
        <f t="shared" si="22"/>
        <v>-13.29015460020187</v>
      </c>
      <c r="W48" s="92">
        <f t="shared" si="22"/>
        <v>0.74648221991405195</v>
      </c>
      <c r="X48" s="92">
        <f t="shared" si="22"/>
        <v>5.9319782536789463</v>
      </c>
      <c r="AA48" s="79"/>
      <c r="AB48" s="80"/>
      <c r="AC48" s="80"/>
      <c r="AD48" s="80"/>
      <c r="AE48" s="95"/>
      <c r="AI48" s="56"/>
      <c r="AJ48" s="56"/>
    </row>
    <row r="49" spans="2:36" s="78" customFormat="1" ht="15" customHeight="1">
      <c r="B49" s="83"/>
      <c r="C49" s="73"/>
      <c r="D49" s="93"/>
      <c r="E49" s="93"/>
      <c r="F49" s="93"/>
      <c r="G49" s="94"/>
      <c r="H49" s="86"/>
      <c r="I49" s="87"/>
      <c r="J49" s="88"/>
      <c r="K49" s="88"/>
      <c r="L49" s="88"/>
      <c r="M49" s="89"/>
      <c r="N49" s="90"/>
      <c r="O49" s="81">
        <f t="shared" si="19"/>
        <v>5.7947532053382407</v>
      </c>
      <c r="P49" s="81">
        <f t="shared" si="20"/>
        <v>-8.8730718495661964</v>
      </c>
      <c r="Q49" s="81">
        <f t="shared" si="20"/>
        <v>-2.9112234219948911</v>
      </c>
      <c r="R49" s="81">
        <f t="shared" si="20"/>
        <v>3.3387727041706299</v>
      </c>
      <c r="S49" s="81">
        <f t="shared" si="20"/>
        <v>-1.9732746301550042</v>
      </c>
      <c r="T49" s="92">
        <f t="shared" si="21"/>
        <v>5.7973164364295124</v>
      </c>
      <c r="U49" s="92">
        <f t="shared" si="22"/>
        <v>2.4636492195728223</v>
      </c>
      <c r="V49" s="92">
        <f t="shared" si="22"/>
        <v>-20.763726445927421</v>
      </c>
      <c r="W49" s="92">
        <f t="shared" si="22"/>
        <v>2.8477345261414229</v>
      </c>
      <c r="X49" s="92">
        <f t="shared" si="22"/>
        <v>8.0703093597031259</v>
      </c>
      <c r="AA49" s="79"/>
      <c r="AB49" s="80"/>
      <c r="AC49" s="80"/>
      <c r="AD49" s="80"/>
      <c r="AE49" s="95"/>
      <c r="AI49" s="56"/>
      <c r="AJ49" s="56"/>
    </row>
    <row r="50" spans="2:36" s="78" customFormat="1" ht="15" customHeight="1">
      <c r="B50" s="83"/>
      <c r="C50" s="73"/>
      <c r="D50" s="93"/>
      <c r="E50" s="93"/>
      <c r="F50" s="93"/>
      <c r="G50" s="94"/>
      <c r="H50" s="86"/>
      <c r="I50" s="87"/>
      <c r="J50" s="88"/>
      <c r="K50" s="88"/>
      <c r="L50" s="88"/>
      <c r="M50" s="89"/>
      <c r="N50" s="90"/>
      <c r="O50" s="81">
        <f t="shared" si="19"/>
        <v>6.8096448572735744</v>
      </c>
      <c r="P50" s="81">
        <f t="shared" si="20"/>
        <v>-10.421003051976584</v>
      </c>
      <c r="Q50" s="81">
        <f t="shared" si="20"/>
        <v>-2.7543187361518031</v>
      </c>
      <c r="R50" s="81">
        <f t="shared" si="20"/>
        <v>3.3012369413259393</v>
      </c>
      <c r="S50" s="81">
        <f t="shared" si="20"/>
        <v>-2.5774807785910285</v>
      </c>
      <c r="T50" s="92">
        <f t="shared" si="21"/>
        <v>6.8126570120280867</v>
      </c>
      <c r="U50" s="92">
        <f t="shared" si="22"/>
        <v>1.7522783880469144</v>
      </c>
      <c r="V50" s="92">
        <f t="shared" si="22"/>
        <v>-28.242498999822502</v>
      </c>
      <c r="W50" s="92">
        <f t="shared" si="22"/>
        <v>5.1744126663443755</v>
      </c>
      <c r="X50" s="92">
        <f t="shared" si="22"/>
        <v>9.5581644806646349</v>
      </c>
      <c r="AA50" s="79"/>
      <c r="AB50" s="80"/>
      <c r="AC50" s="80"/>
      <c r="AD50" s="80"/>
      <c r="AE50" s="95"/>
      <c r="AI50" s="56"/>
      <c r="AJ50" s="56"/>
    </row>
    <row r="51" spans="2:36" s="78" customFormat="1" ht="15" customHeight="1">
      <c r="B51" s="83"/>
      <c r="C51" s="73"/>
      <c r="D51" s="93"/>
      <c r="E51" s="93"/>
      <c r="F51" s="93"/>
      <c r="G51" s="94"/>
      <c r="H51" s="86"/>
      <c r="I51" s="87"/>
      <c r="J51" s="88"/>
      <c r="K51" s="88"/>
      <c r="L51" s="88"/>
      <c r="M51" s="89"/>
      <c r="N51" s="90"/>
      <c r="O51" s="81">
        <f t="shared" si="19"/>
        <v>7.8245365092089081</v>
      </c>
      <c r="P51" s="81">
        <f t="shared" si="20"/>
        <v>-11.997781966701226</v>
      </c>
      <c r="Q51" s="81">
        <f t="shared" si="20"/>
        <v>-2.6030092072195576</v>
      </c>
      <c r="R51" s="81">
        <f t="shared" si="20"/>
        <v>3.2776478918430669</v>
      </c>
      <c r="S51" s="81">
        <f t="shared" si="20"/>
        <v>-3.1829641869972396</v>
      </c>
      <c r="T51" s="92">
        <f t="shared" si="21"/>
        <v>7.8279975876266592</v>
      </c>
      <c r="U51" s="92">
        <f t="shared" si="22"/>
        <v>1.3734494527341252</v>
      </c>
      <c r="V51" s="92">
        <f t="shared" si="22"/>
        <v>-36.764031706789623</v>
      </c>
      <c r="W51" s="92">
        <f t="shared" si="22"/>
        <v>7.7951453582345245</v>
      </c>
      <c r="X51" s="92">
        <f t="shared" si="22"/>
        <v>10.911436512143371</v>
      </c>
      <c r="AA51" s="79"/>
      <c r="AB51" s="80"/>
      <c r="AC51" s="80"/>
      <c r="AD51" s="80"/>
      <c r="AE51" s="95"/>
      <c r="AI51" s="56"/>
      <c r="AJ51" s="56"/>
    </row>
    <row r="52" spans="2:36" s="78" customFormat="1" ht="15" customHeight="1">
      <c r="B52" s="83"/>
      <c r="C52" s="73"/>
      <c r="D52" s="93"/>
      <c r="E52" s="93"/>
      <c r="F52" s="93"/>
      <c r="G52" s="94"/>
      <c r="H52" s="86"/>
      <c r="I52" s="87"/>
      <c r="J52" s="96"/>
      <c r="K52" s="96"/>
      <c r="L52" s="96"/>
      <c r="M52" s="97"/>
      <c r="N52" s="90"/>
      <c r="O52" s="81">
        <f t="shared" si="19"/>
        <v>8.8394281611442409</v>
      </c>
      <c r="P52" s="81">
        <f t="shared" si="20"/>
        <v>-13.669487818904566</v>
      </c>
      <c r="Q52" s="81">
        <f t="shared" si="20"/>
        <v>-3.0981707780905041</v>
      </c>
      <c r="R52" s="81">
        <f t="shared" si="20"/>
        <v>3.2356381898292708</v>
      </c>
      <c r="S52" s="81">
        <f t="shared" si="20"/>
        <v>-3.5036977545130936</v>
      </c>
      <c r="T52" s="92">
        <f t="shared" si="21"/>
        <v>8.8433381632252335</v>
      </c>
      <c r="U52" s="92">
        <f t="shared" si="22"/>
        <v>1.643543360769848</v>
      </c>
      <c r="V52" s="92">
        <f t="shared" si="22"/>
        <v>-46.45630689041775</v>
      </c>
      <c r="W52" s="92">
        <f t="shared" si="22"/>
        <v>10.529396816955476</v>
      </c>
      <c r="X52" s="92">
        <f t="shared" si="22"/>
        <v>11.962616726315693</v>
      </c>
      <c r="AA52" s="79"/>
      <c r="AB52" s="80"/>
      <c r="AC52" s="80"/>
      <c r="AD52" s="80"/>
      <c r="AE52" s="95"/>
      <c r="AI52" s="56"/>
      <c r="AJ52" s="56"/>
    </row>
    <row r="53" spans="2:36" s="78" customFormat="1" ht="15" customHeight="1">
      <c r="B53" s="83"/>
      <c r="C53" s="73"/>
      <c r="D53" s="93"/>
      <c r="E53" s="93"/>
      <c r="F53" s="93"/>
      <c r="G53" s="94"/>
      <c r="H53" s="86"/>
      <c r="I53" s="87"/>
      <c r="J53" s="96"/>
      <c r="K53" s="96"/>
      <c r="L53" s="96"/>
      <c r="M53" s="97"/>
      <c r="N53" s="90"/>
      <c r="O53" s="81">
        <f t="shared" si="19"/>
        <v>9.8543198130795755</v>
      </c>
      <c r="P53" s="81">
        <f t="shared" si="20"/>
        <v>-15.290619158744283</v>
      </c>
      <c r="Q53" s="81">
        <f t="shared" si="20"/>
        <v>-3.0375178709330797</v>
      </c>
      <c r="R53" s="81">
        <f t="shared" si="20"/>
        <v>3.0432985339798631</v>
      </c>
      <c r="S53" s="81">
        <f t="shared" si="20"/>
        <v>-3.7242846536172904</v>
      </c>
      <c r="T53" s="92">
        <f t="shared" si="21"/>
        <v>9.8586787388238069</v>
      </c>
      <c r="U53" s="92">
        <f t="shared" si="22"/>
        <v>1.4836750386274471</v>
      </c>
      <c r="V53" s="92">
        <f t="shared" si="22"/>
        <v>-57.805083234411633</v>
      </c>
      <c r="W53" s="92">
        <f t="shared" si="22"/>
        <v>13.376860444096588</v>
      </c>
      <c r="X53" s="92">
        <f t="shared" si="22"/>
        <v>12.778742592277389</v>
      </c>
      <c r="AA53" s="79"/>
      <c r="AB53" s="80"/>
      <c r="AC53" s="80"/>
      <c r="AD53" s="80"/>
      <c r="AE53" s="95"/>
      <c r="AI53" s="56"/>
      <c r="AJ53" s="56"/>
    </row>
    <row r="54" spans="2:36" s="78" customFormat="1" ht="15" customHeight="1">
      <c r="B54" s="83"/>
      <c r="C54" s="73"/>
      <c r="D54" s="93"/>
      <c r="E54" s="93"/>
      <c r="F54" s="93"/>
      <c r="G54" s="94"/>
      <c r="H54" s="86"/>
      <c r="I54" s="87"/>
      <c r="J54" s="96"/>
      <c r="K54" s="96"/>
      <c r="L54" s="96"/>
      <c r="M54" s="97"/>
      <c r="N54" s="90"/>
      <c r="O54" s="81">
        <f t="shared" si="19"/>
        <v>10.869211465014908</v>
      </c>
      <c r="P54" s="81">
        <f t="shared" si="20"/>
        <v>-17.848707458875232</v>
      </c>
      <c r="Q54" s="81">
        <f t="shared" si="20"/>
        <v>-5.6650466134330504</v>
      </c>
      <c r="R54" s="81">
        <f t="shared" si="20"/>
        <v>2.9155381990820359</v>
      </c>
      <c r="S54" s="81">
        <f t="shared" si="20"/>
        <v>-3.6854853626123365</v>
      </c>
      <c r="T54" s="92">
        <f t="shared" si="21"/>
        <v>10.87401931442238</v>
      </c>
      <c r="U54" s="92">
        <f t="shared" si="22"/>
        <v>1.2634090342087763</v>
      </c>
      <c r="V54" s="92">
        <f t="shared" si="22"/>
        <v>-69.430605218878981</v>
      </c>
      <c r="W54" s="92">
        <f t="shared" si="22"/>
        <v>16.340930229407693</v>
      </c>
      <c r="X54" s="92">
        <f t="shared" si="22"/>
        <v>13.343319753342032</v>
      </c>
      <c r="AA54" s="79"/>
      <c r="AB54" s="80"/>
      <c r="AC54" s="80"/>
      <c r="AD54" s="80"/>
      <c r="AE54" s="95"/>
      <c r="AI54" s="56"/>
      <c r="AJ54" s="56"/>
    </row>
    <row r="55" spans="2:36" s="78" customFormat="1" ht="15" customHeight="1">
      <c r="B55" s="83"/>
      <c r="C55" s="73"/>
      <c r="D55" s="93"/>
      <c r="E55" s="93"/>
      <c r="F55" s="93"/>
      <c r="G55" s="94"/>
      <c r="H55" s="86"/>
      <c r="I55" s="87"/>
      <c r="J55" s="96"/>
      <c r="K55" s="96"/>
      <c r="L55" s="96"/>
      <c r="M55" s="97"/>
      <c r="N55" s="90"/>
      <c r="O55" s="81">
        <f t="shared" si="19"/>
        <v>11.884103116950241</v>
      </c>
      <c r="P55" s="81">
        <f t="shared" si="20"/>
        <v>-19.533505915819678</v>
      </c>
      <c r="Q55" s="81">
        <f t="shared" si="20"/>
        <v>-5.8100410393004074</v>
      </c>
      <c r="R55" s="81">
        <f t="shared" si="20"/>
        <v>3.2878588087868441</v>
      </c>
      <c r="S55" s="81">
        <f t="shared" si="20"/>
        <v>-3.6424895636911288</v>
      </c>
      <c r="T55" s="92">
        <f t="shared" si="21"/>
        <v>11.889359890020954</v>
      </c>
      <c r="U55" s="92">
        <f t="shared" si="22"/>
        <v>0.28501900321971207</v>
      </c>
      <c r="V55" s="92">
        <f t="shared" si="22"/>
        <v>-83.309469707570386</v>
      </c>
      <c r="W55" s="92">
        <f t="shared" si="22"/>
        <v>19.576269052597144</v>
      </c>
      <c r="X55" s="92">
        <f t="shared" si="22"/>
        <v>13.869774421533778</v>
      </c>
      <c r="AA55" s="79"/>
      <c r="AB55" s="80"/>
      <c r="AC55" s="80"/>
      <c r="AD55" s="80"/>
      <c r="AE55" s="95"/>
      <c r="AI55" s="56"/>
      <c r="AJ55" s="56"/>
    </row>
    <row r="56" spans="2:36" s="78" customFormat="1" ht="15" customHeight="1">
      <c r="B56" s="83"/>
      <c r="C56" s="73"/>
      <c r="D56" s="93"/>
      <c r="E56" s="93"/>
      <c r="F56" s="93"/>
      <c r="G56" s="94"/>
      <c r="H56" s="86"/>
      <c r="I56" s="87"/>
      <c r="J56" s="96"/>
      <c r="K56" s="96"/>
      <c r="L56" s="96"/>
      <c r="M56" s="97"/>
      <c r="N56" s="90"/>
      <c r="O56" s="81">
        <f t="shared" si="19"/>
        <v>12.898994768885574</v>
      </c>
      <c r="P56" s="81">
        <f t="shared" si="20"/>
        <v>-20.534029804426169</v>
      </c>
      <c r="Q56" s="81">
        <f t="shared" si="20"/>
        <v>-3.3073194298596795</v>
      </c>
      <c r="R56" s="81">
        <f t="shared" si="20"/>
        <v>2.9862666245910909</v>
      </c>
      <c r="S56" s="81">
        <f t="shared" si="20"/>
        <v>-3.8230927564100066</v>
      </c>
      <c r="T56" s="92">
        <f t="shared" si="21"/>
        <v>12.904700465619527</v>
      </c>
      <c r="U56" s="92">
        <f t="shared" si="22"/>
        <v>1.4895927394894199</v>
      </c>
      <c r="V56" s="92">
        <f t="shared" si="22"/>
        <v>-97.564617391031021</v>
      </c>
      <c r="W56" s="92">
        <f t="shared" si="22"/>
        <v>21.635499356198384</v>
      </c>
      <c r="X56" s="92">
        <f t="shared" si="22"/>
        <v>14.399672975165462</v>
      </c>
      <c r="AA56" s="79"/>
      <c r="AB56" s="80"/>
      <c r="AC56" s="80"/>
      <c r="AD56" s="80"/>
      <c r="AE56" s="95"/>
      <c r="AI56" s="56"/>
      <c r="AJ56" s="56"/>
    </row>
    <row r="57" spans="2:36" s="78" customFormat="1" ht="15" customHeight="1">
      <c r="B57" s="83"/>
      <c r="C57" s="73"/>
      <c r="D57" s="93"/>
      <c r="E57" s="93"/>
      <c r="F57" s="93"/>
      <c r="G57" s="94"/>
      <c r="H57" s="86"/>
      <c r="I57" s="87"/>
      <c r="J57" s="96"/>
      <c r="K57" s="96"/>
      <c r="L57" s="96"/>
      <c r="M57" s="97"/>
      <c r="N57" s="90"/>
      <c r="O57" s="81">
        <f t="shared" si="19"/>
        <v>13.913886420820909</v>
      </c>
      <c r="P57" s="81">
        <f t="shared" si="20"/>
        <v>-22.382561453097154</v>
      </c>
      <c r="Q57" s="81">
        <f t="shared" si="20"/>
        <v>-3.0249601639068664</v>
      </c>
      <c r="R57" s="81">
        <f t="shared" si="20"/>
        <v>2.88338021308873</v>
      </c>
      <c r="S57" s="81">
        <f t="shared" si="20"/>
        <v>-3.6843870673183816</v>
      </c>
      <c r="T57" s="92">
        <f t="shared" si="21"/>
        <v>13.9200410412181</v>
      </c>
      <c r="U57" s="92">
        <f t="shared" si="22"/>
        <v>0.47223806252510997</v>
      </c>
      <c r="V57" s="92">
        <f t="shared" si="22"/>
        <v>-113.69959375201753</v>
      </c>
      <c r="W57" s="92">
        <f t="shared" si="22"/>
        <v>24.487459826440837</v>
      </c>
      <c r="X57" s="92">
        <f t="shared" si="22"/>
        <v>14.684370131731718</v>
      </c>
      <c r="AA57" s="79"/>
      <c r="AB57" s="80"/>
      <c r="AC57" s="80"/>
      <c r="AD57" s="80"/>
      <c r="AE57" s="95"/>
      <c r="AI57" s="56"/>
      <c r="AJ57" s="56"/>
    </row>
    <row r="58" spans="2:36" s="78" customFormat="1" ht="15" customHeight="1">
      <c r="B58" s="83"/>
      <c r="C58" s="73"/>
      <c r="D58" s="93"/>
      <c r="E58" s="93"/>
      <c r="F58" s="93"/>
      <c r="G58" s="94"/>
      <c r="H58" s="86"/>
      <c r="I58" s="87"/>
      <c r="J58" s="96"/>
      <c r="K58" s="96"/>
      <c r="L58" s="96"/>
      <c r="M58" s="97"/>
      <c r="N58" s="90"/>
      <c r="O58" s="81">
        <f t="shared" si="19"/>
        <v>14.928778072756243</v>
      </c>
      <c r="P58" s="81">
        <f t="shared" si="20"/>
        <v>-23.711055855404304</v>
      </c>
      <c r="Q58" s="81">
        <f t="shared" si="20"/>
        <v>-3.4227718118525838</v>
      </c>
      <c r="R58" s="81">
        <f t="shared" si="20"/>
        <v>3.3778526858216984</v>
      </c>
      <c r="S58" s="81">
        <f t="shared" si="20"/>
        <v>-3.8506763733501388</v>
      </c>
      <c r="T58" s="92">
        <f t="shared" si="21"/>
        <v>14.935381616816676</v>
      </c>
      <c r="U58" s="92">
        <f t="shared" si="22"/>
        <v>0.36431106659123041</v>
      </c>
      <c r="V58" s="92">
        <f t="shared" si="22"/>
        <v>-130.75314790067884</v>
      </c>
      <c r="W58" s="92">
        <f t="shared" si="22"/>
        <v>27.129389834915308</v>
      </c>
      <c r="X58" s="92">
        <f t="shared" si="22"/>
        <v>15.470290871591985</v>
      </c>
      <c r="AA58" s="79"/>
      <c r="AB58" s="80"/>
      <c r="AC58" s="80"/>
      <c r="AD58" s="80"/>
      <c r="AE58" s="95"/>
      <c r="AI58" s="56"/>
      <c r="AJ58" s="56"/>
    </row>
    <row r="59" spans="2:36" s="78" customFormat="1" ht="15" customHeight="1">
      <c r="B59" s="83"/>
      <c r="C59" s="73"/>
      <c r="D59" s="93"/>
      <c r="E59" s="93"/>
      <c r="F59" s="93"/>
      <c r="G59" s="94"/>
      <c r="H59" s="86"/>
      <c r="I59" s="87"/>
      <c r="J59" s="96"/>
      <c r="K59" s="96"/>
      <c r="L59" s="96"/>
      <c r="M59" s="97"/>
      <c r="N59" s="90"/>
      <c r="O59" s="81">
        <f t="shared" si="19"/>
        <v>15.943669724691578</v>
      </c>
      <c r="P59" s="81">
        <f t="shared" si="20"/>
        <v>-26.854303961071142</v>
      </c>
      <c r="Q59" s="81">
        <f t="shared" si="20"/>
        <v>-5.2847713404063654</v>
      </c>
      <c r="R59" s="81">
        <f t="shared" si="20"/>
        <v>3.431256342361896</v>
      </c>
      <c r="S59" s="81">
        <f t="shared" si="20"/>
        <v>-3.68120880221174</v>
      </c>
      <c r="T59" s="92">
        <f t="shared" si="21"/>
        <v>15.950722192415249</v>
      </c>
      <c r="U59" s="92">
        <f t="shared" si="22"/>
        <v>1.092417919106871</v>
      </c>
      <c r="V59" s="92">
        <f t="shared" si="22"/>
        <v>-148.14855578637884</v>
      </c>
      <c r="W59" s="92">
        <f t="shared" si="22"/>
        <v>29.617059500963716</v>
      </c>
      <c r="X59" s="92">
        <f t="shared" si="22"/>
        <v>16.24979605713348</v>
      </c>
      <c r="AA59" s="79"/>
      <c r="AB59" s="80"/>
      <c r="AC59" s="80"/>
      <c r="AD59" s="80"/>
      <c r="AE59" s="95"/>
      <c r="AI59" s="56"/>
      <c r="AJ59" s="56"/>
    </row>
    <row r="60" spans="2:36" s="78" customFormat="1" ht="15" customHeight="1">
      <c r="B60" s="83"/>
      <c r="C60" s="73"/>
      <c r="D60" s="93"/>
      <c r="E60" s="93"/>
      <c r="F60" s="93"/>
      <c r="G60" s="94"/>
      <c r="H60" s="86"/>
      <c r="I60" s="87"/>
      <c r="J60" s="96"/>
      <c r="K60" s="96"/>
      <c r="L60" s="96"/>
      <c r="M60" s="97"/>
      <c r="N60" s="90"/>
      <c r="O60" s="81">
        <f t="shared" si="19"/>
        <v>16.958561376626911</v>
      </c>
      <c r="P60" s="81">
        <f t="shared" si="20"/>
        <v>-32.178118673767102</v>
      </c>
      <c r="Q60" s="81">
        <f t="shared" si="20"/>
        <v>-10.042819840144668</v>
      </c>
      <c r="R60" s="81">
        <f t="shared" si="20"/>
        <v>3.7539330523819809</v>
      </c>
      <c r="S60" s="81">
        <f t="shared" si="20"/>
        <v>-3.3796294364771966</v>
      </c>
      <c r="T60" s="92">
        <f t="shared" si="21"/>
        <v>16.966062768013821</v>
      </c>
      <c r="U60" s="92">
        <f t="shared" si="22"/>
        <v>0.75613219097015649</v>
      </c>
      <c r="V60" s="92">
        <f t="shared" si="22"/>
        <v>-168.21810796161685</v>
      </c>
      <c r="W60" s="92">
        <f t="shared" si="22"/>
        <v>32.524136041681167</v>
      </c>
      <c r="X60" s="92">
        <f t="shared" si="22"/>
        <v>16.093294900385811</v>
      </c>
      <c r="AA60" s="79"/>
      <c r="AB60" s="80"/>
      <c r="AC60" s="80"/>
      <c r="AD60" s="80"/>
      <c r="AE60" s="95"/>
      <c r="AI60" s="56"/>
      <c r="AJ60" s="56"/>
    </row>
    <row r="61" spans="2:36" s="78" customFormat="1" ht="15" customHeight="1">
      <c r="B61" s="83"/>
      <c r="C61" s="73"/>
      <c r="D61" s="93"/>
      <c r="E61" s="93"/>
      <c r="F61" s="93"/>
      <c r="G61" s="94"/>
      <c r="H61" s="86"/>
      <c r="I61" s="87"/>
      <c r="J61" s="96"/>
      <c r="K61" s="96"/>
      <c r="L61" s="96"/>
      <c r="M61" s="97"/>
      <c r="N61" s="90"/>
      <c r="O61" s="81">
        <f t="shared" si="19"/>
        <v>17.973453028562243</v>
      </c>
      <c r="P61" s="81">
        <f t="shared" si="20"/>
        <v>-29.722924691821319</v>
      </c>
      <c r="Q61" s="81">
        <f t="shared" si="20"/>
        <v>-4.3583387041938773</v>
      </c>
      <c r="R61" s="81">
        <f t="shared" si="20"/>
        <v>3.3856769541823026</v>
      </c>
      <c r="S61" s="81">
        <f t="shared" si="20"/>
        <v>-5.2767882594178133</v>
      </c>
      <c r="T61" s="92">
        <f t="shared" si="21"/>
        <v>17.981403343612392</v>
      </c>
      <c r="U61" s="92">
        <f t="shared" si="22"/>
        <v>2.20555844894561E-2</v>
      </c>
      <c r="V61" s="92">
        <f t="shared" si="22"/>
        <v>-189.17543416398325</v>
      </c>
      <c r="W61" s="92">
        <f t="shared" si="22"/>
        <v>35.536426351773713</v>
      </c>
      <c r="X61" s="92">
        <f t="shared" si="22"/>
        <v>16.363020540618489</v>
      </c>
      <c r="AA61" s="79"/>
      <c r="AB61" s="80"/>
      <c r="AC61" s="80"/>
      <c r="AD61" s="80"/>
      <c r="AE61" s="95"/>
      <c r="AI61" s="56"/>
      <c r="AJ61" s="56"/>
    </row>
    <row r="62" spans="2:36" s="78" customFormat="1" ht="15" customHeight="1">
      <c r="B62" s="83"/>
      <c r="C62" s="73"/>
      <c r="D62" s="93"/>
      <c r="E62" s="93"/>
      <c r="F62" s="93"/>
      <c r="G62" s="94"/>
      <c r="H62" s="86"/>
      <c r="I62" s="87"/>
      <c r="J62" s="96"/>
      <c r="K62" s="96"/>
      <c r="L62" s="96"/>
      <c r="M62" s="97"/>
      <c r="N62" s="90"/>
      <c r="O62" s="81">
        <f t="shared" si="19"/>
        <v>18.98834468049758</v>
      </c>
      <c r="P62" s="81">
        <f t="shared" si="20"/>
        <v>-31.534128281373498</v>
      </c>
      <c r="Q62" s="81">
        <f t="shared" si="20"/>
        <v>-4.1003421632567321</v>
      </c>
      <c r="R62" s="81">
        <f t="shared" si="20"/>
        <v>3.2743083916465152</v>
      </c>
      <c r="S62" s="81">
        <f t="shared" si="20"/>
        <v>-5.5209339882530353</v>
      </c>
      <c r="T62" s="92">
        <f t="shared" si="21"/>
        <v>18.996743919210971</v>
      </c>
      <c r="U62" s="92">
        <f t="shared" si="22"/>
        <v>0.22933806204768412</v>
      </c>
      <c r="V62" s="92">
        <f t="shared" si="22"/>
        <v>-209.9057157906104</v>
      </c>
      <c r="W62" s="92">
        <f t="shared" si="22"/>
        <v>38.053557269159448</v>
      </c>
      <c r="X62" s="92">
        <f t="shared" si="22"/>
        <v>16.867402529215308</v>
      </c>
      <c r="AA62" s="79"/>
      <c r="AB62" s="80"/>
      <c r="AC62" s="80"/>
      <c r="AD62" s="80"/>
      <c r="AE62" s="95"/>
      <c r="AI62" s="56"/>
      <c r="AJ62" s="56"/>
    </row>
    <row r="63" spans="2:36" s="78" customFormat="1" ht="15" customHeight="1">
      <c r="B63" s="83"/>
      <c r="C63" s="73"/>
      <c r="D63" s="93"/>
      <c r="E63" s="93"/>
      <c r="F63" s="93"/>
      <c r="G63" s="94"/>
      <c r="H63" s="86"/>
      <c r="I63" s="87"/>
      <c r="J63" s="96"/>
      <c r="K63" s="96"/>
      <c r="L63" s="96"/>
      <c r="M63" s="97"/>
      <c r="N63" s="90"/>
      <c r="O63" s="81">
        <f t="shared" si="19"/>
        <v>20.003236332432909</v>
      </c>
      <c r="P63" s="81">
        <f t="shared" si="20"/>
        <v>-32.961969894490181</v>
      </c>
      <c r="Q63" s="81">
        <f t="shared" si="20"/>
        <v>-4.1486183649119326</v>
      </c>
      <c r="R63" s="81">
        <f t="shared" si="20"/>
        <v>3.24874029212349</v>
      </c>
      <c r="S63" s="81">
        <f t="shared" si="20"/>
        <v>-5.7965952161273249</v>
      </c>
      <c r="T63" s="92">
        <f t="shared" si="21"/>
        <v>20.012084494809542</v>
      </c>
      <c r="U63" s="92">
        <f t="shared" ref="U63" si="23">V37</f>
        <v>-0.71521481986679614</v>
      </c>
      <c r="V63" s="92">
        <f t="shared" ref="V63" si="24">W37</f>
        <v>-233.28397034827807</v>
      </c>
      <c r="W63" s="92">
        <f t="shared" ref="W63" si="25">X37</f>
        <v>40.612265364060086</v>
      </c>
      <c r="X63" s="92">
        <f t="shared" ref="X63" si="26">Y37</f>
        <v>17.246827303861714</v>
      </c>
      <c r="AA63" s="79"/>
      <c r="AB63" s="80"/>
      <c r="AC63" s="80"/>
      <c r="AD63" s="80"/>
      <c r="AE63" s="95"/>
      <c r="AI63" s="56"/>
      <c r="AJ63" s="56"/>
    </row>
    <row r="64" spans="2:36" s="78" customFormat="1" ht="15" customHeight="1">
      <c r="B64" s="83"/>
      <c r="C64" s="73"/>
      <c r="D64" s="93"/>
      <c r="E64" s="93"/>
      <c r="F64" s="93"/>
      <c r="G64" s="94"/>
      <c r="H64" s="86"/>
      <c r="I64" s="87"/>
      <c r="J64" s="96"/>
      <c r="K64" s="96"/>
      <c r="L64" s="96"/>
      <c r="M64" s="97"/>
      <c r="N64" s="90"/>
      <c r="O64" s="98"/>
      <c r="U64" s="79"/>
      <c r="AA64" s="79"/>
      <c r="AB64" s="80"/>
      <c r="AC64" s="80"/>
      <c r="AD64" s="80"/>
      <c r="AE64" s="95"/>
      <c r="AI64" s="56"/>
      <c r="AJ64" s="56"/>
    </row>
    <row r="65" spans="2:36" s="78" customFormat="1" ht="15" customHeight="1">
      <c r="B65" s="83"/>
      <c r="C65" s="73"/>
      <c r="D65" s="93"/>
      <c r="E65" s="93"/>
      <c r="F65" s="93"/>
      <c r="G65" s="94"/>
      <c r="H65" s="86"/>
      <c r="I65" s="87"/>
      <c r="J65" s="96"/>
      <c r="K65" s="96"/>
      <c r="L65" s="96"/>
      <c r="M65" s="97"/>
      <c r="N65" s="90"/>
      <c r="O65" s="98"/>
      <c r="U65" s="79"/>
      <c r="AA65" s="79"/>
      <c r="AB65" s="80"/>
      <c r="AC65" s="80"/>
      <c r="AD65" s="80"/>
      <c r="AE65" s="95"/>
      <c r="AI65" s="56"/>
      <c r="AJ65" s="56"/>
    </row>
    <row r="66" spans="2:36" s="78" customFormat="1" ht="15" customHeight="1">
      <c r="B66" s="83"/>
      <c r="C66" s="73"/>
      <c r="D66" s="93"/>
      <c r="E66" s="93"/>
      <c r="F66" s="93"/>
      <c r="G66" s="94"/>
      <c r="H66" s="86"/>
      <c r="I66" s="87"/>
      <c r="J66" s="96"/>
      <c r="K66" s="96"/>
      <c r="L66" s="96"/>
      <c r="M66" s="97"/>
      <c r="N66" s="90"/>
      <c r="O66" s="98"/>
      <c r="U66" s="79"/>
      <c r="AA66" s="79"/>
      <c r="AB66" s="80"/>
      <c r="AC66" s="80"/>
      <c r="AD66" s="80"/>
      <c r="AE66" s="95"/>
      <c r="AI66" s="56"/>
      <c r="AJ66" s="56"/>
    </row>
    <row r="67" spans="2:36" s="78" customFormat="1" ht="15" customHeight="1">
      <c r="B67" s="83"/>
      <c r="C67" s="73"/>
      <c r="D67" s="93"/>
      <c r="E67" s="93"/>
      <c r="F67" s="93"/>
      <c r="G67" s="94"/>
      <c r="H67" s="86"/>
      <c r="I67" s="87"/>
      <c r="J67" s="96"/>
      <c r="K67" s="96"/>
      <c r="L67" s="96"/>
      <c r="M67" s="97"/>
      <c r="N67" s="90"/>
      <c r="O67" s="82"/>
      <c r="U67" s="79"/>
      <c r="AA67" s="79"/>
      <c r="AB67" s="80"/>
      <c r="AC67" s="80"/>
      <c r="AD67" s="80"/>
      <c r="AE67" s="95"/>
      <c r="AI67" s="56"/>
      <c r="AJ67" s="56"/>
    </row>
    <row r="68" spans="2:36" s="78" customFormat="1" ht="15" customHeight="1">
      <c r="B68" s="83"/>
      <c r="C68" s="73"/>
      <c r="D68" s="93"/>
      <c r="E68" s="93"/>
      <c r="F68" s="93"/>
      <c r="G68" s="94"/>
      <c r="H68" s="86"/>
      <c r="I68" s="87"/>
      <c r="J68" s="96"/>
      <c r="K68" s="96"/>
      <c r="L68" s="96"/>
      <c r="M68" s="97"/>
      <c r="N68" s="90"/>
      <c r="O68" s="82"/>
      <c r="U68" s="79"/>
      <c r="AA68" s="79"/>
      <c r="AB68" s="80"/>
      <c r="AC68" s="80"/>
      <c r="AD68" s="80"/>
      <c r="AE68" s="95"/>
      <c r="AI68" s="56"/>
      <c r="AJ68" s="56"/>
    </row>
    <row r="69" spans="2:36" s="78" customFormat="1" ht="15" customHeight="1">
      <c r="B69" s="83"/>
      <c r="C69" s="73"/>
      <c r="D69" s="93"/>
      <c r="E69" s="93"/>
      <c r="F69" s="93"/>
      <c r="G69" s="94"/>
      <c r="H69" s="86"/>
      <c r="I69" s="87"/>
      <c r="J69" s="96"/>
      <c r="K69" s="96"/>
      <c r="L69" s="96"/>
      <c r="M69" s="97"/>
      <c r="N69" s="90"/>
      <c r="O69" s="82"/>
      <c r="U69" s="79"/>
      <c r="AA69" s="79"/>
      <c r="AB69" s="80"/>
      <c r="AC69" s="80"/>
      <c r="AD69" s="80"/>
      <c r="AE69" s="95"/>
      <c r="AI69" s="56"/>
      <c r="AJ69" s="56"/>
    </row>
    <row r="70" spans="2:36" s="78" customFormat="1" ht="15" customHeight="1">
      <c r="B70" s="83"/>
      <c r="C70" s="73"/>
      <c r="D70" s="93"/>
      <c r="E70" s="93"/>
      <c r="F70" s="93"/>
      <c r="G70" s="94"/>
      <c r="H70" s="86"/>
      <c r="I70" s="87"/>
      <c r="J70" s="96"/>
      <c r="K70" s="96"/>
      <c r="L70" s="96"/>
      <c r="M70" s="97"/>
      <c r="N70" s="90"/>
      <c r="O70" s="82"/>
      <c r="U70" s="79"/>
      <c r="AA70" s="79"/>
      <c r="AB70" s="80"/>
      <c r="AC70" s="80"/>
      <c r="AD70" s="80"/>
      <c r="AE70" s="95"/>
      <c r="AI70" s="56"/>
      <c r="AJ70" s="56"/>
    </row>
    <row r="71" spans="2:36" s="78" customFormat="1" ht="15" customHeight="1">
      <c r="B71" s="83"/>
      <c r="C71" s="73"/>
      <c r="D71" s="93"/>
      <c r="E71" s="93"/>
      <c r="F71" s="93"/>
      <c r="G71" s="94"/>
      <c r="H71" s="86"/>
      <c r="I71" s="87"/>
      <c r="J71" s="96"/>
      <c r="K71" s="96"/>
      <c r="L71" s="96"/>
      <c r="M71" s="97"/>
      <c r="N71" s="90"/>
      <c r="O71" s="82"/>
      <c r="U71" s="79"/>
      <c r="AA71" s="79"/>
      <c r="AB71" s="80"/>
      <c r="AC71" s="80"/>
      <c r="AD71" s="80"/>
      <c r="AE71" s="95"/>
      <c r="AI71" s="56"/>
      <c r="AJ71" s="56"/>
    </row>
    <row r="72" spans="2:36" s="78" customFormat="1" ht="15" customHeight="1">
      <c r="B72" s="83"/>
      <c r="C72" s="73"/>
      <c r="D72" s="93"/>
      <c r="E72" s="93"/>
      <c r="F72" s="93"/>
      <c r="G72" s="94"/>
      <c r="H72" s="86"/>
      <c r="I72" s="87"/>
      <c r="J72" s="96"/>
      <c r="K72" s="96"/>
      <c r="L72" s="96"/>
      <c r="M72" s="97"/>
      <c r="N72" s="90"/>
      <c r="O72" s="82"/>
      <c r="U72" s="79"/>
      <c r="AA72" s="79"/>
      <c r="AB72" s="80"/>
      <c r="AC72" s="80"/>
      <c r="AD72" s="80"/>
      <c r="AE72" s="95"/>
      <c r="AI72" s="56"/>
      <c r="AJ72" s="56"/>
    </row>
    <row r="73" spans="2:36" s="78" customFormat="1" ht="15" customHeight="1">
      <c r="B73" s="83"/>
      <c r="C73" s="73"/>
      <c r="D73" s="93"/>
      <c r="E73" s="93"/>
      <c r="F73" s="93"/>
      <c r="G73" s="94"/>
      <c r="H73" s="86"/>
      <c r="I73" s="87"/>
      <c r="J73" s="96"/>
      <c r="K73" s="96"/>
      <c r="L73" s="96"/>
      <c r="M73" s="97"/>
      <c r="N73" s="90"/>
      <c r="O73" s="82"/>
      <c r="U73" s="79"/>
      <c r="AA73" s="79"/>
      <c r="AB73" s="80"/>
      <c r="AC73" s="80"/>
      <c r="AD73" s="80"/>
      <c r="AE73" s="95"/>
      <c r="AI73" s="56"/>
      <c r="AJ73" s="56"/>
    </row>
    <row r="74" spans="2:36" s="78" customFormat="1" ht="15" customHeight="1">
      <c r="B74" s="83"/>
      <c r="C74" s="73"/>
      <c r="D74" s="93"/>
      <c r="E74" s="93"/>
      <c r="F74" s="93"/>
      <c r="G74" s="94"/>
      <c r="H74" s="86"/>
      <c r="I74" s="87"/>
      <c r="J74" s="96"/>
      <c r="K74" s="96"/>
      <c r="L74" s="96"/>
      <c r="M74" s="97"/>
      <c r="N74" s="90"/>
      <c r="O74" s="82"/>
      <c r="U74" s="79"/>
      <c r="AA74" s="79"/>
      <c r="AB74" s="80"/>
      <c r="AC74" s="80"/>
      <c r="AD74" s="80"/>
      <c r="AE74" s="95"/>
      <c r="AI74" s="56"/>
      <c r="AJ74" s="56"/>
    </row>
    <row r="75" spans="2:36" s="78" customFormat="1" ht="15" customHeight="1">
      <c r="B75" s="83"/>
      <c r="C75" s="73"/>
      <c r="D75" s="93"/>
      <c r="E75" s="93"/>
      <c r="F75" s="93"/>
      <c r="G75" s="94"/>
      <c r="H75" s="86"/>
      <c r="I75" s="87"/>
      <c r="J75" s="96"/>
      <c r="K75" s="96"/>
      <c r="L75" s="96"/>
      <c r="M75" s="97"/>
      <c r="N75" s="90"/>
      <c r="O75" s="82"/>
      <c r="U75" s="79"/>
      <c r="AA75" s="79"/>
      <c r="AB75" s="80"/>
      <c r="AC75" s="80"/>
      <c r="AD75" s="80"/>
      <c r="AE75" s="95"/>
      <c r="AI75" s="56"/>
      <c r="AJ75" s="56"/>
    </row>
    <row r="76" spans="2:36" s="78" customFormat="1" ht="15" customHeight="1">
      <c r="B76" s="83"/>
      <c r="C76" s="73"/>
      <c r="D76" s="93"/>
      <c r="E76" s="93"/>
      <c r="F76" s="93"/>
      <c r="G76" s="94"/>
      <c r="H76" s="86"/>
      <c r="I76" s="87"/>
      <c r="J76" s="96"/>
      <c r="K76" s="96"/>
      <c r="L76" s="96"/>
      <c r="M76" s="97"/>
      <c r="N76" s="90"/>
      <c r="O76" s="82"/>
      <c r="U76" s="79"/>
      <c r="AA76" s="79"/>
      <c r="AB76" s="80"/>
      <c r="AC76" s="80"/>
      <c r="AD76" s="80"/>
      <c r="AE76" s="95"/>
      <c r="AI76" s="56"/>
      <c r="AJ76" s="56"/>
    </row>
    <row r="77" spans="2:36" s="78" customFormat="1" ht="15" customHeight="1">
      <c r="B77" s="83"/>
      <c r="C77" s="73"/>
      <c r="D77" s="93"/>
      <c r="E77" s="93"/>
      <c r="F77" s="93"/>
      <c r="G77" s="94"/>
      <c r="H77" s="86"/>
      <c r="I77" s="87"/>
      <c r="J77" s="96"/>
      <c r="K77" s="96"/>
      <c r="L77" s="96"/>
      <c r="M77" s="97"/>
      <c r="N77" s="90"/>
      <c r="O77" s="82"/>
      <c r="U77" s="79"/>
      <c r="AA77" s="79"/>
      <c r="AB77" s="80"/>
      <c r="AC77" s="80"/>
      <c r="AD77" s="80"/>
      <c r="AE77" s="95"/>
      <c r="AI77" s="56"/>
      <c r="AJ77" s="56"/>
    </row>
    <row r="78" spans="2:36" s="78" customFormat="1" ht="15" customHeight="1">
      <c r="B78" s="83"/>
      <c r="C78" s="73"/>
      <c r="D78" s="93"/>
      <c r="E78" s="93"/>
      <c r="F78" s="93"/>
      <c r="G78" s="94"/>
      <c r="H78" s="86"/>
      <c r="I78" s="87"/>
      <c r="J78" s="96"/>
      <c r="K78" s="96"/>
      <c r="L78" s="96"/>
      <c r="M78" s="97"/>
      <c r="N78" s="90"/>
      <c r="O78" s="82"/>
      <c r="U78" s="79"/>
      <c r="AA78" s="79"/>
      <c r="AB78" s="80"/>
      <c r="AC78" s="80"/>
      <c r="AD78" s="80"/>
      <c r="AE78" s="95"/>
      <c r="AI78" s="56"/>
      <c r="AJ78" s="56"/>
    </row>
    <row r="79" spans="2:36" s="78" customFormat="1" ht="15" customHeight="1">
      <c r="B79" s="83"/>
      <c r="C79" s="73"/>
      <c r="D79" s="93"/>
      <c r="E79" s="93"/>
      <c r="F79" s="93"/>
      <c r="G79" s="94"/>
      <c r="H79" s="86"/>
      <c r="I79" s="87"/>
      <c r="J79" s="96"/>
      <c r="K79" s="96"/>
      <c r="L79" s="96"/>
      <c r="M79" s="97"/>
      <c r="N79" s="90"/>
      <c r="O79" s="82"/>
      <c r="U79" s="79"/>
      <c r="AA79" s="79"/>
      <c r="AB79" s="80"/>
      <c r="AC79" s="80"/>
      <c r="AD79" s="80"/>
      <c r="AE79" s="95"/>
      <c r="AI79" s="56"/>
      <c r="AJ79" s="56"/>
    </row>
    <row r="80" spans="2:36" s="78" customFormat="1" ht="15" customHeight="1">
      <c r="B80" s="83"/>
      <c r="C80" s="73"/>
      <c r="D80" s="93"/>
      <c r="E80" s="93"/>
      <c r="F80" s="93"/>
      <c r="G80" s="94"/>
      <c r="H80" s="86"/>
      <c r="I80" s="87"/>
      <c r="J80" s="96"/>
      <c r="K80" s="96"/>
      <c r="L80" s="96"/>
      <c r="M80" s="97"/>
      <c r="N80" s="90"/>
      <c r="O80" s="82"/>
      <c r="U80" s="79"/>
      <c r="AA80" s="79"/>
      <c r="AB80" s="80"/>
      <c r="AC80" s="80"/>
      <c r="AD80" s="80"/>
      <c r="AE80" s="95"/>
      <c r="AI80" s="56"/>
      <c r="AJ80" s="56"/>
    </row>
    <row r="81" spans="2:36" s="78" customFormat="1" ht="15" customHeight="1">
      <c r="B81" s="83"/>
      <c r="C81" s="73"/>
      <c r="D81" s="93"/>
      <c r="E81" s="93"/>
      <c r="F81" s="93"/>
      <c r="G81" s="94"/>
      <c r="H81" s="86"/>
      <c r="I81" s="87"/>
      <c r="J81" s="96"/>
      <c r="K81" s="96"/>
      <c r="L81" s="96"/>
      <c r="M81" s="97"/>
      <c r="N81" s="90"/>
      <c r="O81" s="82"/>
      <c r="U81" s="79"/>
      <c r="AA81" s="79"/>
      <c r="AB81" s="80"/>
      <c r="AC81" s="80"/>
      <c r="AD81" s="80"/>
      <c r="AE81" s="95"/>
      <c r="AI81" s="56"/>
      <c r="AJ81" s="56"/>
    </row>
    <row r="82" spans="2:36" s="78" customFormat="1" ht="15" customHeight="1">
      <c r="B82" s="83"/>
      <c r="C82" s="73"/>
      <c r="D82" s="93"/>
      <c r="E82" s="93"/>
      <c r="F82" s="93"/>
      <c r="G82" s="94"/>
      <c r="H82" s="86"/>
      <c r="I82" s="87"/>
      <c r="J82" s="96"/>
      <c r="K82" s="96"/>
      <c r="L82" s="96"/>
      <c r="M82" s="97"/>
      <c r="N82" s="90"/>
      <c r="O82" s="82"/>
      <c r="U82" s="79"/>
      <c r="AA82" s="79"/>
      <c r="AB82" s="80"/>
      <c r="AC82" s="80"/>
      <c r="AD82" s="80"/>
      <c r="AE82" s="95"/>
      <c r="AI82" s="56"/>
      <c r="AJ82" s="56"/>
    </row>
    <row r="83" spans="2:36" s="78" customFormat="1" ht="15" customHeight="1">
      <c r="B83" s="83"/>
      <c r="C83" s="73"/>
      <c r="D83" s="93"/>
      <c r="E83" s="93"/>
      <c r="F83" s="93"/>
      <c r="G83" s="94"/>
      <c r="H83" s="86"/>
      <c r="I83" s="87"/>
      <c r="J83" s="96"/>
      <c r="K83" s="96"/>
      <c r="L83" s="96"/>
      <c r="M83" s="97"/>
      <c r="N83" s="90"/>
      <c r="O83" s="82"/>
      <c r="U83" s="79"/>
      <c r="AA83" s="79"/>
      <c r="AB83" s="80"/>
      <c r="AC83" s="80"/>
      <c r="AD83" s="80"/>
      <c r="AE83" s="95"/>
      <c r="AI83" s="56"/>
      <c r="AJ83" s="56"/>
    </row>
    <row r="84" spans="2:36" s="78" customFormat="1" ht="15" customHeight="1">
      <c r="B84" s="83"/>
      <c r="C84" s="73"/>
      <c r="D84" s="93"/>
      <c r="E84" s="93"/>
      <c r="F84" s="93"/>
      <c r="G84" s="94"/>
      <c r="H84" s="86"/>
      <c r="I84" s="87"/>
      <c r="J84" s="96"/>
      <c r="K84" s="96"/>
      <c r="L84" s="96"/>
      <c r="M84" s="97"/>
      <c r="N84" s="90"/>
      <c r="O84" s="82"/>
      <c r="U84" s="79"/>
      <c r="AA84" s="79"/>
      <c r="AB84" s="80"/>
      <c r="AC84" s="80"/>
      <c r="AD84" s="80"/>
      <c r="AE84" s="95"/>
      <c r="AI84" s="56"/>
      <c r="AJ84" s="56"/>
    </row>
    <row r="85" spans="2:36" s="78" customFormat="1" ht="15" customHeight="1">
      <c r="B85" s="83"/>
      <c r="C85" s="73"/>
      <c r="D85" s="93"/>
      <c r="E85" s="93"/>
      <c r="F85" s="93"/>
      <c r="G85" s="94"/>
      <c r="H85" s="86"/>
      <c r="I85" s="87"/>
      <c r="J85" s="96"/>
      <c r="K85" s="96"/>
      <c r="L85" s="96"/>
      <c r="M85" s="97"/>
      <c r="N85" s="90"/>
      <c r="O85" s="82"/>
      <c r="U85" s="79"/>
      <c r="AA85" s="79"/>
      <c r="AB85" s="80"/>
      <c r="AC85" s="80"/>
      <c r="AD85" s="80"/>
      <c r="AE85" s="95"/>
      <c r="AI85" s="56"/>
      <c r="AJ85" s="56"/>
    </row>
    <row r="86" spans="2:36" s="78" customFormat="1" ht="15" customHeight="1">
      <c r="B86" s="83"/>
      <c r="C86" s="73"/>
      <c r="D86" s="93"/>
      <c r="E86" s="93"/>
      <c r="F86" s="93"/>
      <c r="G86" s="94"/>
      <c r="H86" s="86"/>
      <c r="I86" s="87"/>
      <c r="J86" s="96"/>
      <c r="K86" s="96"/>
      <c r="L86" s="96"/>
      <c r="M86" s="97"/>
      <c r="N86" s="90"/>
      <c r="O86" s="82"/>
      <c r="U86" s="79"/>
      <c r="AA86" s="79"/>
      <c r="AB86" s="80"/>
      <c r="AC86" s="80"/>
      <c r="AD86" s="80"/>
      <c r="AE86" s="95"/>
      <c r="AI86" s="56"/>
      <c r="AJ86" s="56"/>
    </row>
    <row r="87" spans="2:36" s="78" customFormat="1" ht="15" customHeight="1">
      <c r="B87" s="83"/>
      <c r="C87" s="73"/>
      <c r="D87" s="93"/>
      <c r="E87" s="93"/>
      <c r="F87" s="93"/>
      <c r="G87" s="94"/>
      <c r="H87" s="86"/>
      <c r="I87" s="87"/>
      <c r="J87" s="96"/>
      <c r="K87" s="96"/>
      <c r="L87" s="96"/>
      <c r="M87" s="97"/>
      <c r="N87" s="90"/>
      <c r="O87" s="82"/>
      <c r="U87" s="79"/>
      <c r="AA87" s="79"/>
      <c r="AB87" s="80"/>
      <c r="AC87" s="80"/>
      <c r="AD87" s="80"/>
      <c r="AE87" s="95"/>
      <c r="AI87" s="56"/>
      <c r="AJ87" s="56"/>
    </row>
    <row r="88" spans="2:36" s="78" customFormat="1" ht="15" customHeight="1">
      <c r="B88" s="83"/>
      <c r="C88" s="73"/>
      <c r="D88" s="93"/>
      <c r="E88" s="93"/>
      <c r="F88" s="93"/>
      <c r="G88" s="94"/>
      <c r="H88" s="86"/>
      <c r="I88" s="87"/>
      <c r="J88" s="96"/>
      <c r="K88" s="96"/>
      <c r="L88" s="96"/>
      <c r="M88" s="97"/>
      <c r="N88" s="90"/>
      <c r="O88" s="82"/>
      <c r="U88" s="79"/>
      <c r="AA88" s="79"/>
      <c r="AB88" s="80"/>
      <c r="AC88" s="80"/>
      <c r="AD88" s="80"/>
      <c r="AE88" s="95"/>
      <c r="AI88" s="56"/>
      <c r="AJ88" s="56"/>
    </row>
    <row r="89" spans="2:36" s="78" customFormat="1" ht="15" customHeight="1">
      <c r="B89" s="83"/>
      <c r="C89" s="73"/>
      <c r="D89" s="93"/>
      <c r="E89" s="93"/>
      <c r="F89" s="93"/>
      <c r="G89" s="94"/>
      <c r="H89" s="86"/>
      <c r="I89" s="87"/>
      <c r="J89" s="96"/>
      <c r="K89" s="96"/>
      <c r="L89" s="96"/>
      <c r="M89" s="97"/>
      <c r="N89" s="90"/>
      <c r="O89" s="82"/>
      <c r="U89" s="79"/>
      <c r="AA89" s="79"/>
      <c r="AB89" s="80"/>
      <c r="AC89" s="80"/>
      <c r="AD89" s="80"/>
      <c r="AE89" s="95"/>
      <c r="AI89" s="56"/>
      <c r="AJ89" s="56"/>
    </row>
    <row r="90" spans="2:36" s="78" customFormat="1" ht="15" customHeight="1">
      <c r="B90" s="83"/>
      <c r="C90" s="73"/>
      <c r="D90" s="93"/>
      <c r="E90" s="93"/>
      <c r="F90" s="93"/>
      <c r="G90" s="94"/>
      <c r="H90" s="86"/>
      <c r="I90" s="87"/>
      <c r="J90" s="96"/>
      <c r="K90" s="96"/>
      <c r="L90" s="96"/>
      <c r="M90" s="97"/>
      <c r="N90" s="90"/>
      <c r="O90" s="82"/>
      <c r="U90" s="79"/>
      <c r="AA90" s="79"/>
      <c r="AB90" s="80"/>
      <c r="AC90" s="80"/>
      <c r="AD90" s="80"/>
      <c r="AE90" s="95"/>
      <c r="AI90" s="56"/>
      <c r="AJ90" s="56"/>
    </row>
    <row r="91" spans="2:36" s="78" customFormat="1" ht="15" customHeight="1">
      <c r="B91" s="83"/>
      <c r="C91" s="73"/>
      <c r="D91" s="93"/>
      <c r="E91" s="93"/>
      <c r="F91" s="93"/>
      <c r="G91" s="94"/>
      <c r="H91" s="86"/>
      <c r="I91" s="87"/>
      <c r="J91" s="96"/>
      <c r="K91" s="96"/>
      <c r="L91" s="96"/>
      <c r="M91" s="97"/>
      <c r="N91" s="90"/>
      <c r="O91" s="82"/>
      <c r="U91" s="79"/>
      <c r="AA91" s="79"/>
      <c r="AB91" s="80"/>
      <c r="AC91" s="80"/>
      <c r="AD91" s="80"/>
      <c r="AE91" s="95"/>
      <c r="AI91" s="56"/>
      <c r="AJ91" s="56"/>
    </row>
    <row r="92" spans="2:36" s="78" customFormat="1" ht="15" customHeight="1">
      <c r="B92" s="83"/>
      <c r="C92" s="73"/>
      <c r="D92" s="93"/>
      <c r="E92" s="93"/>
      <c r="F92" s="93"/>
      <c r="G92" s="94"/>
      <c r="H92" s="86"/>
      <c r="I92" s="87"/>
      <c r="J92" s="96"/>
      <c r="K92" s="96"/>
      <c r="L92" s="96"/>
      <c r="M92" s="97"/>
      <c r="N92" s="90"/>
      <c r="O92" s="82"/>
      <c r="U92" s="79"/>
      <c r="AA92" s="79"/>
      <c r="AB92" s="80"/>
      <c r="AC92" s="80"/>
      <c r="AD92" s="80"/>
      <c r="AE92" s="95"/>
      <c r="AI92" s="56"/>
      <c r="AJ92" s="56"/>
    </row>
    <row r="93" spans="2:36" s="78" customFormat="1" ht="15" customHeight="1">
      <c r="B93" s="83"/>
      <c r="C93" s="73"/>
      <c r="D93" s="93"/>
      <c r="E93" s="93"/>
      <c r="F93" s="93"/>
      <c r="G93" s="94"/>
      <c r="H93" s="86"/>
      <c r="I93" s="87"/>
      <c r="J93" s="96"/>
      <c r="K93" s="96"/>
      <c r="L93" s="96"/>
      <c r="M93" s="97"/>
      <c r="N93" s="90"/>
      <c r="O93" s="82"/>
      <c r="U93" s="79"/>
      <c r="AA93" s="79"/>
      <c r="AB93" s="80"/>
      <c r="AC93" s="80"/>
      <c r="AD93" s="80"/>
      <c r="AE93" s="95"/>
      <c r="AI93" s="56"/>
      <c r="AJ93" s="56"/>
    </row>
    <row r="94" spans="2:36" s="78" customFormat="1" ht="15" customHeight="1">
      <c r="B94" s="83"/>
      <c r="C94" s="73"/>
      <c r="D94" s="93"/>
      <c r="E94" s="93"/>
      <c r="F94" s="93"/>
      <c r="G94" s="94"/>
      <c r="H94" s="86"/>
      <c r="I94" s="87"/>
      <c r="J94" s="96"/>
      <c r="K94" s="96"/>
      <c r="L94" s="96"/>
      <c r="M94" s="97"/>
      <c r="N94" s="90"/>
      <c r="O94" s="82"/>
      <c r="U94" s="79"/>
      <c r="AA94" s="79"/>
      <c r="AB94" s="80"/>
      <c r="AC94" s="80"/>
      <c r="AD94" s="80"/>
      <c r="AE94" s="95"/>
      <c r="AI94" s="56"/>
      <c r="AJ94" s="56"/>
    </row>
    <row r="95" spans="2:36" s="78" customFormat="1" ht="15" customHeight="1">
      <c r="B95" s="83"/>
      <c r="C95" s="73"/>
      <c r="D95" s="93"/>
      <c r="E95" s="93"/>
      <c r="F95" s="93"/>
      <c r="G95" s="94"/>
      <c r="H95" s="86"/>
      <c r="I95" s="87"/>
      <c r="J95" s="96"/>
      <c r="K95" s="96"/>
      <c r="L95" s="96"/>
      <c r="M95" s="97"/>
      <c r="N95" s="90"/>
      <c r="O95" s="82"/>
      <c r="U95" s="79"/>
      <c r="AA95" s="79"/>
      <c r="AB95" s="80"/>
      <c r="AC95" s="80"/>
      <c r="AD95" s="80"/>
      <c r="AE95" s="95"/>
      <c r="AI95" s="56"/>
      <c r="AJ95" s="56"/>
    </row>
    <row r="96" spans="2:36" s="78" customFormat="1" ht="15" customHeight="1">
      <c r="B96" s="83"/>
      <c r="C96" s="73"/>
      <c r="D96" s="93"/>
      <c r="E96" s="93"/>
      <c r="F96" s="93"/>
      <c r="G96" s="94"/>
      <c r="H96" s="86"/>
      <c r="I96" s="87"/>
      <c r="J96" s="96"/>
      <c r="K96" s="96"/>
      <c r="L96" s="96"/>
      <c r="M96" s="97"/>
      <c r="N96" s="90"/>
      <c r="O96" s="82"/>
      <c r="U96" s="79"/>
      <c r="AA96" s="79"/>
      <c r="AB96" s="80"/>
      <c r="AC96" s="80"/>
      <c r="AD96" s="80"/>
      <c r="AE96" s="95"/>
      <c r="AI96" s="56"/>
      <c r="AJ96" s="56"/>
    </row>
    <row r="97" spans="2:36" s="78" customFormat="1" ht="15" customHeight="1">
      <c r="B97" s="83"/>
      <c r="C97" s="73"/>
      <c r="D97" s="93"/>
      <c r="E97" s="93"/>
      <c r="F97" s="93"/>
      <c r="G97" s="94"/>
      <c r="H97" s="86"/>
      <c r="I97" s="87"/>
      <c r="J97" s="96"/>
      <c r="K97" s="96"/>
      <c r="L97" s="96"/>
      <c r="M97" s="97"/>
      <c r="N97" s="90"/>
      <c r="O97" s="82"/>
      <c r="U97" s="79"/>
      <c r="AA97" s="79"/>
      <c r="AB97" s="80"/>
      <c r="AC97" s="80"/>
      <c r="AD97" s="80"/>
      <c r="AE97" s="95"/>
      <c r="AI97" s="56"/>
      <c r="AJ97" s="56"/>
    </row>
    <row r="98" spans="2:36" s="78" customFormat="1" ht="15" customHeight="1">
      <c r="B98" s="83"/>
      <c r="C98" s="73"/>
      <c r="D98" s="93"/>
      <c r="E98" s="93"/>
      <c r="F98" s="93"/>
      <c r="G98" s="94"/>
      <c r="H98" s="86"/>
      <c r="I98" s="87"/>
      <c r="J98" s="96"/>
      <c r="K98" s="96"/>
      <c r="L98" s="96"/>
      <c r="M98" s="97"/>
      <c r="N98" s="90"/>
      <c r="O98" s="82"/>
      <c r="U98" s="79"/>
      <c r="AA98" s="79"/>
      <c r="AB98" s="80"/>
      <c r="AC98" s="80"/>
      <c r="AD98" s="80"/>
      <c r="AE98" s="95"/>
      <c r="AI98" s="56"/>
      <c r="AJ98" s="56"/>
    </row>
    <row r="99" spans="2:36" s="78" customFormat="1" ht="15" customHeight="1">
      <c r="B99" s="83"/>
      <c r="C99" s="73"/>
      <c r="D99" s="93"/>
      <c r="E99" s="93"/>
      <c r="F99" s="93"/>
      <c r="G99" s="94"/>
      <c r="H99" s="86"/>
      <c r="I99" s="87"/>
      <c r="J99" s="96"/>
      <c r="K99" s="96"/>
      <c r="L99" s="96"/>
      <c r="M99" s="97"/>
      <c r="N99" s="90"/>
      <c r="O99" s="82"/>
      <c r="U99" s="79"/>
      <c r="AA99" s="79"/>
      <c r="AB99" s="80"/>
      <c r="AC99" s="80"/>
      <c r="AD99" s="80"/>
      <c r="AE99" s="95"/>
      <c r="AI99" s="56"/>
      <c r="AJ99" s="56"/>
    </row>
    <row r="100" spans="2:36" s="78" customFormat="1" ht="15" customHeight="1">
      <c r="B100" s="83"/>
      <c r="C100" s="73"/>
      <c r="D100" s="93"/>
      <c r="E100" s="93"/>
      <c r="F100" s="93"/>
      <c r="G100" s="94"/>
      <c r="H100" s="86"/>
      <c r="I100" s="87"/>
      <c r="J100" s="96"/>
      <c r="K100" s="96"/>
      <c r="L100" s="96"/>
      <c r="M100" s="97"/>
      <c r="N100" s="90"/>
      <c r="O100" s="82"/>
      <c r="U100" s="79"/>
      <c r="AA100" s="79"/>
      <c r="AB100" s="80"/>
      <c r="AC100" s="80"/>
      <c r="AD100" s="80"/>
      <c r="AE100" s="95"/>
      <c r="AI100" s="56"/>
      <c r="AJ100" s="56"/>
    </row>
    <row r="101" spans="2:36" s="78" customFormat="1" ht="15" customHeight="1">
      <c r="B101" s="83"/>
      <c r="C101" s="73"/>
      <c r="D101" s="93"/>
      <c r="E101" s="93"/>
      <c r="F101" s="93"/>
      <c r="G101" s="94"/>
      <c r="H101" s="86"/>
      <c r="I101" s="87"/>
      <c r="J101" s="96"/>
      <c r="K101" s="96"/>
      <c r="L101" s="96"/>
      <c r="M101" s="97"/>
      <c r="N101" s="90"/>
      <c r="O101" s="82"/>
      <c r="U101" s="79"/>
      <c r="AA101" s="79"/>
      <c r="AB101" s="80"/>
      <c r="AC101" s="80"/>
      <c r="AD101" s="80"/>
      <c r="AE101" s="95"/>
      <c r="AI101" s="56"/>
      <c r="AJ101" s="56"/>
    </row>
    <row r="102" spans="2:36" s="78" customFormat="1" ht="15" customHeight="1">
      <c r="B102" s="83"/>
      <c r="C102" s="73"/>
      <c r="D102" s="93"/>
      <c r="E102" s="93"/>
      <c r="F102" s="93"/>
      <c r="G102" s="94"/>
      <c r="H102" s="86"/>
      <c r="I102" s="87"/>
      <c r="J102" s="96"/>
      <c r="K102" s="96"/>
      <c r="L102" s="96"/>
      <c r="M102" s="97"/>
      <c r="N102" s="90"/>
      <c r="O102" s="82"/>
      <c r="U102" s="79"/>
      <c r="AA102" s="79"/>
      <c r="AB102" s="80"/>
      <c r="AC102" s="80"/>
      <c r="AD102" s="80"/>
      <c r="AE102" s="95"/>
      <c r="AI102" s="56"/>
      <c r="AJ102" s="56"/>
    </row>
    <row r="103" spans="2:36" s="78" customFormat="1" ht="15" customHeight="1">
      <c r="B103" s="83"/>
      <c r="C103" s="73"/>
      <c r="D103" s="93"/>
      <c r="E103" s="93"/>
      <c r="F103" s="93"/>
      <c r="G103" s="94"/>
      <c r="H103" s="86"/>
      <c r="I103" s="87"/>
      <c r="J103" s="96"/>
      <c r="K103" s="96"/>
      <c r="L103" s="96"/>
      <c r="M103" s="97"/>
      <c r="N103" s="90"/>
      <c r="O103" s="82"/>
      <c r="U103" s="79"/>
      <c r="AA103" s="79"/>
      <c r="AB103" s="80"/>
      <c r="AC103" s="80"/>
      <c r="AD103" s="80"/>
      <c r="AE103" s="95"/>
      <c r="AI103" s="56"/>
      <c r="AJ103" s="56"/>
    </row>
    <row r="104" spans="2:36" s="78" customFormat="1" ht="15" customHeight="1">
      <c r="B104" s="83"/>
      <c r="C104" s="73"/>
      <c r="D104" s="93"/>
      <c r="E104" s="93"/>
      <c r="F104" s="93"/>
      <c r="G104" s="94"/>
      <c r="H104" s="86"/>
      <c r="I104" s="87"/>
      <c r="J104" s="96"/>
      <c r="K104" s="96"/>
      <c r="L104" s="96"/>
      <c r="M104" s="97"/>
      <c r="N104" s="90"/>
      <c r="O104" s="82"/>
      <c r="U104" s="79"/>
      <c r="AA104" s="79"/>
      <c r="AB104" s="80"/>
      <c r="AC104" s="80"/>
      <c r="AD104" s="80"/>
      <c r="AE104" s="95"/>
      <c r="AI104" s="56"/>
      <c r="AJ104" s="56"/>
    </row>
    <row r="105" spans="2:36" s="78" customFormat="1" ht="15" customHeight="1">
      <c r="B105" s="83"/>
      <c r="C105" s="73"/>
      <c r="D105" s="93"/>
      <c r="E105" s="93"/>
      <c r="F105" s="93"/>
      <c r="G105" s="94"/>
      <c r="H105" s="86"/>
      <c r="I105" s="87"/>
      <c r="J105" s="96"/>
      <c r="K105" s="96"/>
      <c r="L105" s="96"/>
      <c r="M105" s="97"/>
      <c r="N105" s="90"/>
      <c r="O105" s="82"/>
      <c r="U105" s="79"/>
      <c r="AA105" s="79"/>
      <c r="AB105" s="80"/>
      <c r="AC105" s="80"/>
      <c r="AD105" s="80"/>
      <c r="AE105" s="95"/>
      <c r="AI105" s="56"/>
      <c r="AJ105" s="56"/>
    </row>
    <row r="106" spans="2:36" s="78" customFormat="1" ht="15" customHeight="1">
      <c r="B106" s="83"/>
      <c r="C106" s="73"/>
      <c r="D106" s="93"/>
      <c r="E106" s="93"/>
      <c r="F106" s="93"/>
      <c r="G106" s="94"/>
      <c r="H106" s="86"/>
      <c r="I106" s="87"/>
      <c r="J106" s="96"/>
      <c r="K106" s="96"/>
      <c r="L106" s="96"/>
      <c r="M106" s="97"/>
      <c r="N106" s="90"/>
      <c r="O106" s="82"/>
      <c r="U106" s="79"/>
      <c r="AA106" s="79"/>
      <c r="AB106" s="80"/>
      <c r="AC106" s="80"/>
      <c r="AD106" s="80"/>
      <c r="AE106" s="95"/>
      <c r="AI106" s="56"/>
      <c r="AJ106" s="56"/>
    </row>
    <row r="107" spans="2:36" s="78" customFormat="1" ht="15" customHeight="1">
      <c r="B107" s="83"/>
      <c r="C107" s="73"/>
      <c r="D107" s="93"/>
      <c r="E107" s="93"/>
      <c r="F107" s="93"/>
      <c r="G107" s="94"/>
      <c r="H107" s="86"/>
      <c r="I107" s="87"/>
      <c r="J107" s="96"/>
      <c r="K107" s="96"/>
      <c r="L107" s="96"/>
      <c r="M107" s="97"/>
      <c r="N107" s="90"/>
      <c r="O107" s="82"/>
      <c r="U107" s="79"/>
      <c r="AA107" s="79"/>
      <c r="AB107" s="80"/>
      <c r="AC107" s="80"/>
      <c r="AD107" s="80"/>
      <c r="AE107" s="95"/>
      <c r="AI107" s="56"/>
      <c r="AJ107" s="56"/>
    </row>
    <row r="108" spans="2:36" s="78" customFormat="1" ht="15" customHeight="1">
      <c r="B108" s="83"/>
      <c r="C108" s="73"/>
      <c r="D108" s="93"/>
      <c r="E108" s="93"/>
      <c r="F108" s="93"/>
      <c r="G108" s="94"/>
      <c r="H108" s="86"/>
      <c r="I108" s="87"/>
      <c r="J108" s="96"/>
      <c r="K108" s="96"/>
      <c r="L108" s="96"/>
      <c r="M108" s="97"/>
      <c r="N108" s="90"/>
      <c r="O108" s="82"/>
      <c r="U108" s="79"/>
      <c r="AA108" s="79"/>
      <c r="AB108" s="80"/>
      <c r="AC108" s="80"/>
      <c r="AD108" s="80"/>
      <c r="AE108" s="95"/>
      <c r="AI108" s="56"/>
      <c r="AJ108" s="56"/>
    </row>
    <row r="109" spans="2:36" s="78" customFormat="1" ht="15" customHeight="1">
      <c r="B109" s="83"/>
      <c r="C109" s="73"/>
      <c r="D109" s="93"/>
      <c r="E109" s="93"/>
      <c r="F109" s="93"/>
      <c r="G109" s="94"/>
      <c r="H109" s="86"/>
      <c r="I109" s="87"/>
      <c r="J109" s="96"/>
      <c r="K109" s="96"/>
      <c r="L109" s="96"/>
      <c r="M109" s="97"/>
      <c r="N109" s="90"/>
      <c r="O109" s="82"/>
      <c r="U109" s="79"/>
      <c r="AA109" s="79"/>
      <c r="AB109" s="80"/>
      <c r="AC109" s="80"/>
      <c r="AD109" s="80"/>
      <c r="AE109" s="95"/>
      <c r="AI109" s="56"/>
      <c r="AJ109" s="56"/>
    </row>
    <row r="110" spans="2:36" s="78" customFormat="1" ht="15" customHeight="1">
      <c r="B110" s="83"/>
      <c r="C110" s="73"/>
      <c r="D110" s="93"/>
      <c r="E110" s="93"/>
      <c r="F110" s="93"/>
      <c r="G110" s="94"/>
      <c r="H110" s="86"/>
      <c r="I110" s="87"/>
      <c r="J110" s="96"/>
      <c r="K110" s="96"/>
      <c r="L110" s="96"/>
      <c r="M110" s="97"/>
      <c r="N110" s="90"/>
      <c r="O110" s="82"/>
      <c r="U110" s="79"/>
      <c r="AA110" s="79"/>
      <c r="AB110" s="80"/>
      <c r="AC110" s="80"/>
      <c r="AD110" s="80"/>
      <c r="AE110" s="95"/>
      <c r="AI110" s="56"/>
      <c r="AJ110" s="56"/>
    </row>
    <row r="111" spans="2:36" s="78" customFormat="1" ht="15" customHeight="1">
      <c r="B111" s="83"/>
      <c r="C111" s="73"/>
      <c r="D111" s="93"/>
      <c r="E111" s="93"/>
      <c r="F111" s="93"/>
      <c r="G111" s="94"/>
      <c r="H111" s="86"/>
      <c r="I111" s="87"/>
      <c r="J111" s="96"/>
      <c r="K111" s="96"/>
      <c r="L111" s="96"/>
      <c r="M111" s="97"/>
      <c r="N111" s="90"/>
      <c r="O111" s="82"/>
      <c r="U111" s="79"/>
      <c r="AA111" s="79"/>
      <c r="AB111" s="80"/>
      <c r="AC111" s="80"/>
      <c r="AD111" s="80"/>
      <c r="AE111" s="95"/>
      <c r="AI111" s="56"/>
      <c r="AJ111" s="56"/>
    </row>
    <row r="112" spans="2:36" s="78" customFormat="1" ht="15" customHeight="1">
      <c r="B112" s="83"/>
      <c r="C112" s="73"/>
      <c r="D112" s="93"/>
      <c r="E112" s="93"/>
      <c r="F112" s="93"/>
      <c r="G112" s="94"/>
      <c r="H112" s="86"/>
      <c r="I112" s="87"/>
      <c r="J112" s="96"/>
      <c r="K112" s="96"/>
      <c r="L112" s="96"/>
      <c r="M112" s="97"/>
      <c r="N112" s="90"/>
      <c r="O112" s="82"/>
      <c r="U112" s="79"/>
      <c r="AA112" s="79"/>
      <c r="AB112" s="80"/>
      <c r="AC112" s="80"/>
      <c r="AD112" s="80"/>
      <c r="AE112" s="95"/>
      <c r="AI112" s="56"/>
      <c r="AJ112" s="56"/>
    </row>
    <row r="113" spans="2:36" s="78" customFormat="1" ht="15" customHeight="1">
      <c r="B113" s="83"/>
      <c r="C113" s="73"/>
      <c r="D113" s="93"/>
      <c r="E113" s="93"/>
      <c r="F113" s="93"/>
      <c r="G113" s="94"/>
      <c r="H113" s="86"/>
      <c r="I113" s="87"/>
      <c r="J113" s="96"/>
      <c r="K113" s="96"/>
      <c r="L113" s="96"/>
      <c r="M113" s="97"/>
      <c r="N113" s="90"/>
      <c r="O113" s="82"/>
      <c r="U113" s="79"/>
      <c r="AA113" s="79"/>
      <c r="AB113" s="80"/>
      <c r="AC113" s="80"/>
      <c r="AD113" s="80"/>
      <c r="AE113" s="95"/>
      <c r="AI113" s="56"/>
      <c r="AJ113" s="56"/>
    </row>
    <row r="114" spans="2:36" s="78" customFormat="1" ht="15" customHeight="1">
      <c r="B114" s="83"/>
      <c r="C114" s="73"/>
      <c r="D114" s="99"/>
      <c r="E114" s="99"/>
      <c r="F114" s="99"/>
      <c r="G114" s="100"/>
      <c r="H114" s="86"/>
      <c r="I114" s="87"/>
      <c r="J114" s="96"/>
      <c r="K114" s="96"/>
      <c r="L114" s="96"/>
      <c r="M114" s="97"/>
      <c r="N114" s="90"/>
      <c r="O114" s="82"/>
      <c r="U114" s="79"/>
      <c r="AA114" s="79"/>
      <c r="AB114" s="80"/>
      <c r="AC114" s="80"/>
      <c r="AD114" s="80"/>
      <c r="AE114" s="95"/>
      <c r="AI114" s="56"/>
      <c r="AJ114" s="56"/>
    </row>
    <row r="115" spans="2:36" s="78" customFormat="1" ht="15" customHeight="1">
      <c r="B115" s="83"/>
      <c r="C115" s="73"/>
      <c r="D115" s="99"/>
      <c r="E115" s="99"/>
      <c r="F115" s="99"/>
      <c r="G115" s="100"/>
      <c r="H115" s="86"/>
      <c r="I115" s="87"/>
      <c r="J115" s="96"/>
      <c r="K115" s="96"/>
      <c r="L115" s="96"/>
      <c r="M115" s="97"/>
      <c r="N115" s="90"/>
      <c r="O115" s="82"/>
      <c r="U115" s="79"/>
      <c r="AA115" s="79"/>
      <c r="AB115" s="80"/>
      <c r="AC115" s="80"/>
      <c r="AD115" s="80"/>
      <c r="AE115" s="95"/>
      <c r="AI115" s="56"/>
      <c r="AJ115" s="56"/>
    </row>
    <row r="116" spans="2:36" s="78" customFormat="1" ht="15" customHeight="1">
      <c r="B116" s="83"/>
      <c r="C116" s="73"/>
      <c r="D116" s="99"/>
      <c r="E116" s="99"/>
      <c r="F116" s="99"/>
      <c r="G116" s="100"/>
      <c r="H116" s="86"/>
      <c r="I116" s="87"/>
      <c r="J116" s="96"/>
      <c r="K116" s="96"/>
      <c r="L116" s="96"/>
      <c r="M116" s="97"/>
      <c r="N116" s="90"/>
      <c r="O116" s="82"/>
      <c r="U116" s="79"/>
      <c r="AA116" s="79"/>
      <c r="AB116" s="80"/>
      <c r="AC116" s="80"/>
      <c r="AD116" s="80"/>
      <c r="AE116" s="95"/>
      <c r="AI116" s="56"/>
      <c r="AJ116" s="56"/>
    </row>
    <row r="117" spans="2:36" s="78" customFormat="1" ht="15" customHeight="1">
      <c r="B117" s="83"/>
      <c r="C117" s="73"/>
      <c r="D117" s="99"/>
      <c r="E117" s="99"/>
      <c r="F117" s="99"/>
      <c r="G117" s="100"/>
      <c r="H117" s="86"/>
      <c r="I117" s="87"/>
      <c r="J117" s="96"/>
      <c r="K117" s="96"/>
      <c r="L117" s="96"/>
      <c r="M117" s="97"/>
      <c r="N117" s="90"/>
      <c r="O117" s="82"/>
      <c r="U117" s="79"/>
      <c r="AA117" s="79"/>
      <c r="AB117" s="80"/>
      <c r="AC117" s="80"/>
      <c r="AD117" s="80"/>
      <c r="AE117" s="95"/>
      <c r="AI117" s="56"/>
      <c r="AJ117" s="56"/>
    </row>
    <row r="118" spans="2:36" s="78" customFormat="1" ht="15" customHeight="1">
      <c r="B118" s="83"/>
      <c r="C118" s="73"/>
      <c r="D118" s="99"/>
      <c r="E118" s="99"/>
      <c r="F118" s="99"/>
      <c r="G118" s="100"/>
      <c r="H118" s="86"/>
      <c r="I118" s="87"/>
      <c r="J118" s="96"/>
      <c r="K118" s="96"/>
      <c r="L118" s="96"/>
      <c r="M118" s="97"/>
      <c r="N118" s="90"/>
      <c r="O118" s="82"/>
      <c r="U118" s="79"/>
      <c r="AA118" s="79"/>
      <c r="AB118" s="80"/>
      <c r="AC118" s="80"/>
      <c r="AD118" s="80"/>
      <c r="AE118" s="95"/>
      <c r="AI118" s="56"/>
      <c r="AJ118" s="56"/>
    </row>
    <row r="119" spans="2:36" s="78" customFormat="1" ht="15" customHeight="1">
      <c r="B119" s="83"/>
      <c r="C119" s="73"/>
      <c r="D119" s="99"/>
      <c r="E119" s="99"/>
      <c r="F119" s="99"/>
      <c r="G119" s="100"/>
      <c r="H119" s="86"/>
      <c r="I119" s="87"/>
      <c r="J119" s="96"/>
      <c r="K119" s="96"/>
      <c r="L119" s="96"/>
      <c r="M119" s="97"/>
      <c r="N119" s="90"/>
      <c r="O119" s="82"/>
      <c r="U119" s="79"/>
      <c r="AA119" s="79"/>
      <c r="AB119" s="80"/>
      <c r="AC119" s="80"/>
      <c r="AD119" s="80"/>
      <c r="AE119" s="95"/>
      <c r="AI119" s="56"/>
      <c r="AJ119" s="56"/>
    </row>
    <row r="120" spans="2:36" s="78" customFormat="1" ht="15" customHeight="1">
      <c r="B120" s="83"/>
      <c r="C120" s="73"/>
      <c r="D120" s="99"/>
      <c r="E120" s="99"/>
      <c r="F120" s="99"/>
      <c r="G120" s="100"/>
      <c r="H120" s="86"/>
      <c r="I120" s="87"/>
      <c r="J120" s="96"/>
      <c r="K120" s="96"/>
      <c r="L120" s="96"/>
      <c r="M120" s="97"/>
      <c r="N120" s="90"/>
      <c r="O120" s="82"/>
      <c r="U120" s="79"/>
      <c r="AA120" s="79"/>
      <c r="AB120" s="80"/>
      <c r="AC120" s="80"/>
      <c r="AD120" s="80"/>
      <c r="AE120" s="95"/>
      <c r="AI120" s="56"/>
      <c r="AJ120" s="56"/>
    </row>
    <row r="121" spans="2:36" s="78" customFormat="1" ht="15" customHeight="1">
      <c r="B121" s="83"/>
      <c r="C121" s="73"/>
      <c r="D121" s="99"/>
      <c r="E121" s="99"/>
      <c r="F121" s="99"/>
      <c r="G121" s="100"/>
      <c r="H121" s="86"/>
      <c r="I121" s="87"/>
      <c r="J121" s="96"/>
      <c r="K121" s="96"/>
      <c r="L121" s="96"/>
      <c r="M121" s="97"/>
      <c r="N121" s="90"/>
      <c r="O121" s="82"/>
      <c r="U121" s="79"/>
      <c r="AA121" s="79"/>
      <c r="AB121" s="80"/>
      <c r="AC121" s="80"/>
      <c r="AD121" s="80"/>
      <c r="AE121" s="95"/>
      <c r="AI121" s="56"/>
      <c r="AJ121" s="56"/>
    </row>
    <row r="122" spans="2:36" s="78" customFormat="1" ht="15" customHeight="1">
      <c r="B122" s="83"/>
      <c r="C122" s="73"/>
      <c r="D122" s="99"/>
      <c r="E122" s="99"/>
      <c r="F122" s="99"/>
      <c r="G122" s="100"/>
      <c r="H122" s="86"/>
      <c r="I122" s="87"/>
      <c r="J122" s="96"/>
      <c r="K122" s="96"/>
      <c r="L122" s="96"/>
      <c r="M122" s="97"/>
      <c r="N122" s="90"/>
      <c r="O122" s="82"/>
      <c r="U122" s="79"/>
      <c r="AA122" s="79"/>
      <c r="AB122" s="80"/>
      <c r="AC122" s="80"/>
      <c r="AD122" s="80"/>
      <c r="AE122" s="95"/>
      <c r="AI122" s="56"/>
      <c r="AJ122" s="56"/>
    </row>
    <row r="123" spans="2:36" s="78" customFormat="1" ht="15" customHeight="1">
      <c r="B123" s="83"/>
      <c r="C123" s="73"/>
      <c r="D123" s="99"/>
      <c r="E123" s="99"/>
      <c r="F123" s="99"/>
      <c r="G123" s="100"/>
      <c r="H123" s="86"/>
      <c r="I123" s="87"/>
      <c r="J123" s="96"/>
      <c r="K123" s="96"/>
      <c r="L123" s="96"/>
      <c r="M123" s="97"/>
      <c r="N123" s="90"/>
      <c r="O123" s="82"/>
      <c r="U123" s="79"/>
      <c r="AA123" s="79"/>
      <c r="AB123" s="80"/>
      <c r="AC123" s="80"/>
      <c r="AD123" s="80"/>
      <c r="AE123" s="95"/>
      <c r="AI123" s="56"/>
      <c r="AJ123" s="56"/>
    </row>
    <row r="124" spans="2:36" s="78" customFormat="1" ht="15" customHeight="1">
      <c r="B124" s="83"/>
      <c r="C124" s="73"/>
      <c r="D124" s="93"/>
      <c r="E124" s="93"/>
      <c r="F124" s="93"/>
      <c r="G124" s="94"/>
      <c r="H124" s="86"/>
      <c r="I124" s="87"/>
      <c r="J124" s="96"/>
      <c r="K124" s="96"/>
      <c r="L124" s="96"/>
      <c r="M124" s="97"/>
      <c r="N124" s="90"/>
      <c r="O124" s="82"/>
      <c r="U124" s="79"/>
      <c r="AA124" s="79"/>
      <c r="AB124" s="80"/>
      <c r="AC124" s="80"/>
      <c r="AD124" s="80"/>
      <c r="AE124" s="95"/>
      <c r="AI124" s="56"/>
      <c r="AJ124" s="56"/>
    </row>
    <row r="125" spans="2:36" s="78" customFormat="1" ht="15" customHeight="1">
      <c r="B125" s="83"/>
      <c r="C125" s="73"/>
      <c r="D125" s="93"/>
      <c r="E125" s="93"/>
      <c r="F125" s="93"/>
      <c r="G125" s="94"/>
      <c r="H125" s="86"/>
      <c r="I125" s="87"/>
      <c r="J125" s="96"/>
      <c r="K125" s="96"/>
      <c r="L125" s="96"/>
      <c r="M125" s="97"/>
      <c r="N125" s="90"/>
      <c r="O125" s="82"/>
      <c r="U125" s="79"/>
      <c r="AA125" s="79"/>
      <c r="AB125" s="80"/>
      <c r="AC125" s="80"/>
      <c r="AD125" s="80"/>
      <c r="AE125" s="95"/>
      <c r="AI125" s="56"/>
      <c r="AJ125" s="56"/>
    </row>
    <row r="126" spans="2:36" s="78" customFormat="1" ht="15" customHeight="1">
      <c r="B126" s="83"/>
      <c r="C126" s="73"/>
      <c r="D126" s="93"/>
      <c r="E126" s="93"/>
      <c r="F126" s="93"/>
      <c r="G126" s="94"/>
      <c r="H126" s="86"/>
      <c r="I126" s="87"/>
      <c r="J126" s="96"/>
      <c r="K126" s="96"/>
      <c r="L126" s="96"/>
      <c r="M126" s="97"/>
      <c r="N126" s="90"/>
      <c r="O126" s="82"/>
      <c r="U126" s="79"/>
      <c r="AA126" s="79"/>
      <c r="AB126" s="80"/>
      <c r="AC126" s="80"/>
      <c r="AD126" s="80"/>
      <c r="AE126" s="95"/>
      <c r="AI126" s="56"/>
      <c r="AJ126" s="56"/>
    </row>
    <row r="127" spans="2:36" s="78" customFormat="1" ht="15" customHeight="1">
      <c r="B127" s="83"/>
      <c r="C127" s="73"/>
      <c r="D127" s="93"/>
      <c r="E127" s="93"/>
      <c r="F127" s="93"/>
      <c r="G127" s="94"/>
      <c r="H127" s="86"/>
      <c r="I127" s="87"/>
      <c r="J127" s="96"/>
      <c r="K127" s="96"/>
      <c r="L127" s="96"/>
      <c r="M127" s="97"/>
      <c r="N127" s="90"/>
      <c r="O127" s="82"/>
      <c r="U127" s="79"/>
      <c r="AA127" s="79"/>
      <c r="AB127" s="80"/>
      <c r="AC127" s="80"/>
      <c r="AD127" s="80"/>
      <c r="AE127" s="95"/>
      <c r="AI127" s="56"/>
      <c r="AJ127" s="56"/>
    </row>
    <row r="128" spans="2:36" s="78" customFormat="1" ht="15" customHeight="1">
      <c r="B128" s="83"/>
      <c r="C128" s="73"/>
      <c r="D128" s="93"/>
      <c r="E128" s="93"/>
      <c r="F128" s="93"/>
      <c r="G128" s="94"/>
      <c r="H128" s="86"/>
      <c r="I128" s="87"/>
      <c r="J128" s="96"/>
      <c r="K128" s="96"/>
      <c r="L128" s="96"/>
      <c r="M128" s="97"/>
      <c r="N128" s="90"/>
      <c r="O128" s="82"/>
      <c r="U128" s="79"/>
      <c r="AA128" s="79"/>
      <c r="AB128" s="80"/>
      <c r="AC128" s="80"/>
      <c r="AD128" s="80"/>
      <c r="AE128" s="95"/>
      <c r="AI128" s="56"/>
      <c r="AJ128" s="56"/>
    </row>
    <row r="129" spans="2:36" s="78" customFormat="1" ht="15" customHeight="1">
      <c r="B129" s="83"/>
      <c r="C129" s="73"/>
      <c r="D129" s="93"/>
      <c r="E129" s="93"/>
      <c r="F129" s="93"/>
      <c r="G129" s="94"/>
      <c r="H129" s="86"/>
      <c r="I129" s="87"/>
      <c r="J129" s="96"/>
      <c r="K129" s="96"/>
      <c r="L129" s="96"/>
      <c r="M129" s="97"/>
      <c r="N129" s="90"/>
      <c r="O129" s="82"/>
      <c r="U129" s="79"/>
      <c r="AA129" s="79"/>
      <c r="AB129" s="80"/>
      <c r="AC129" s="80"/>
      <c r="AD129" s="80"/>
      <c r="AE129" s="95"/>
      <c r="AI129" s="56"/>
      <c r="AJ129" s="56"/>
    </row>
    <row r="130" spans="2:36" s="78" customFormat="1" ht="15" customHeight="1">
      <c r="B130" s="83"/>
      <c r="C130" s="73"/>
      <c r="D130" s="93"/>
      <c r="E130" s="93"/>
      <c r="F130" s="93"/>
      <c r="G130" s="94"/>
      <c r="H130" s="86"/>
      <c r="I130" s="87"/>
      <c r="J130" s="96"/>
      <c r="K130" s="96"/>
      <c r="L130" s="96"/>
      <c r="M130" s="97"/>
      <c r="N130" s="90"/>
      <c r="O130" s="82"/>
      <c r="U130" s="79"/>
      <c r="AA130" s="79"/>
      <c r="AB130" s="80"/>
      <c r="AC130" s="80"/>
      <c r="AD130" s="80"/>
      <c r="AE130" s="95"/>
      <c r="AI130" s="56"/>
      <c r="AJ130" s="56"/>
    </row>
    <row r="131" spans="2:36" s="78" customFormat="1" ht="15" customHeight="1">
      <c r="B131" s="83"/>
      <c r="C131" s="73"/>
      <c r="D131" s="93"/>
      <c r="E131" s="93"/>
      <c r="F131" s="93"/>
      <c r="G131" s="94"/>
      <c r="H131" s="86"/>
      <c r="I131" s="87"/>
      <c r="J131" s="96"/>
      <c r="K131" s="96"/>
      <c r="L131" s="96"/>
      <c r="M131" s="97"/>
      <c r="N131" s="90"/>
      <c r="O131" s="82"/>
      <c r="U131" s="79"/>
      <c r="AA131" s="79"/>
      <c r="AB131" s="80"/>
      <c r="AC131" s="80"/>
      <c r="AD131" s="80"/>
      <c r="AE131" s="95"/>
      <c r="AI131" s="56"/>
      <c r="AJ131" s="56"/>
    </row>
    <row r="132" spans="2:36" s="78" customFormat="1" ht="15" customHeight="1">
      <c r="B132" s="83"/>
      <c r="C132" s="73"/>
      <c r="D132" s="93"/>
      <c r="E132" s="93"/>
      <c r="F132" s="93"/>
      <c r="G132" s="94"/>
      <c r="H132" s="86"/>
      <c r="I132" s="87"/>
      <c r="J132" s="96"/>
      <c r="K132" s="96"/>
      <c r="L132" s="96"/>
      <c r="M132" s="97"/>
      <c r="N132" s="90"/>
      <c r="O132" s="82"/>
      <c r="U132" s="79"/>
      <c r="AA132" s="79"/>
      <c r="AB132" s="80"/>
      <c r="AC132" s="80"/>
      <c r="AD132" s="80"/>
      <c r="AE132" s="95"/>
      <c r="AI132" s="56"/>
      <c r="AJ132" s="56"/>
    </row>
    <row r="133" spans="2:36" s="78" customFormat="1" ht="15" customHeight="1">
      <c r="B133" s="83"/>
      <c r="C133" s="73"/>
      <c r="D133" s="93"/>
      <c r="E133" s="93"/>
      <c r="F133" s="93"/>
      <c r="G133" s="94"/>
      <c r="H133" s="86"/>
      <c r="I133" s="87"/>
      <c r="J133" s="96"/>
      <c r="K133" s="96"/>
      <c r="L133" s="96"/>
      <c r="M133" s="97"/>
      <c r="N133" s="90"/>
      <c r="O133" s="82"/>
      <c r="U133" s="79"/>
      <c r="AA133" s="79"/>
      <c r="AB133" s="80"/>
      <c r="AC133" s="80"/>
      <c r="AD133" s="80"/>
      <c r="AE133" s="95"/>
      <c r="AI133" s="56"/>
      <c r="AJ133" s="56"/>
    </row>
    <row r="134" spans="2:36" s="78" customFormat="1" ht="15" customHeight="1">
      <c r="B134" s="83"/>
      <c r="C134" s="101"/>
      <c r="D134" s="102"/>
      <c r="E134" s="102"/>
      <c r="F134" s="102"/>
      <c r="G134" s="103"/>
      <c r="H134" s="104"/>
      <c r="I134" s="102"/>
      <c r="J134" s="96"/>
      <c r="K134" s="96"/>
      <c r="L134" s="96"/>
      <c r="M134" s="97"/>
      <c r="N134" s="90"/>
      <c r="O134" s="82"/>
      <c r="U134" s="79"/>
      <c r="AA134" s="79"/>
      <c r="AB134" s="80"/>
      <c r="AC134" s="80"/>
      <c r="AD134" s="80"/>
      <c r="AE134" s="95"/>
      <c r="AI134" s="56"/>
      <c r="AJ134" s="56"/>
    </row>
    <row r="135" spans="2:36" s="78" customFormat="1" ht="15" customHeight="1">
      <c r="B135" s="105"/>
      <c r="C135" s="101"/>
      <c r="D135" s="102"/>
      <c r="E135" s="102"/>
      <c r="F135" s="102"/>
      <c r="G135" s="103"/>
      <c r="H135" s="104"/>
      <c r="I135" s="102"/>
      <c r="J135" s="96"/>
      <c r="K135" s="96"/>
      <c r="L135" s="96"/>
      <c r="M135" s="97"/>
      <c r="N135" s="106"/>
      <c r="O135" s="107"/>
      <c r="P135" s="106"/>
      <c r="Q135" s="106"/>
      <c r="R135" s="106"/>
      <c r="S135" s="106"/>
      <c r="T135" s="106"/>
      <c r="W135" s="108"/>
      <c r="AC135" s="109"/>
      <c r="AD135" s="110"/>
      <c r="AE135" s="95"/>
      <c r="AI135" s="56"/>
      <c r="AJ135" s="56"/>
    </row>
    <row r="136" spans="2:36" s="78" customFormat="1" ht="15" customHeight="1" thickBot="1">
      <c r="B136" s="111"/>
      <c r="C136" s="112"/>
      <c r="D136" s="113"/>
      <c r="E136" s="113"/>
      <c r="F136" s="113"/>
      <c r="G136" s="114"/>
      <c r="H136" s="115"/>
      <c r="I136" s="113"/>
      <c r="J136" s="116"/>
      <c r="K136" s="116"/>
      <c r="L136" s="116"/>
      <c r="M136" s="117"/>
      <c r="N136" s="106"/>
      <c r="O136" s="107"/>
      <c r="P136" s="106"/>
      <c r="Q136" s="106"/>
      <c r="R136" s="106"/>
      <c r="S136" s="106"/>
      <c r="T136" s="106"/>
      <c r="W136" s="108"/>
      <c r="AC136" s="109"/>
      <c r="AD136" s="110"/>
      <c r="AE136" s="95"/>
      <c r="AI136" s="56"/>
      <c r="AJ136" s="56"/>
    </row>
    <row r="137" spans="2:36" s="78" customFormat="1" ht="15" customHeight="1">
      <c r="B137" s="118"/>
      <c r="C137" s="119"/>
      <c r="D137" s="120"/>
      <c r="E137" s="120"/>
      <c r="F137" s="120"/>
      <c r="G137" s="120"/>
      <c r="H137" s="120"/>
      <c r="I137" s="120"/>
      <c r="J137" s="121"/>
      <c r="K137" s="121"/>
      <c r="L137" s="121"/>
      <c r="M137" s="121"/>
      <c r="N137" s="106"/>
      <c r="O137" s="107"/>
      <c r="P137" s="106"/>
      <c r="Q137" s="106"/>
      <c r="R137" s="106"/>
      <c r="S137" s="106"/>
      <c r="T137" s="106"/>
      <c r="W137" s="108"/>
      <c r="AC137" s="109"/>
      <c r="AD137" s="110"/>
      <c r="AE137" s="95"/>
      <c r="AI137" s="56"/>
      <c r="AJ137" s="56"/>
    </row>
    <row r="138" spans="2:36" s="78" customFormat="1" ht="15" customHeight="1">
      <c r="B138" s="118"/>
      <c r="C138" s="119"/>
      <c r="D138" s="120"/>
      <c r="E138" s="120"/>
      <c r="F138" s="120"/>
      <c r="G138" s="120"/>
      <c r="H138" s="120"/>
      <c r="I138" s="120"/>
      <c r="J138" s="121"/>
      <c r="K138" s="121"/>
      <c r="L138" s="121"/>
      <c r="M138" s="121"/>
      <c r="N138" s="106"/>
      <c r="O138" s="107"/>
      <c r="P138" s="106"/>
      <c r="Q138" s="106"/>
      <c r="R138" s="106"/>
      <c r="S138" s="106"/>
      <c r="T138" s="106"/>
      <c r="W138" s="108"/>
      <c r="AC138" s="109"/>
      <c r="AD138" s="110"/>
      <c r="AE138" s="95"/>
      <c r="AI138" s="56"/>
      <c r="AJ138" s="56"/>
    </row>
    <row r="139" spans="2:36" s="78" customFormat="1" ht="15" customHeight="1">
      <c r="B139" s="118"/>
      <c r="C139" s="119"/>
      <c r="D139" s="120"/>
      <c r="E139" s="120"/>
      <c r="F139" s="120"/>
      <c r="G139" s="120"/>
      <c r="H139" s="120"/>
      <c r="I139" s="120"/>
      <c r="J139" s="121"/>
      <c r="K139" s="121"/>
      <c r="L139" s="121"/>
      <c r="M139" s="121"/>
      <c r="N139" s="106"/>
      <c r="O139" s="107"/>
      <c r="P139" s="106"/>
      <c r="Q139" s="106"/>
      <c r="R139" s="106"/>
      <c r="S139" s="106"/>
      <c r="T139" s="106"/>
      <c r="W139" s="108"/>
      <c r="AC139" s="109"/>
      <c r="AD139" s="110"/>
      <c r="AE139" s="95"/>
      <c r="AI139" s="56"/>
      <c r="AJ139" s="56"/>
    </row>
    <row r="140" spans="2:36" s="78" customFormat="1" ht="15" customHeight="1">
      <c r="B140" s="118"/>
      <c r="C140" s="119"/>
      <c r="D140" s="120"/>
      <c r="E140" s="120"/>
      <c r="F140" s="120"/>
      <c r="G140" s="120"/>
      <c r="H140" s="120"/>
      <c r="I140" s="120"/>
      <c r="J140" s="121"/>
      <c r="K140" s="121"/>
      <c r="L140" s="121"/>
      <c r="M140" s="121"/>
      <c r="N140" s="106"/>
      <c r="O140" s="107"/>
      <c r="P140" s="106"/>
      <c r="Q140" s="106"/>
      <c r="R140" s="106"/>
      <c r="S140" s="106"/>
      <c r="T140" s="106"/>
      <c r="W140" s="108"/>
      <c r="AC140" s="109"/>
      <c r="AD140" s="110"/>
      <c r="AE140" s="95"/>
      <c r="AI140" s="56"/>
      <c r="AJ140" s="56"/>
    </row>
    <row r="141" spans="2:36" s="78" customFormat="1" ht="15" customHeight="1">
      <c r="B141" s="118"/>
      <c r="C141" s="119"/>
      <c r="D141" s="120"/>
      <c r="E141" s="120"/>
      <c r="F141" s="120"/>
      <c r="G141" s="120"/>
      <c r="H141" s="120"/>
      <c r="I141" s="120"/>
      <c r="J141" s="121"/>
      <c r="K141" s="121"/>
      <c r="L141" s="121"/>
      <c r="M141" s="121"/>
      <c r="N141" s="106"/>
      <c r="O141" s="107"/>
      <c r="P141" s="106"/>
      <c r="Q141" s="106"/>
      <c r="R141" s="106"/>
      <c r="S141" s="106"/>
      <c r="T141" s="106"/>
      <c r="W141" s="108"/>
      <c r="AC141" s="109"/>
      <c r="AD141" s="110"/>
      <c r="AE141" s="95"/>
      <c r="AI141" s="56"/>
      <c r="AJ141" s="56"/>
    </row>
    <row r="142" spans="2:36" s="78" customFormat="1" ht="15" customHeight="1">
      <c r="B142" s="118"/>
      <c r="C142" s="119"/>
      <c r="D142" s="120"/>
      <c r="E142" s="120"/>
      <c r="F142" s="120"/>
      <c r="G142" s="120"/>
      <c r="H142" s="120"/>
      <c r="I142" s="120"/>
      <c r="J142" s="121"/>
      <c r="K142" s="121"/>
      <c r="L142" s="121"/>
      <c r="M142" s="121"/>
      <c r="N142" s="106"/>
      <c r="O142" s="107"/>
      <c r="P142" s="106"/>
      <c r="Q142" s="106"/>
      <c r="R142" s="106"/>
      <c r="S142" s="106"/>
      <c r="T142" s="106"/>
      <c r="W142" s="108"/>
      <c r="AC142" s="109"/>
      <c r="AD142" s="110"/>
      <c r="AE142" s="95"/>
      <c r="AI142" s="56"/>
      <c r="AJ142" s="56"/>
    </row>
    <row r="143" spans="2:36" s="78" customFormat="1" ht="15" customHeight="1">
      <c r="B143" s="118"/>
      <c r="C143" s="119"/>
      <c r="D143" s="120"/>
      <c r="E143" s="120"/>
      <c r="F143" s="120"/>
      <c r="G143" s="120"/>
      <c r="H143" s="120"/>
      <c r="I143" s="120"/>
      <c r="J143" s="121"/>
      <c r="K143" s="121"/>
      <c r="L143" s="121"/>
      <c r="M143" s="121"/>
      <c r="N143" s="106"/>
      <c r="O143" s="107"/>
      <c r="P143" s="106"/>
      <c r="Q143" s="106"/>
      <c r="R143" s="106"/>
      <c r="S143" s="106"/>
      <c r="T143" s="106"/>
      <c r="W143" s="108"/>
      <c r="AC143" s="109"/>
      <c r="AD143" s="110"/>
      <c r="AE143" s="95"/>
      <c r="AI143" s="56"/>
      <c r="AJ143" s="56"/>
    </row>
    <row r="144" spans="2:36" s="78" customFormat="1" ht="15" customHeight="1">
      <c r="B144" s="118"/>
      <c r="C144" s="119"/>
      <c r="D144" s="120"/>
      <c r="E144" s="120"/>
      <c r="F144" s="120"/>
      <c r="G144" s="120"/>
      <c r="H144" s="120"/>
      <c r="I144" s="120"/>
      <c r="J144" s="121"/>
      <c r="K144" s="121"/>
      <c r="L144" s="121"/>
      <c r="M144" s="121"/>
      <c r="N144" s="106"/>
      <c r="O144" s="107"/>
      <c r="P144" s="106"/>
      <c r="Q144" s="106"/>
      <c r="R144" s="106"/>
      <c r="S144" s="106"/>
      <c r="T144" s="106"/>
      <c r="W144" s="108"/>
      <c r="AC144" s="109"/>
      <c r="AD144" s="110"/>
      <c r="AE144" s="95"/>
      <c r="AI144" s="56"/>
      <c r="AJ144" s="56"/>
    </row>
    <row r="145" spans="2:36" s="78" customFormat="1" ht="15" customHeight="1">
      <c r="B145" s="118"/>
      <c r="C145" s="119"/>
      <c r="D145" s="120"/>
      <c r="E145" s="120"/>
      <c r="F145" s="120"/>
      <c r="G145" s="120"/>
      <c r="H145" s="120"/>
      <c r="I145" s="120"/>
      <c r="J145" s="121"/>
      <c r="K145" s="121"/>
      <c r="L145" s="121"/>
      <c r="M145" s="121"/>
      <c r="N145" s="106"/>
      <c r="O145" s="107"/>
      <c r="P145" s="106"/>
      <c r="Q145" s="106"/>
      <c r="R145" s="106"/>
      <c r="S145" s="106"/>
      <c r="T145" s="106"/>
      <c r="W145" s="108"/>
      <c r="AC145" s="109"/>
      <c r="AD145" s="110"/>
      <c r="AE145" s="95"/>
      <c r="AI145" s="56"/>
      <c r="AJ145" s="56"/>
    </row>
    <row r="146" spans="2:36" s="78" customFormat="1" ht="15" customHeight="1">
      <c r="B146" s="118"/>
      <c r="C146" s="119"/>
      <c r="D146" s="120"/>
      <c r="E146" s="120"/>
      <c r="F146" s="120"/>
      <c r="G146" s="120"/>
      <c r="H146" s="120"/>
      <c r="I146" s="120"/>
      <c r="J146" s="121"/>
      <c r="K146" s="121"/>
      <c r="L146" s="121"/>
      <c r="M146" s="121"/>
      <c r="N146" s="106"/>
      <c r="O146" s="107"/>
      <c r="P146" s="106"/>
      <c r="Q146" s="106"/>
      <c r="R146" s="106"/>
      <c r="S146" s="106"/>
      <c r="T146" s="106"/>
      <c r="W146" s="108"/>
      <c r="AC146" s="109"/>
      <c r="AD146" s="110"/>
      <c r="AE146" s="95"/>
      <c r="AI146" s="56"/>
      <c r="AJ146" s="56"/>
    </row>
    <row r="147" spans="2:36" s="78" customFormat="1" ht="15" customHeight="1">
      <c r="B147" s="118"/>
      <c r="C147" s="119"/>
      <c r="D147" s="120"/>
      <c r="E147" s="120"/>
      <c r="F147" s="120"/>
      <c r="G147" s="120"/>
      <c r="H147" s="120"/>
      <c r="I147" s="120"/>
      <c r="J147" s="121"/>
      <c r="K147" s="121"/>
      <c r="L147" s="121"/>
      <c r="M147" s="121"/>
      <c r="N147" s="106"/>
      <c r="O147" s="107"/>
      <c r="P147" s="106"/>
      <c r="Q147" s="106"/>
      <c r="R147" s="106"/>
      <c r="S147" s="106"/>
      <c r="T147" s="106"/>
      <c r="W147" s="108"/>
      <c r="AC147" s="109"/>
      <c r="AD147" s="110"/>
      <c r="AE147" s="95"/>
      <c r="AI147" s="56"/>
      <c r="AJ147" s="56"/>
    </row>
    <row r="148" spans="2:36" s="78" customFormat="1" ht="15" customHeight="1">
      <c r="B148" s="118"/>
      <c r="C148" s="119"/>
      <c r="D148" s="120"/>
      <c r="E148" s="120"/>
      <c r="F148" s="120"/>
      <c r="G148" s="120"/>
      <c r="H148" s="120"/>
      <c r="I148" s="120"/>
      <c r="J148" s="121"/>
      <c r="K148" s="121"/>
      <c r="L148" s="121"/>
      <c r="M148" s="121"/>
      <c r="N148" s="106"/>
      <c r="O148" s="107"/>
      <c r="P148" s="106"/>
      <c r="Q148" s="106"/>
      <c r="R148" s="106"/>
      <c r="S148" s="106"/>
      <c r="T148" s="106"/>
      <c r="W148" s="108"/>
      <c r="AC148" s="109"/>
      <c r="AD148" s="110"/>
      <c r="AE148" s="95"/>
      <c r="AI148" s="56"/>
      <c r="AJ148" s="56"/>
    </row>
    <row r="149" spans="2:36" s="78" customFormat="1" ht="15" customHeight="1">
      <c r="B149" s="118"/>
      <c r="C149" s="119"/>
      <c r="D149" s="120"/>
      <c r="E149" s="120"/>
      <c r="F149" s="120"/>
      <c r="G149" s="120"/>
      <c r="H149" s="120"/>
      <c r="I149" s="120"/>
      <c r="J149" s="121"/>
      <c r="K149" s="121"/>
      <c r="L149" s="121"/>
      <c r="M149" s="121"/>
      <c r="N149" s="106"/>
      <c r="O149" s="107"/>
      <c r="P149" s="106"/>
      <c r="Q149" s="106"/>
      <c r="R149" s="106"/>
      <c r="S149" s="106"/>
      <c r="T149" s="106"/>
      <c r="W149" s="108"/>
      <c r="AC149" s="109"/>
      <c r="AD149" s="110"/>
      <c r="AE149" s="95"/>
      <c r="AI149" s="56"/>
      <c r="AJ149" s="56"/>
    </row>
    <row r="150" spans="2:36" s="78" customFormat="1" ht="15" customHeight="1">
      <c r="B150" s="118"/>
      <c r="C150" s="119"/>
      <c r="D150" s="120"/>
      <c r="E150" s="120"/>
      <c r="F150" s="120"/>
      <c r="G150" s="120"/>
      <c r="H150" s="120"/>
      <c r="I150" s="120"/>
      <c r="J150" s="121"/>
      <c r="K150" s="121"/>
      <c r="L150" s="121"/>
      <c r="M150" s="121"/>
      <c r="N150" s="106"/>
      <c r="O150" s="107"/>
      <c r="P150" s="106"/>
      <c r="Q150" s="106"/>
      <c r="R150" s="106"/>
      <c r="S150" s="106"/>
      <c r="T150" s="106"/>
      <c r="W150" s="108"/>
      <c r="AC150" s="109"/>
      <c r="AD150" s="110"/>
      <c r="AE150" s="95"/>
      <c r="AI150" s="56"/>
      <c r="AJ150" s="56"/>
    </row>
    <row r="151" spans="2:36" s="78" customFormat="1" ht="15" customHeight="1">
      <c r="B151" s="118"/>
      <c r="C151" s="119"/>
      <c r="D151" s="120"/>
      <c r="E151" s="120"/>
      <c r="F151" s="120"/>
      <c r="G151" s="120"/>
      <c r="H151" s="120"/>
      <c r="I151" s="120"/>
      <c r="J151" s="121"/>
      <c r="K151" s="121"/>
      <c r="L151" s="121"/>
      <c r="M151" s="121"/>
      <c r="N151" s="106"/>
      <c r="O151" s="107"/>
      <c r="P151" s="106"/>
      <c r="Q151" s="106"/>
      <c r="R151" s="106"/>
      <c r="S151" s="106"/>
      <c r="T151" s="106"/>
      <c r="W151" s="108"/>
      <c r="AC151" s="109"/>
      <c r="AD151" s="110"/>
      <c r="AE151" s="95"/>
      <c r="AI151" s="56"/>
      <c r="AJ151" s="56"/>
    </row>
    <row r="152" spans="2:36" s="78" customFormat="1" ht="15" customHeight="1">
      <c r="B152" s="118"/>
      <c r="C152" s="119"/>
      <c r="D152" s="120"/>
      <c r="E152" s="120"/>
      <c r="F152" s="120"/>
      <c r="G152" s="120"/>
      <c r="H152" s="120"/>
      <c r="I152" s="120"/>
      <c r="J152" s="121"/>
      <c r="K152" s="121"/>
      <c r="L152" s="121"/>
      <c r="M152" s="121"/>
      <c r="N152" s="106"/>
      <c r="O152" s="107"/>
      <c r="P152" s="106"/>
      <c r="Q152" s="106"/>
      <c r="R152" s="106"/>
      <c r="S152" s="106"/>
      <c r="T152" s="106"/>
      <c r="W152" s="108"/>
      <c r="AC152" s="109"/>
      <c r="AD152" s="110"/>
      <c r="AE152" s="95"/>
      <c r="AI152" s="56"/>
      <c r="AJ152" s="56"/>
    </row>
    <row r="153" spans="2:36" s="78" customFormat="1" ht="15" customHeight="1">
      <c r="B153" s="118"/>
      <c r="C153" s="119"/>
      <c r="D153" s="120"/>
      <c r="E153" s="120"/>
      <c r="F153" s="120"/>
      <c r="G153" s="120"/>
      <c r="H153" s="120"/>
      <c r="I153" s="120"/>
      <c r="J153" s="121"/>
      <c r="K153" s="121"/>
      <c r="L153" s="121"/>
      <c r="M153" s="121"/>
      <c r="N153" s="106"/>
      <c r="O153" s="107"/>
      <c r="P153" s="106"/>
      <c r="Q153" s="106"/>
      <c r="R153" s="106"/>
      <c r="S153" s="106"/>
      <c r="T153" s="106"/>
      <c r="W153" s="108"/>
      <c r="AC153" s="109"/>
      <c r="AD153" s="110"/>
      <c r="AE153" s="95"/>
      <c r="AI153" s="56"/>
      <c r="AJ153" s="56"/>
    </row>
    <row r="154" spans="2:36" s="78" customFormat="1" ht="15" customHeight="1">
      <c r="B154" s="118"/>
      <c r="C154" s="119"/>
      <c r="D154" s="120"/>
      <c r="E154" s="120"/>
      <c r="F154" s="120"/>
      <c r="G154" s="120"/>
      <c r="H154" s="120"/>
      <c r="I154" s="120"/>
      <c r="J154" s="121"/>
      <c r="K154" s="121"/>
      <c r="L154" s="121"/>
      <c r="M154" s="121"/>
      <c r="N154" s="106"/>
      <c r="O154" s="107"/>
      <c r="P154" s="106"/>
      <c r="Q154" s="106"/>
      <c r="R154" s="106"/>
      <c r="S154" s="106"/>
      <c r="T154" s="106"/>
      <c r="W154" s="108"/>
      <c r="AC154" s="109"/>
      <c r="AD154" s="110"/>
      <c r="AE154" s="95"/>
      <c r="AI154" s="56"/>
      <c r="AJ154" s="56"/>
    </row>
    <row r="155" spans="2:36" s="78" customFormat="1" ht="15" customHeight="1">
      <c r="B155" s="118"/>
      <c r="C155" s="119"/>
      <c r="D155" s="120"/>
      <c r="E155" s="120"/>
      <c r="F155" s="120"/>
      <c r="G155" s="120"/>
      <c r="H155" s="120"/>
      <c r="I155" s="120"/>
      <c r="J155" s="121"/>
      <c r="K155" s="121"/>
      <c r="L155" s="121"/>
      <c r="M155" s="121"/>
      <c r="N155" s="106"/>
      <c r="O155" s="107"/>
      <c r="P155" s="106"/>
      <c r="Q155" s="106"/>
      <c r="R155" s="106"/>
      <c r="S155" s="106"/>
      <c r="T155" s="106"/>
      <c r="W155" s="108"/>
      <c r="AC155" s="109"/>
      <c r="AD155" s="110"/>
      <c r="AE155" s="95"/>
      <c r="AI155" s="56"/>
      <c r="AJ155" s="56"/>
    </row>
    <row r="156" spans="2:36" s="78" customFormat="1" ht="15" customHeight="1">
      <c r="B156" s="118"/>
      <c r="C156" s="119"/>
      <c r="D156" s="120"/>
      <c r="E156" s="120"/>
      <c r="F156" s="120"/>
      <c r="G156" s="120"/>
      <c r="H156" s="120"/>
      <c r="I156" s="120"/>
      <c r="J156" s="121"/>
      <c r="K156" s="121"/>
      <c r="L156" s="121"/>
      <c r="M156" s="121"/>
      <c r="N156" s="106"/>
      <c r="O156" s="107"/>
      <c r="P156" s="106"/>
      <c r="Q156" s="106"/>
      <c r="R156" s="106"/>
      <c r="S156" s="106"/>
      <c r="T156" s="106"/>
      <c r="W156" s="108"/>
      <c r="AC156" s="109"/>
      <c r="AD156" s="110"/>
      <c r="AE156" s="95"/>
      <c r="AI156" s="56"/>
      <c r="AJ156" s="56"/>
    </row>
    <row r="157" spans="2:36" s="78" customFormat="1" ht="15" customHeight="1">
      <c r="B157" s="118"/>
      <c r="C157" s="119"/>
      <c r="D157" s="120"/>
      <c r="E157" s="120"/>
      <c r="F157" s="120"/>
      <c r="G157" s="120"/>
      <c r="H157" s="120"/>
      <c r="I157" s="120"/>
      <c r="J157" s="121"/>
      <c r="K157" s="121"/>
      <c r="L157" s="121"/>
      <c r="M157" s="121"/>
      <c r="N157" s="106"/>
      <c r="O157" s="107"/>
      <c r="P157" s="106"/>
      <c r="Q157" s="106"/>
      <c r="R157" s="106"/>
      <c r="S157" s="106"/>
      <c r="T157" s="106"/>
      <c r="W157" s="108"/>
      <c r="AC157" s="109"/>
      <c r="AD157" s="110"/>
      <c r="AE157" s="95"/>
      <c r="AI157" s="56"/>
      <c r="AJ157" s="56"/>
    </row>
    <row r="158" spans="2:36" s="78" customFormat="1" ht="15" customHeight="1">
      <c r="B158" s="118"/>
      <c r="C158" s="119"/>
      <c r="D158" s="120"/>
      <c r="E158" s="120"/>
      <c r="F158" s="120"/>
      <c r="G158" s="120"/>
      <c r="H158" s="120"/>
      <c r="I158" s="120"/>
      <c r="J158" s="121"/>
      <c r="K158" s="121"/>
      <c r="L158" s="121"/>
      <c r="M158" s="121"/>
      <c r="N158" s="106"/>
      <c r="O158" s="107"/>
      <c r="P158" s="106"/>
      <c r="Q158" s="106"/>
      <c r="R158" s="106"/>
      <c r="S158" s="106"/>
      <c r="T158" s="106"/>
      <c r="W158" s="108"/>
      <c r="AC158" s="109"/>
      <c r="AD158" s="110"/>
      <c r="AE158" s="95"/>
      <c r="AI158" s="56"/>
      <c r="AJ158" s="56"/>
    </row>
    <row r="159" spans="2:36" s="78" customFormat="1" ht="15" customHeight="1">
      <c r="B159" s="118"/>
      <c r="C159" s="119"/>
      <c r="D159" s="120"/>
      <c r="E159" s="120"/>
      <c r="F159" s="120"/>
      <c r="G159" s="120"/>
      <c r="H159" s="120"/>
      <c r="I159" s="120"/>
      <c r="J159" s="121"/>
      <c r="K159" s="121"/>
      <c r="L159" s="121"/>
      <c r="M159" s="121"/>
      <c r="N159" s="106"/>
      <c r="O159" s="107"/>
      <c r="P159" s="106"/>
      <c r="Q159" s="106"/>
      <c r="R159" s="106"/>
      <c r="S159" s="106"/>
      <c r="T159" s="106"/>
      <c r="W159" s="108"/>
      <c r="AC159" s="109"/>
      <c r="AD159" s="110"/>
      <c r="AE159" s="95"/>
      <c r="AI159" s="56"/>
      <c r="AJ159" s="56"/>
    </row>
    <row r="160" spans="2:36" s="78" customFormat="1" ht="15" customHeight="1">
      <c r="B160" s="118"/>
      <c r="C160" s="119"/>
      <c r="D160" s="120"/>
      <c r="E160" s="120"/>
      <c r="F160" s="120"/>
      <c r="G160" s="120"/>
      <c r="H160" s="120"/>
      <c r="I160" s="120"/>
      <c r="J160" s="121"/>
      <c r="K160" s="121"/>
      <c r="L160" s="121"/>
      <c r="M160" s="121"/>
      <c r="N160" s="106"/>
      <c r="O160" s="107"/>
      <c r="P160" s="106"/>
      <c r="Q160" s="106"/>
      <c r="R160" s="106"/>
      <c r="S160" s="106"/>
      <c r="T160" s="106"/>
      <c r="W160" s="108"/>
      <c r="AC160" s="109"/>
      <c r="AD160" s="110"/>
      <c r="AE160" s="95"/>
      <c r="AI160" s="56"/>
      <c r="AJ160" s="56"/>
    </row>
    <row r="161" spans="2:36" s="78" customFormat="1" ht="15" customHeight="1">
      <c r="B161" s="118"/>
      <c r="C161" s="119"/>
      <c r="D161" s="120"/>
      <c r="E161" s="120"/>
      <c r="F161" s="120"/>
      <c r="G161" s="120"/>
      <c r="H161" s="120"/>
      <c r="I161" s="120"/>
      <c r="J161" s="121"/>
      <c r="K161" s="121"/>
      <c r="L161" s="121"/>
      <c r="M161" s="121"/>
      <c r="N161" s="106"/>
      <c r="O161" s="107"/>
      <c r="P161" s="106"/>
      <c r="Q161" s="106"/>
      <c r="R161" s="106"/>
      <c r="S161" s="106"/>
      <c r="T161" s="106"/>
      <c r="W161" s="108"/>
      <c r="AC161" s="109"/>
      <c r="AD161" s="110"/>
      <c r="AE161" s="95"/>
      <c r="AI161" s="56"/>
      <c r="AJ161" s="56"/>
    </row>
    <row r="162" spans="2:36" s="78" customFormat="1" ht="15" customHeight="1">
      <c r="B162" s="118"/>
      <c r="C162" s="119"/>
      <c r="D162" s="120"/>
      <c r="E162" s="120"/>
      <c r="F162" s="120"/>
      <c r="G162" s="120"/>
      <c r="H162" s="120"/>
      <c r="I162" s="120"/>
      <c r="J162" s="121"/>
      <c r="K162" s="121"/>
      <c r="L162" s="121"/>
      <c r="M162" s="121"/>
      <c r="N162" s="106"/>
      <c r="O162" s="107"/>
      <c r="P162" s="106"/>
      <c r="Q162" s="106"/>
      <c r="R162" s="106"/>
      <c r="S162" s="106"/>
      <c r="T162" s="106"/>
      <c r="W162" s="108"/>
      <c r="AC162" s="109"/>
      <c r="AD162" s="110"/>
      <c r="AE162" s="95"/>
      <c r="AI162" s="56"/>
      <c r="AJ162" s="56"/>
    </row>
    <row r="163" spans="2:36" s="78" customFormat="1" ht="15" customHeight="1">
      <c r="B163" s="118"/>
      <c r="C163" s="119"/>
      <c r="D163" s="120"/>
      <c r="E163" s="120"/>
      <c r="F163" s="120"/>
      <c r="G163" s="120"/>
      <c r="H163" s="120"/>
      <c r="I163" s="120"/>
      <c r="J163" s="121"/>
      <c r="K163" s="121"/>
      <c r="L163" s="121"/>
      <c r="M163" s="121"/>
      <c r="N163" s="106"/>
      <c r="O163" s="107"/>
      <c r="P163" s="106"/>
      <c r="Q163" s="106"/>
      <c r="R163" s="106"/>
      <c r="S163" s="106"/>
      <c r="T163" s="106"/>
      <c r="W163" s="108"/>
      <c r="AC163" s="109"/>
      <c r="AD163" s="110"/>
      <c r="AE163" s="95"/>
      <c r="AI163" s="56"/>
      <c r="AJ163" s="56"/>
    </row>
    <row r="164" spans="2:36" s="78" customFormat="1" ht="15" customHeight="1">
      <c r="B164" s="118"/>
      <c r="C164" s="119"/>
      <c r="D164" s="120"/>
      <c r="E164" s="120"/>
      <c r="F164" s="120"/>
      <c r="G164" s="120"/>
      <c r="H164" s="120"/>
      <c r="I164" s="120"/>
      <c r="J164" s="121"/>
      <c r="K164" s="121"/>
      <c r="L164" s="121"/>
      <c r="M164" s="121"/>
      <c r="N164" s="106"/>
      <c r="O164" s="107"/>
      <c r="P164" s="106"/>
      <c r="Q164" s="106"/>
      <c r="R164" s="106"/>
      <c r="S164" s="106"/>
      <c r="T164" s="106"/>
      <c r="W164" s="108"/>
      <c r="AC164" s="109"/>
      <c r="AD164" s="110"/>
      <c r="AE164" s="95"/>
      <c r="AI164" s="56"/>
      <c r="AJ164" s="56"/>
    </row>
    <row r="165" spans="2:36" s="78" customFormat="1" ht="15" customHeight="1">
      <c r="B165" s="118"/>
      <c r="C165" s="119"/>
      <c r="D165" s="120"/>
      <c r="E165" s="120"/>
      <c r="F165" s="120"/>
      <c r="G165" s="120"/>
      <c r="H165" s="120"/>
      <c r="I165" s="120"/>
      <c r="J165" s="121"/>
      <c r="K165" s="121"/>
      <c r="L165" s="121"/>
      <c r="M165" s="121"/>
      <c r="N165" s="106"/>
      <c r="O165" s="107"/>
      <c r="P165" s="106"/>
      <c r="Q165" s="106"/>
      <c r="R165" s="106"/>
      <c r="S165" s="106"/>
      <c r="T165" s="106"/>
      <c r="W165" s="108"/>
      <c r="AC165" s="109"/>
      <c r="AD165" s="110"/>
      <c r="AE165" s="95"/>
      <c r="AI165" s="56"/>
      <c r="AJ165" s="56"/>
    </row>
    <row r="166" spans="2:36" s="78" customFormat="1" ht="15" customHeight="1">
      <c r="B166" s="118"/>
      <c r="C166" s="119"/>
      <c r="D166" s="120"/>
      <c r="E166" s="120"/>
      <c r="F166" s="120"/>
      <c r="G166" s="120"/>
      <c r="H166" s="120"/>
      <c r="I166" s="120"/>
      <c r="J166" s="121"/>
      <c r="K166" s="121"/>
      <c r="L166" s="121"/>
      <c r="M166" s="121"/>
      <c r="N166" s="106"/>
      <c r="O166" s="107"/>
      <c r="P166" s="106"/>
      <c r="Q166" s="106"/>
      <c r="R166" s="106"/>
      <c r="S166" s="106"/>
      <c r="T166" s="106"/>
      <c r="W166" s="108"/>
      <c r="AC166" s="109"/>
      <c r="AD166" s="110"/>
      <c r="AE166" s="95"/>
      <c r="AI166" s="56"/>
      <c r="AJ166" s="56"/>
    </row>
    <row r="167" spans="2:36" s="78" customFormat="1" ht="15" customHeight="1">
      <c r="B167" s="118"/>
      <c r="C167" s="119"/>
      <c r="D167" s="120"/>
      <c r="E167" s="120"/>
      <c r="F167" s="120"/>
      <c r="G167" s="120"/>
      <c r="H167" s="120"/>
      <c r="I167" s="120"/>
      <c r="J167" s="121"/>
      <c r="K167" s="121"/>
      <c r="L167" s="121"/>
      <c r="M167" s="121"/>
      <c r="N167" s="106"/>
      <c r="O167" s="107"/>
      <c r="P167" s="106"/>
      <c r="Q167" s="106"/>
      <c r="R167" s="106"/>
      <c r="S167" s="106"/>
      <c r="T167" s="106"/>
      <c r="W167" s="108"/>
      <c r="AC167" s="109"/>
      <c r="AD167" s="110"/>
      <c r="AE167" s="95"/>
      <c r="AI167" s="56"/>
      <c r="AJ167" s="56"/>
    </row>
    <row r="168" spans="2:36" s="78" customFormat="1" ht="15" customHeight="1">
      <c r="B168" s="118"/>
      <c r="C168" s="119"/>
      <c r="D168" s="120"/>
      <c r="E168" s="120"/>
      <c r="F168" s="120"/>
      <c r="G168" s="120"/>
      <c r="H168" s="120"/>
      <c r="I168" s="120"/>
      <c r="J168" s="121"/>
      <c r="K168" s="121"/>
      <c r="L168" s="121"/>
      <c r="M168" s="121"/>
      <c r="N168" s="106"/>
      <c r="O168" s="107"/>
      <c r="P168" s="106"/>
      <c r="Q168" s="106"/>
      <c r="R168" s="106"/>
      <c r="S168" s="106"/>
      <c r="T168" s="106"/>
      <c r="W168" s="108"/>
      <c r="AC168" s="109"/>
      <c r="AD168" s="110"/>
      <c r="AE168" s="95"/>
      <c r="AI168" s="56"/>
      <c r="AJ168" s="56"/>
    </row>
    <row r="169" spans="2:36" s="78" customFormat="1" ht="15" customHeight="1">
      <c r="B169" s="118"/>
      <c r="C169" s="119"/>
      <c r="D169" s="120"/>
      <c r="E169" s="120"/>
      <c r="F169" s="120"/>
      <c r="G169" s="120"/>
      <c r="H169" s="120"/>
      <c r="I169" s="120"/>
      <c r="J169" s="121"/>
      <c r="K169" s="121"/>
      <c r="L169" s="121"/>
      <c r="M169" s="121"/>
      <c r="N169" s="106"/>
      <c r="O169" s="107"/>
      <c r="P169" s="106"/>
      <c r="Q169" s="106"/>
      <c r="R169" s="106"/>
      <c r="S169" s="106"/>
      <c r="T169" s="106"/>
      <c r="W169" s="108"/>
      <c r="AC169" s="109"/>
      <c r="AD169" s="110"/>
      <c r="AE169" s="95"/>
      <c r="AI169" s="56"/>
      <c r="AJ169" s="56"/>
    </row>
    <row r="170" spans="2:36" s="78" customFormat="1" ht="15" customHeight="1">
      <c r="B170" s="118"/>
      <c r="C170" s="119"/>
      <c r="D170" s="120"/>
      <c r="E170" s="120"/>
      <c r="F170" s="120"/>
      <c r="G170" s="120"/>
      <c r="H170" s="120"/>
      <c r="I170" s="120"/>
      <c r="J170" s="121"/>
      <c r="K170" s="121"/>
      <c r="L170" s="121"/>
      <c r="M170" s="121"/>
      <c r="N170" s="106"/>
      <c r="O170" s="107"/>
      <c r="P170" s="106"/>
      <c r="Q170" s="106"/>
      <c r="R170" s="106"/>
      <c r="S170" s="106"/>
      <c r="T170" s="106"/>
      <c r="W170" s="108"/>
      <c r="AC170" s="109"/>
      <c r="AD170" s="110"/>
      <c r="AE170" s="95"/>
      <c r="AI170" s="56"/>
      <c r="AJ170" s="56"/>
    </row>
    <row r="171" spans="2:36" s="78" customFormat="1" ht="15" customHeight="1">
      <c r="B171" s="118"/>
      <c r="C171" s="119"/>
      <c r="D171" s="120"/>
      <c r="E171" s="120"/>
      <c r="F171" s="120"/>
      <c r="G171" s="120"/>
      <c r="H171" s="120"/>
      <c r="I171" s="120"/>
      <c r="J171" s="121"/>
      <c r="K171" s="121"/>
      <c r="L171" s="121"/>
      <c r="M171" s="121"/>
      <c r="N171" s="106"/>
      <c r="O171" s="107"/>
      <c r="P171" s="106"/>
      <c r="Q171" s="106"/>
      <c r="R171" s="106"/>
      <c r="S171" s="106"/>
      <c r="T171" s="106"/>
      <c r="W171" s="108"/>
      <c r="AC171" s="109"/>
      <c r="AD171" s="110"/>
      <c r="AE171" s="95"/>
      <c r="AI171" s="56"/>
      <c r="AJ171" s="56"/>
    </row>
    <row r="172" spans="2:36" s="78" customFormat="1" ht="15" customHeight="1">
      <c r="B172" s="118"/>
      <c r="C172" s="119"/>
      <c r="D172" s="120"/>
      <c r="E172" s="120"/>
      <c r="F172" s="120"/>
      <c r="G172" s="120"/>
      <c r="H172" s="120"/>
      <c r="I172" s="120"/>
      <c r="J172" s="121"/>
      <c r="K172" s="121"/>
      <c r="L172" s="121"/>
      <c r="M172" s="121"/>
      <c r="N172" s="106"/>
      <c r="O172" s="107"/>
      <c r="P172" s="106"/>
      <c r="Q172" s="106"/>
      <c r="R172" s="106"/>
      <c r="S172" s="106"/>
      <c r="T172" s="106"/>
      <c r="W172" s="108"/>
      <c r="AC172" s="109"/>
      <c r="AD172" s="110"/>
      <c r="AE172" s="95"/>
      <c r="AI172" s="56"/>
      <c r="AJ172" s="56"/>
    </row>
    <row r="173" spans="2:36" s="78" customFormat="1" ht="15" customHeight="1">
      <c r="B173" s="118"/>
      <c r="C173" s="119"/>
      <c r="D173" s="120"/>
      <c r="E173" s="120"/>
      <c r="F173" s="120"/>
      <c r="G173" s="120"/>
      <c r="H173" s="120"/>
      <c r="I173" s="120"/>
      <c r="J173" s="121"/>
      <c r="K173" s="121"/>
      <c r="L173" s="121"/>
      <c r="M173" s="121"/>
      <c r="N173" s="106"/>
      <c r="O173" s="107"/>
      <c r="P173" s="106"/>
      <c r="Q173" s="106"/>
      <c r="R173" s="106"/>
      <c r="S173" s="106"/>
      <c r="T173" s="106"/>
      <c r="W173" s="108"/>
      <c r="AC173" s="109"/>
      <c r="AD173" s="110"/>
      <c r="AE173" s="95"/>
      <c r="AI173" s="56"/>
      <c r="AJ173" s="56"/>
    </row>
    <row r="174" spans="2:36" s="78" customFormat="1" ht="15" customHeight="1">
      <c r="B174" s="118"/>
      <c r="C174" s="119"/>
      <c r="D174" s="120"/>
      <c r="E174" s="120"/>
      <c r="F174" s="120"/>
      <c r="G174" s="120"/>
      <c r="H174" s="120"/>
      <c r="I174" s="120"/>
      <c r="J174" s="121"/>
      <c r="K174" s="121"/>
      <c r="L174" s="121"/>
      <c r="M174" s="121"/>
      <c r="N174" s="106"/>
      <c r="O174" s="107"/>
      <c r="P174" s="106"/>
      <c r="Q174" s="106"/>
      <c r="R174" s="106"/>
      <c r="S174" s="106"/>
      <c r="T174" s="106"/>
      <c r="W174" s="108"/>
      <c r="AC174" s="109"/>
      <c r="AD174" s="110"/>
      <c r="AE174" s="95"/>
      <c r="AI174" s="56"/>
      <c r="AJ174" s="56"/>
    </row>
    <row r="175" spans="2:36" s="78" customFormat="1" ht="15" customHeight="1">
      <c r="B175" s="118"/>
      <c r="C175" s="119"/>
      <c r="D175" s="120"/>
      <c r="E175" s="120"/>
      <c r="F175" s="120"/>
      <c r="G175" s="120"/>
      <c r="H175" s="120"/>
      <c r="I175" s="120"/>
      <c r="J175" s="121"/>
      <c r="K175" s="121"/>
      <c r="L175" s="121"/>
      <c r="M175" s="121"/>
      <c r="N175" s="106"/>
      <c r="O175" s="107"/>
      <c r="P175" s="106"/>
      <c r="Q175" s="106"/>
      <c r="R175" s="106"/>
      <c r="S175" s="106"/>
      <c r="T175" s="106"/>
      <c r="W175" s="108"/>
      <c r="AC175" s="109"/>
      <c r="AD175" s="110"/>
      <c r="AE175" s="95"/>
      <c r="AI175" s="56"/>
      <c r="AJ175" s="56"/>
    </row>
    <row r="176" spans="2:36" s="78" customFormat="1" ht="15" customHeight="1">
      <c r="B176" s="118"/>
      <c r="C176" s="119"/>
      <c r="D176" s="120"/>
      <c r="E176" s="120"/>
      <c r="F176" s="120"/>
      <c r="G176" s="120"/>
      <c r="H176" s="120"/>
      <c r="I176" s="120"/>
      <c r="J176" s="121"/>
      <c r="K176" s="121"/>
      <c r="L176" s="121"/>
      <c r="M176" s="121"/>
      <c r="N176" s="106"/>
      <c r="O176" s="107"/>
      <c r="P176" s="106"/>
      <c r="Q176" s="106"/>
      <c r="R176" s="106"/>
      <c r="S176" s="106"/>
      <c r="T176" s="106"/>
      <c r="W176" s="108"/>
      <c r="AC176" s="109"/>
      <c r="AD176" s="110"/>
      <c r="AE176" s="95"/>
      <c r="AI176" s="56"/>
      <c r="AJ176" s="56"/>
    </row>
    <row r="177" spans="2:36" s="78" customFormat="1" ht="15" customHeight="1">
      <c r="B177" s="118"/>
      <c r="C177" s="119"/>
      <c r="D177" s="120"/>
      <c r="E177" s="120"/>
      <c r="F177" s="120"/>
      <c r="G177" s="120"/>
      <c r="H177" s="120"/>
      <c r="I177" s="120"/>
      <c r="J177" s="121"/>
      <c r="K177" s="121"/>
      <c r="L177" s="121"/>
      <c r="M177" s="121"/>
      <c r="N177" s="106"/>
      <c r="O177" s="107"/>
      <c r="P177" s="106"/>
      <c r="Q177" s="106"/>
      <c r="R177" s="106"/>
      <c r="S177" s="106"/>
      <c r="T177" s="106"/>
      <c r="W177" s="108"/>
      <c r="AC177" s="109"/>
      <c r="AD177" s="110"/>
      <c r="AE177" s="95"/>
      <c r="AI177" s="56"/>
      <c r="AJ177" s="56"/>
    </row>
    <row r="178" spans="2:36" s="78" customFormat="1" ht="15" customHeight="1">
      <c r="B178" s="118"/>
      <c r="C178" s="119"/>
      <c r="D178" s="120"/>
      <c r="E178" s="120"/>
      <c r="F178" s="120"/>
      <c r="G178" s="120"/>
      <c r="H178" s="120"/>
      <c r="I178" s="120"/>
      <c r="J178" s="121"/>
      <c r="K178" s="121"/>
      <c r="L178" s="121"/>
      <c r="M178" s="121"/>
      <c r="N178" s="106"/>
      <c r="O178" s="107"/>
      <c r="P178" s="106"/>
      <c r="Q178" s="106"/>
      <c r="R178" s="106"/>
      <c r="S178" s="106"/>
      <c r="T178" s="106"/>
      <c r="W178" s="108"/>
      <c r="AC178" s="109"/>
      <c r="AD178" s="110"/>
      <c r="AE178" s="95"/>
      <c r="AI178" s="56"/>
      <c r="AJ178" s="56"/>
    </row>
    <row r="179" spans="2:36" s="78" customFormat="1" ht="15" customHeight="1">
      <c r="B179" s="118"/>
      <c r="C179" s="119"/>
      <c r="D179" s="120"/>
      <c r="E179" s="120"/>
      <c r="F179" s="120"/>
      <c r="G179" s="120"/>
      <c r="H179" s="120"/>
      <c r="I179" s="120"/>
      <c r="J179" s="121"/>
      <c r="K179" s="121"/>
      <c r="L179" s="121"/>
      <c r="M179" s="121"/>
      <c r="N179" s="106"/>
      <c r="O179" s="107"/>
      <c r="P179" s="106"/>
      <c r="Q179" s="106"/>
      <c r="R179" s="106"/>
      <c r="S179" s="106"/>
      <c r="T179" s="106"/>
      <c r="W179" s="108"/>
      <c r="AC179" s="109"/>
      <c r="AD179" s="110"/>
      <c r="AE179" s="95"/>
      <c r="AI179" s="56"/>
      <c r="AJ179" s="56"/>
    </row>
    <row r="180" spans="2:36" s="78" customFormat="1" ht="15" customHeight="1">
      <c r="B180" s="118"/>
      <c r="C180" s="119"/>
      <c r="D180" s="120"/>
      <c r="E180" s="120"/>
      <c r="F180" s="120"/>
      <c r="G180" s="120"/>
      <c r="H180" s="120"/>
      <c r="I180" s="120"/>
      <c r="J180" s="121"/>
      <c r="K180" s="121"/>
      <c r="L180" s="121"/>
      <c r="M180" s="121"/>
      <c r="N180" s="106"/>
      <c r="O180" s="107"/>
      <c r="P180" s="106"/>
      <c r="Q180" s="106"/>
      <c r="R180" s="106"/>
      <c r="S180" s="106"/>
      <c r="T180" s="106"/>
      <c r="W180" s="108"/>
      <c r="AC180" s="109"/>
      <c r="AD180" s="110"/>
      <c r="AE180" s="95"/>
      <c r="AI180" s="56"/>
      <c r="AJ180" s="56"/>
    </row>
    <row r="181" spans="2:36" s="78" customFormat="1" ht="15" customHeight="1">
      <c r="B181" s="118"/>
      <c r="C181" s="119"/>
      <c r="D181" s="120"/>
      <c r="E181" s="120"/>
      <c r="F181" s="120"/>
      <c r="G181" s="120"/>
      <c r="H181" s="120"/>
      <c r="I181" s="120"/>
      <c r="J181" s="121"/>
      <c r="K181" s="121"/>
      <c r="L181" s="121"/>
      <c r="M181" s="121"/>
      <c r="N181" s="106"/>
      <c r="O181" s="107"/>
      <c r="P181" s="106"/>
      <c r="Q181" s="106"/>
      <c r="R181" s="106"/>
      <c r="S181" s="106"/>
      <c r="T181" s="106"/>
      <c r="W181" s="108"/>
      <c r="AC181" s="109"/>
      <c r="AD181" s="110"/>
      <c r="AE181" s="95"/>
      <c r="AI181" s="56"/>
      <c r="AJ181" s="56"/>
    </row>
    <row r="182" spans="2:36" s="78" customFormat="1" ht="15" customHeight="1">
      <c r="B182" s="118"/>
      <c r="C182" s="119"/>
      <c r="D182" s="120"/>
      <c r="E182" s="120"/>
      <c r="F182" s="120"/>
      <c r="G182" s="120"/>
      <c r="H182" s="120"/>
      <c r="I182" s="120"/>
      <c r="J182" s="121"/>
      <c r="K182" s="121"/>
      <c r="L182" s="121"/>
      <c r="M182" s="121"/>
      <c r="N182" s="106"/>
      <c r="O182" s="107"/>
      <c r="P182" s="106"/>
      <c r="Q182" s="106"/>
      <c r="R182" s="106"/>
      <c r="S182" s="106"/>
      <c r="T182" s="106"/>
      <c r="W182" s="108"/>
      <c r="AC182" s="109"/>
      <c r="AD182" s="110"/>
      <c r="AE182" s="95"/>
      <c r="AI182" s="56"/>
      <c r="AJ182" s="56"/>
    </row>
    <row r="183" spans="2:36" s="78" customFormat="1" ht="15" customHeight="1">
      <c r="B183" s="118"/>
      <c r="C183" s="119"/>
      <c r="D183" s="120"/>
      <c r="E183" s="120"/>
      <c r="F183" s="120"/>
      <c r="G183" s="120"/>
      <c r="H183" s="120"/>
      <c r="I183" s="120"/>
      <c r="J183" s="121"/>
      <c r="K183" s="121"/>
      <c r="L183" s="121"/>
      <c r="M183" s="121"/>
      <c r="N183" s="106"/>
      <c r="O183" s="107"/>
      <c r="P183" s="106"/>
      <c r="Q183" s="106"/>
      <c r="R183" s="106"/>
      <c r="S183" s="106"/>
      <c r="T183" s="106"/>
      <c r="W183" s="108"/>
      <c r="AC183" s="109"/>
      <c r="AD183" s="110"/>
      <c r="AE183" s="95"/>
      <c r="AI183" s="56"/>
      <c r="AJ183" s="56"/>
    </row>
    <row r="184" spans="2:36" s="78" customFormat="1" ht="15" customHeight="1">
      <c r="B184" s="118"/>
      <c r="C184" s="119"/>
      <c r="D184" s="120"/>
      <c r="E184" s="120"/>
      <c r="F184" s="120"/>
      <c r="G184" s="120"/>
      <c r="H184" s="120"/>
      <c r="I184" s="120"/>
      <c r="J184" s="121"/>
      <c r="K184" s="121"/>
      <c r="L184" s="121"/>
      <c r="M184" s="121"/>
      <c r="N184" s="106"/>
      <c r="O184" s="107"/>
      <c r="P184" s="106"/>
      <c r="Q184" s="106"/>
      <c r="R184" s="106"/>
      <c r="S184" s="106"/>
      <c r="T184" s="106"/>
      <c r="W184" s="108"/>
      <c r="AC184" s="109"/>
      <c r="AD184" s="110"/>
      <c r="AE184" s="95"/>
      <c r="AI184" s="56"/>
      <c r="AJ184" s="56"/>
    </row>
    <row r="185" spans="2:36" s="78" customFormat="1" ht="15" customHeight="1">
      <c r="B185" s="118"/>
      <c r="C185" s="119"/>
      <c r="D185" s="120"/>
      <c r="E185" s="120"/>
      <c r="F185" s="120"/>
      <c r="G185" s="120"/>
      <c r="H185" s="120"/>
      <c r="I185" s="120"/>
      <c r="J185" s="121"/>
      <c r="K185" s="121"/>
      <c r="L185" s="121"/>
      <c r="M185" s="121"/>
      <c r="N185" s="106"/>
      <c r="O185" s="107"/>
      <c r="P185" s="106"/>
      <c r="Q185" s="106"/>
      <c r="R185" s="106"/>
      <c r="S185" s="106"/>
      <c r="T185" s="106"/>
      <c r="W185" s="108"/>
      <c r="AC185" s="109"/>
      <c r="AD185" s="110"/>
      <c r="AE185" s="95"/>
      <c r="AI185" s="56"/>
      <c r="AJ185" s="56"/>
    </row>
    <row r="186" spans="2:36" s="78" customFormat="1" ht="15" customHeight="1">
      <c r="B186" s="118"/>
      <c r="C186" s="119"/>
      <c r="D186" s="120"/>
      <c r="E186" s="120"/>
      <c r="F186" s="120"/>
      <c r="G186" s="120"/>
      <c r="H186" s="120"/>
      <c r="I186" s="120"/>
      <c r="J186" s="121"/>
      <c r="K186" s="121"/>
      <c r="L186" s="121"/>
      <c r="M186" s="121"/>
      <c r="N186" s="106"/>
      <c r="O186" s="107"/>
      <c r="P186" s="106"/>
      <c r="Q186" s="106"/>
      <c r="R186" s="106"/>
      <c r="S186" s="106"/>
      <c r="T186" s="106"/>
      <c r="W186" s="108"/>
      <c r="AC186" s="109"/>
      <c r="AD186" s="110"/>
      <c r="AE186" s="95"/>
      <c r="AI186" s="56"/>
      <c r="AJ186" s="56"/>
    </row>
    <row r="187" spans="2:36" s="78" customFormat="1" ht="15" customHeight="1">
      <c r="B187" s="118"/>
      <c r="C187" s="119"/>
      <c r="D187" s="120"/>
      <c r="E187" s="120"/>
      <c r="F187" s="120"/>
      <c r="G187" s="120"/>
      <c r="H187" s="120"/>
      <c r="I187" s="120"/>
      <c r="J187" s="121"/>
      <c r="K187" s="121"/>
      <c r="L187" s="121"/>
      <c r="M187" s="121"/>
      <c r="N187" s="106"/>
      <c r="O187" s="107"/>
      <c r="P187" s="106"/>
      <c r="Q187" s="106"/>
      <c r="R187" s="106"/>
      <c r="S187" s="106"/>
      <c r="T187" s="106"/>
      <c r="W187" s="108"/>
      <c r="AC187" s="109"/>
      <c r="AD187" s="110"/>
      <c r="AE187" s="95"/>
      <c r="AI187" s="56"/>
      <c r="AJ187" s="56"/>
    </row>
    <row r="188" spans="2:36" s="78" customFormat="1" ht="15" customHeight="1">
      <c r="B188" s="118"/>
      <c r="C188" s="119"/>
      <c r="D188" s="120"/>
      <c r="E188" s="120"/>
      <c r="F188" s="120"/>
      <c r="G188" s="120"/>
      <c r="H188" s="120"/>
      <c r="I188" s="120"/>
      <c r="J188" s="121"/>
      <c r="K188" s="121"/>
      <c r="L188" s="121"/>
      <c r="M188" s="121"/>
      <c r="N188" s="106"/>
      <c r="O188" s="107"/>
      <c r="P188" s="106"/>
      <c r="Q188" s="106"/>
      <c r="R188" s="106"/>
      <c r="S188" s="106"/>
      <c r="T188" s="106"/>
      <c r="W188" s="108"/>
      <c r="AC188" s="109"/>
      <c r="AD188" s="110"/>
      <c r="AE188" s="95"/>
      <c r="AI188" s="56"/>
      <c r="AJ188" s="56"/>
    </row>
    <row r="189" spans="2:36" s="78" customFormat="1" ht="15" customHeight="1">
      <c r="B189" s="118"/>
      <c r="C189" s="119"/>
      <c r="D189" s="120"/>
      <c r="E189" s="120"/>
      <c r="F189" s="120"/>
      <c r="G189" s="120"/>
      <c r="H189" s="120"/>
      <c r="I189" s="120"/>
      <c r="J189" s="121"/>
      <c r="K189" s="121"/>
      <c r="L189" s="121"/>
      <c r="M189" s="121"/>
      <c r="N189" s="106"/>
      <c r="O189" s="107"/>
      <c r="P189" s="106"/>
      <c r="Q189" s="106"/>
      <c r="R189" s="106"/>
      <c r="S189" s="106"/>
      <c r="T189" s="106"/>
      <c r="W189" s="108"/>
      <c r="AC189" s="109"/>
      <c r="AD189" s="110"/>
      <c r="AE189" s="95"/>
      <c r="AI189" s="56"/>
      <c r="AJ189" s="56"/>
    </row>
    <row r="190" spans="2:36" s="78" customFormat="1" ht="15" customHeight="1">
      <c r="B190" s="118"/>
      <c r="C190" s="119"/>
      <c r="D190" s="120"/>
      <c r="E190" s="120"/>
      <c r="F190" s="120"/>
      <c r="G190" s="120"/>
      <c r="H190" s="120"/>
      <c r="I190" s="120"/>
      <c r="J190" s="121"/>
      <c r="K190" s="121"/>
      <c r="L190" s="121"/>
      <c r="M190" s="121"/>
      <c r="N190" s="106"/>
      <c r="O190" s="107"/>
      <c r="P190" s="106"/>
      <c r="Q190" s="106"/>
      <c r="R190" s="106"/>
      <c r="S190" s="106"/>
      <c r="T190" s="106"/>
      <c r="W190" s="108"/>
      <c r="AC190" s="109"/>
      <c r="AD190" s="110"/>
      <c r="AE190" s="95"/>
      <c r="AI190" s="56"/>
      <c r="AJ190" s="56"/>
    </row>
    <row r="191" spans="2:36" s="78" customFormat="1" ht="15" customHeight="1">
      <c r="B191" s="118"/>
      <c r="C191" s="119"/>
      <c r="D191" s="120"/>
      <c r="E191" s="120"/>
      <c r="F191" s="120"/>
      <c r="G191" s="120"/>
      <c r="H191" s="120"/>
      <c r="I191" s="120"/>
      <c r="J191" s="121"/>
      <c r="K191" s="121"/>
      <c r="L191" s="121"/>
      <c r="M191" s="121"/>
      <c r="N191" s="106"/>
      <c r="O191" s="107"/>
      <c r="P191" s="106"/>
      <c r="Q191" s="106"/>
      <c r="R191" s="106"/>
      <c r="S191" s="106"/>
      <c r="T191" s="106"/>
      <c r="W191" s="108"/>
      <c r="AC191" s="109"/>
      <c r="AD191" s="110"/>
      <c r="AE191" s="95"/>
      <c r="AI191" s="56"/>
      <c r="AJ191" s="56"/>
    </row>
    <row r="192" spans="2:36" s="78" customFormat="1" ht="15" customHeight="1">
      <c r="B192" s="118"/>
      <c r="C192" s="119"/>
      <c r="D192" s="120"/>
      <c r="E192" s="120"/>
      <c r="F192" s="120"/>
      <c r="G192" s="120"/>
      <c r="H192" s="120"/>
      <c r="I192" s="120"/>
      <c r="J192" s="121"/>
      <c r="K192" s="121"/>
      <c r="L192" s="121"/>
      <c r="M192" s="121"/>
      <c r="N192" s="106"/>
      <c r="O192" s="107"/>
      <c r="P192" s="106"/>
      <c r="Q192" s="106"/>
      <c r="R192" s="106"/>
      <c r="S192" s="106"/>
      <c r="T192" s="106"/>
      <c r="W192" s="108"/>
      <c r="AC192" s="109"/>
      <c r="AD192" s="110"/>
      <c r="AE192" s="95"/>
      <c r="AI192" s="56"/>
      <c r="AJ192" s="56"/>
    </row>
    <row r="193" spans="2:36" s="78" customFormat="1" ht="15" customHeight="1">
      <c r="B193" s="118"/>
      <c r="C193" s="119"/>
      <c r="D193" s="120"/>
      <c r="E193" s="120"/>
      <c r="F193" s="120"/>
      <c r="G193" s="120"/>
      <c r="H193" s="120"/>
      <c r="I193" s="120"/>
      <c r="J193" s="121"/>
      <c r="K193" s="121"/>
      <c r="L193" s="121"/>
      <c r="M193" s="121"/>
      <c r="N193" s="106"/>
      <c r="O193" s="107"/>
      <c r="P193" s="106"/>
      <c r="Q193" s="106"/>
      <c r="R193" s="106"/>
      <c r="S193" s="106"/>
      <c r="T193" s="106"/>
      <c r="W193" s="108"/>
      <c r="AC193" s="109"/>
      <c r="AD193" s="110"/>
      <c r="AE193" s="95"/>
      <c r="AI193" s="56"/>
      <c r="AJ193" s="56"/>
    </row>
    <row r="194" spans="2:36" s="78" customFormat="1" ht="15" customHeight="1">
      <c r="B194" s="118"/>
      <c r="C194" s="119"/>
      <c r="D194" s="120"/>
      <c r="E194" s="120"/>
      <c r="F194" s="120"/>
      <c r="G194" s="120"/>
      <c r="H194" s="120"/>
      <c r="I194" s="120"/>
      <c r="J194" s="121"/>
      <c r="K194" s="121"/>
      <c r="L194" s="121"/>
      <c r="M194" s="121"/>
      <c r="N194" s="106"/>
      <c r="O194" s="107"/>
      <c r="P194" s="106"/>
      <c r="Q194" s="106"/>
      <c r="R194" s="106"/>
      <c r="S194" s="106"/>
      <c r="T194" s="106"/>
      <c r="W194" s="108"/>
      <c r="AC194" s="109"/>
      <c r="AD194" s="110"/>
      <c r="AE194" s="95"/>
      <c r="AI194" s="56"/>
      <c r="AJ194" s="56"/>
    </row>
    <row r="195" spans="2:36" s="78" customFormat="1" ht="15" customHeight="1">
      <c r="B195" s="118"/>
      <c r="C195" s="119"/>
      <c r="D195" s="120"/>
      <c r="E195" s="120"/>
      <c r="F195" s="120"/>
      <c r="G195" s="120"/>
      <c r="H195" s="120"/>
      <c r="I195" s="120"/>
      <c r="J195" s="121"/>
      <c r="K195" s="121"/>
      <c r="L195" s="121"/>
      <c r="M195" s="121"/>
      <c r="N195" s="106"/>
      <c r="O195" s="107"/>
      <c r="P195" s="106"/>
      <c r="Q195" s="106"/>
      <c r="R195" s="106"/>
      <c r="S195" s="106"/>
      <c r="T195" s="106"/>
      <c r="W195" s="108"/>
      <c r="AC195" s="109"/>
      <c r="AD195" s="110"/>
      <c r="AE195" s="95"/>
      <c r="AI195" s="56"/>
      <c r="AJ195" s="56"/>
    </row>
    <row r="196" spans="2:36" s="78" customFormat="1" ht="15" customHeight="1">
      <c r="B196" s="118"/>
      <c r="C196" s="119"/>
      <c r="D196" s="120"/>
      <c r="E196" s="120"/>
      <c r="F196" s="120"/>
      <c r="G196" s="120"/>
      <c r="H196" s="120"/>
      <c r="I196" s="120"/>
      <c r="J196" s="121"/>
      <c r="K196" s="121"/>
      <c r="L196" s="121"/>
      <c r="M196" s="121"/>
      <c r="N196" s="106"/>
      <c r="O196" s="107"/>
      <c r="P196" s="106"/>
      <c r="Q196" s="106"/>
      <c r="R196" s="106"/>
      <c r="S196" s="106"/>
      <c r="T196" s="106"/>
      <c r="W196" s="108"/>
      <c r="AC196" s="109"/>
      <c r="AD196" s="110"/>
      <c r="AE196" s="95"/>
      <c r="AI196" s="56"/>
      <c r="AJ196" s="56"/>
    </row>
    <row r="197" spans="2:36" s="78" customFormat="1" ht="15" customHeight="1">
      <c r="B197" s="118"/>
      <c r="C197" s="119"/>
      <c r="D197" s="120"/>
      <c r="E197" s="120"/>
      <c r="F197" s="120"/>
      <c r="G197" s="120"/>
      <c r="H197" s="120"/>
      <c r="I197" s="120"/>
      <c r="J197" s="121"/>
      <c r="K197" s="121"/>
      <c r="L197" s="121"/>
      <c r="M197" s="121"/>
      <c r="N197" s="106"/>
      <c r="O197" s="107"/>
      <c r="P197" s="106"/>
      <c r="Q197" s="106"/>
      <c r="R197" s="106"/>
      <c r="S197" s="106"/>
      <c r="T197" s="106"/>
      <c r="W197" s="108"/>
      <c r="AC197" s="109"/>
      <c r="AD197" s="110"/>
      <c r="AE197" s="95"/>
      <c r="AI197" s="56"/>
      <c r="AJ197" s="56"/>
    </row>
    <row r="198" spans="2:36" s="78" customFormat="1" ht="15" customHeight="1">
      <c r="B198" s="118"/>
      <c r="C198" s="119"/>
      <c r="D198" s="120"/>
      <c r="E198" s="120"/>
      <c r="F198" s="120"/>
      <c r="G198" s="120"/>
      <c r="H198" s="120"/>
      <c r="I198" s="120"/>
      <c r="J198" s="121"/>
      <c r="K198" s="121"/>
      <c r="L198" s="121"/>
      <c r="M198" s="121"/>
      <c r="N198" s="106"/>
      <c r="O198" s="107"/>
      <c r="P198" s="106"/>
      <c r="Q198" s="106"/>
      <c r="R198" s="106"/>
      <c r="S198" s="106"/>
      <c r="T198" s="106"/>
      <c r="W198" s="108"/>
      <c r="AC198" s="109"/>
      <c r="AD198" s="110"/>
      <c r="AE198" s="95"/>
      <c r="AI198" s="56"/>
      <c r="AJ198" s="56"/>
    </row>
    <row r="199" spans="2:36" s="78" customFormat="1" ht="15" customHeight="1">
      <c r="B199" s="118"/>
      <c r="C199" s="119"/>
      <c r="D199" s="120"/>
      <c r="E199" s="120"/>
      <c r="F199" s="120"/>
      <c r="G199" s="120"/>
      <c r="H199" s="120"/>
      <c r="I199" s="120"/>
      <c r="J199" s="121"/>
      <c r="K199" s="121"/>
      <c r="L199" s="121"/>
      <c r="M199" s="121"/>
      <c r="N199" s="106"/>
      <c r="O199" s="107"/>
      <c r="P199" s="106"/>
      <c r="Q199" s="106"/>
      <c r="R199" s="106"/>
      <c r="S199" s="106"/>
      <c r="T199" s="106"/>
      <c r="W199" s="108"/>
      <c r="AC199" s="109"/>
      <c r="AD199" s="110"/>
      <c r="AE199" s="95"/>
      <c r="AI199" s="56"/>
      <c r="AJ199" s="56"/>
    </row>
    <row r="200" spans="2:36" s="78" customFormat="1" ht="15" customHeight="1">
      <c r="B200" s="118"/>
      <c r="C200" s="119"/>
      <c r="D200" s="120"/>
      <c r="E200" s="120"/>
      <c r="F200" s="120"/>
      <c r="G200" s="120"/>
      <c r="H200" s="120"/>
      <c r="I200" s="120"/>
      <c r="J200" s="121"/>
      <c r="K200" s="121"/>
      <c r="L200" s="121"/>
      <c r="M200" s="121"/>
      <c r="N200" s="106"/>
      <c r="O200" s="107"/>
      <c r="P200" s="106"/>
      <c r="Q200" s="106"/>
      <c r="R200" s="106"/>
      <c r="S200" s="106"/>
      <c r="T200" s="106"/>
      <c r="W200" s="108"/>
      <c r="AC200" s="109"/>
      <c r="AD200" s="110"/>
      <c r="AE200" s="95"/>
      <c r="AI200" s="56"/>
      <c r="AJ200" s="56"/>
    </row>
    <row r="201" spans="2:36" s="78" customFormat="1" ht="15" customHeight="1">
      <c r="B201" s="118"/>
      <c r="C201" s="119"/>
      <c r="D201" s="120"/>
      <c r="E201" s="120"/>
      <c r="F201" s="120"/>
      <c r="G201" s="120"/>
      <c r="H201" s="120"/>
      <c r="I201" s="120"/>
      <c r="J201" s="121"/>
      <c r="K201" s="121"/>
      <c r="L201" s="121"/>
      <c r="M201" s="121"/>
      <c r="N201" s="106"/>
      <c r="O201" s="107"/>
      <c r="P201" s="106"/>
      <c r="Q201" s="106"/>
      <c r="R201" s="106"/>
      <c r="S201" s="106"/>
      <c r="T201" s="106"/>
      <c r="W201" s="108"/>
      <c r="AC201" s="109"/>
      <c r="AD201" s="110"/>
      <c r="AE201" s="95"/>
      <c r="AI201" s="56"/>
      <c r="AJ201" s="56"/>
    </row>
    <row r="202" spans="2:36" s="78" customFormat="1" ht="15" customHeight="1">
      <c r="B202" s="118"/>
      <c r="C202" s="119"/>
      <c r="D202" s="120"/>
      <c r="E202" s="120"/>
      <c r="F202" s="120"/>
      <c r="G202" s="120"/>
      <c r="H202" s="120"/>
      <c r="I202" s="120"/>
      <c r="J202" s="121"/>
      <c r="K202" s="121"/>
      <c r="L202" s="121"/>
      <c r="M202" s="121"/>
      <c r="N202" s="106"/>
      <c r="O202" s="107"/>
      <c r="P202" s="106"/>
      <c r="Q202" s="106"/>
      <c r="R202" s="106"/>
      <c r="S202" s="106"/>
      <c r="T202" s="106"/>
      <c r="W202" s="108"/>
      <c r="AC202" s="109"/>
      <c r="AD202" s="110"/>
      <c r="AE202" s="95"/>
      <c r="AI202" s="56"/>
      <c r="AJ202" s="56"/>
    </row>
    <row r="203" spans="2:36" s="78" customFormat="1" ht="15" customHeight="1">
      <c r="B203" s="118"/>
      <c r="C203" s="119"/>
      <c r="D203" s="120"/>
      <c r="E203" s="120"/>
      <c r="F203" s="120"/>
      <c r="G203" s="120"/>
      <c r="H203" s="120"/>
      <c r="I203" s="120"/>
      <c r="J203" s="121"/>
      <c r="K203" s="121"/>
      <c r="L203" s="121"/>
      <c r="M203" s="121"/>
      <c r="N203" s="106"/>
      <c r="O203" s="107"/>
      <c r="P203" s="106"/>
      <c r="Q203" s="106"/>
      <c r="R203" s="106"/>
      <c r="S203" s="106"/>
      <c r="T203" s="106"/>
      <c r="W203" s="108"/>
      <c r="AC203" s="109"/>
      <c r="AD203" s="110"/>
      <c r="AE203" s="95"/>
      <c r="AI203" s="56"/>
      <c r="AJ203" s="56"/>
    </row>
    <row r="204" spans="2:36" s="78" customFormat="1" ht="15" customHeight="1">
      <c r="B204" s="118"/>
      <c r="C204" s="119"/>
      <c r="D204" s="120"/>
      <c r="E204" s="120"/>
      <c r="F204" s="120"/>
      <c r="G204" s="120"/>
      <c r="H204" s="120"/>
      <c r="I204" s="120"/>
      <c r="J204" s="121"/>
      <c r="K204" s="121"/>
      <c r="L204" s="121"/>
      <c r="M204" s="121"/>
      <c r="N204" s="106"/>
      <c r="O204" s="107"/>
      <c r="P204" s="106"/>
      <c r="Q204" s="106"/>
      <c r="R204" s="106"/>
      <c r="S204" s="106"/>
      <c r="T204" s="106"/>
      <c r="W204" s="108"/>
      <c r="AC204" s="109"/>
      <c r="AD204" s="110"/>
      <c r="AE204" s="95"/>
      <c r="AI204" s="56"/>
      <c r="AJ204" s="56"/>
    </row>
    <row r="205" spans="2:36" s="78" customFormat="1" ht="15" customHeight="1">
      <c r="B205" s="118"/>
      <c r="C205" s="119"/>
      <c r="D205" s="120"/>
      <c r="E205" s="120"/>
      <c r="F205" s="120"/>
      <c r="G205" s="120"/>
      <c r="H205" s="120"/>
      <c r="I205" s="120"/>
      <c r="J205" s="121"/>
      <c r="K205" s="121"/>
      <c r="L205" s="121"/>
      <c r="M205" s="121"/>
      <c r="N205" s="106"/>
      <c r="O205" s="107"/>
      <c r="P205" s="106"/>
      <c r="Q205" s="106"/>
      <c r="R205" s="106"/>
      <c r="S205" s="106"/>
      <c r="T205" s="106"/>
      <c r="W205" s="108"/>
      <c r="AC205" s="109"/>
      <c r="AD205" s="110"/>
      <c r="AE205" s="95"/>
      <c r="AI205" s="56"/>
      <c r="AJ205" s="56"/>
    </row>
    <row r="206" spans="2:36" s="78" customFormat="1" ht="15" customHeight="1">
      <c r="B206" s="118"/>
      <c r="C206" s="119"/>
      <c r="D206" s="120"/>
      <c r="E206" s="120"/>
      <c r="F206" s="120"/>
      <c r="G206" s="120"/>
      <c r="H206" s="120"/>
      <c r="I206" s="120"/>
      <c r="J206" s="121"/>
      <c r="K206" s="121"/>
      <c r="L206" s="121"/>
      <c r="M206" s="121"/>
      <c r="N206" s="106"/>
      <c r="O206" s="107"/>
      <c r="P206" s="106"/>
      <c r="Q206" s="106"/>
      <c r="R206" s="106"/>
      <c r="S206" s="106"/>
      <c r="T206" s="106"/>
      <c r="W206" s="108"/>
      <c r="AC206" s="109"/>
      <c r="AD206" s="110"/>
      <c r="AE206" s="95"/>
      <c r="AI206" s="56"/>
      <c r="AJ206" s="56"/>
    </row>
    <row r="207" spans="2:36" s="78" customFormat="1" ht="15" customHeight="1">
      <c r="B207" s="118"/>
      <c r="C207" s="119"/>
      <c r="D207" s="120"/>
      <c r="E207" s="120"/>
      <c r="F207" s="120"/>
      <c r="G207" s="120"/>
      <c r="H207" s="120"/>
      <c r="I207" s="120"/>
      <c r="J207" s="121"/>
      <c r="K207" s="121"/>
      <c r="L207" s="121"/>
      <c r="M207" s="121"/>
      <c r="N207" s="106"/>
      <c r="O207" s="107"/>
      <c r="P207" s="106"/>
      <c r="Q207" s="106"/>
      <c r="R207" s="106"/>
      <c r="S207" s="106"/>
      <c r="T207" s="106"/>
      <c r="W207" s="108"/>
      <c r="AC207" s="109"/>
      <c r="AD207" s="110"/>
      <c r="AE207" s="95"/>
      <c r="AI207" s="56"/>
      <c r="AJ207" s="56"/>
    </row>
    <row r="208" spans="2:36" s="78" customFormat="1" ht="15" customHeight="1">
      <c r="B208" s="118"/>
      <c r="C208" s="119"/>
      <c r="D208" s="120"/>
      <c r="E208" s="120"/>
      <c r="F208" s="120"/>
      <c r="G208" s="120"/>
      <c r="H208" s="120"/>
      <c r="I208" s="120"/>
      <c r="J208" s="121"/>
      <c r="K208" s="121"/>
      <c r="L208" s="121"/>
      <c r="M208" s="121"/>
      <c r="N208" s="106"/>
      <c r="O208" s="107"/>
      <c r="P208" s="106"/>
      <c r="Q208" s="106"/>
      <c r="R208" s="106"/>
      <c r="S208" s="106"/>
      <c r="T208" s="106"/>
      <c r="W208" s="108"/>
      <c r="AC208" s="109"/>
      <c r="AD208" s="110"/>
      <c r="AE208" s="95"/>
      <c r="AI208" s="56"/>
      <c r="AJ208" s="56"/>
    </row>
    <row r="209" spans="2:36" s="78" customFormat="1" ht="15" customHeight="1">
      <c r="B209" s="118"/>
      <c r="C209" s="119"/>
      <c r="D209" s="120"/>
      <c r="E209" s="120"/>
      <c r="F209" s="120"/>
      <c r="G209" s="120"/>
      <c r="H209" s="120"/>
      <c r="I209" s="120"/>
      <c r="J209" s="121"/>
      <c r="K209" s="121"/>
      <c r="L209" s="121"/>
      <c r="M209" s="121"/>
      <c r="N209" s="106"/>
      <c r="O209" s="107"/>
      <c r="P209" s="106"/>
      <c r="Q209" s="106"/>
      <c r="R209" s="106"/>
      <c r="S209" s="106"/>
      <c r="T209" s="106"/>
      <c r="W209" s="108"/>
      <c r="AC209" s="109"/>
      <c r="AD209" s="110"/>
      <c r="AE209" s="95"/>
      <c r="AI209" s="56"/>
      <c r="AJ209" s="56"/>
    </row>
    <row r="210" spans="2:36" s="78" customFormat="1" ht="15" customHeight="1">
      <c r="B210" s="118"/>
      <c r="C210" s="119"/>
      <c r="D210" s="120"/>
      <c r="E210" s="120"/>
      <c r="F210" s="120"/>
      <c r="G210" s="120"/>
      <c r="H210" s="120"/>
      <c r="I210" s="120"/>
      <c r="J210" s="121"/>
      <c r="K210" s="121"/>
      <c r="L210" s="121"/>
      <c r="M210" s="121"/>
      <c r="N210" s="106"/>
      <c r="O210" s="107"/>
      <c r="P210" s="106"/>
      <c r="Q210" s="106"/>
      <c r="R210" s="106"/>
      <c r="S210" s="106"/>
      <c r="T210" s="106"/>
      <c r="W210" s="108"/>
      <c r="AC210" s="109"/>
      <c r="AD210" s="110"/>
      <c r="AE210" s="95"/>
      <c r="AI210" s="56"/>
      <c r="AJ210" s="56"/>
    </row>
    <row r="211" spans="2:36" s="78" customFormat="1" ht="15" customHeight="1">
      <c r="B211" s="118"/>
      <c r="C211" s="119"/>
      <c r="D211" s="120"/>
      <c r="E211" s="120"/>
      <c r="F211" s="120"/>
      <c r="G211" s="120"/>
      <c r="H211" s="120"/>
      <c r="I211" s="120"/>
      <c r="J211" s="121"/>
      <c r="K211" s="121"/>
      <c r="L211" s="121"/>
      <c r="M211" s="121"/>
      <c r="N211" s="106"/>
      <c r="O211" s="107"/>
      <c r="P211" s="106"/>
      <c r="Q211" s="106"/>
      <c r="R211" s="106"/>
      <c r="S211" s="106"/>
      <c r="T211" s="106"/>
      <c r="W211" s="108"/>
      <c r="AC211" s="109"/>
      <c r="AD211" s="110"/>
      <c r="AE211" s="95"/>
      <c r="AI211" s="56"/>
      <c r="AJ211" s="56"/>
    </row>
    <row r="212" spans="2:36" s="78" customFormat="1" ht="15" customHeight="1">
      <c r="B212" s="118"/>
      <c r="C212" s="119"/>
      <c r="D212" s="120"/>
      <c r="E212" s="120"/>
      <c r="F212" s="120"/>
      <c r="G212" s="120"/>
      <c r="H212" s="120"/>
      <c r="I212" s="120"/>
      <c r="J212" s="121"/>
      <c r="K212" s="121"/>
      <c r="L212" s="121"/>
      <c r="M212" s="121"/>
      <c r="N212" s="106"/>
      <c r="O212" s="107"/>
      <c r="P212" s="106"/>
      <c r="Q212" s="106"/>
      <c r="R212" s="106"/>
      <c r="S212" s="106"/>
      <c r="T212" s="106"/>
      <c r="W212" s="108"/>
      <c r="AC212" s="109"/>
      <c r="AD212" s="110"/>
      <c r="AE212" s="95"/>
      <c r="AI212" s="56"/>
      <c r="AJ212" s="56"/>
    </row>
    <row r="213" spans="2:36" s="78" customFormat="1" ht="15" customHeight="1">
      <c r="B213" s="118"/>
      <c r="C213" s="119"/>
      <c r="D213" s="120"/>
      <c r="E213" s="120"/>
      <c r="F213" s="120"/>
      <c r="G213" s="120"/>
      <c r="H213" s="120"/>
      <c r="I213" s="120"/>
      <c r="J213" s="121"/>
      <c r="K213" s="121"/>
      <c r="L213" s="121"/>
      <c r="M213" s="121"/>
      <c r="N213" s="106"/>
      <c r="O213" s="107"/>
      <c r="P213" s="106"/>
      <c r="Q213" s="106"/>
      <c r="R213" s="106"/>
      <c r="S213" s="106"/>
      <c r="T213" s="106"/>
      <c r="W213" s="108"/>
      <c r="AC213" s="109"/>
      <c r="AD213" s="110"/>
      <c r="AE213" s="95"/>
      <c r="AI213" s="56"/>
      <c r="AJ213" s="56"/>
    </row>
    <row r="214" spans="2:36" s="78" customFormat="1" ht="15" customHeight="1">
      <c r="B214" s="118"/>
      <c r="C214" s="119"/>
      <c r="D214" s="120"/>
      <c r="E214" s="120"/>
      <c r="F214" s="120"/>
      <c r="G214" s="120"/>
      <c r="H214" s="120"/>
      <c r="I214" s="120"/>
      <c r="J214" s="121"/>
      <c r="K214" s="121"/>
      <c r="L214" s="121"/>
      <c r="M214" s="121"/>
      <c r="N214" s="106"/>
      <c r="O214" s="107"/>
      <c r="P214" s="106"/>
      <c r="Q214" s="106"/>
      <c r="R214" s="106"/>
      <c r="S214" s="106"/>
      <c r="T214" s="106"/>
      <c r="W214" s="108"/>
      <c r="AC214" s="109"/>
      <c r="AD214" s="110"/>
      <c r="AE214" s="95"/>
      <c r="AI214" s="56"/>
      <c r="AJ214" s="56"/>
    </row>
    <row r="215" spans="2:36" s="78" customFormat="1" ht="15" customHeight="1">
      <c r="B215" s="118"/>
      <c r="C215" s="119"/>
      <c r="D215" s="120"/>
      <c r="E215" s="120"/>
      <c r="F215" s="120"/>
      <c r="G215" s="120"/>
      <c r="H215" s="120"/>
      <c r="I215" s="120"/>
      <c r="J215" s="121"/>
      <c r="K215" s="121"/>
      <c r="L215" s="121"/>
      <c r="M215" s="121"/>
      <c r="N215" s="106"/>
      <c r="O215" s="107"/>
      <c r="P215" s="106"/>
      <c r="Q215" s="106"/>
      <c r="R215" s="106"/>
      <c r="S215" s="106"/>
      <c r="T215" s="106"/>
      <c r="W215" s="108"/>
      <c r="AC215" s="109"/>
      <c r="AD215" s="110"/>
      <c r="AE215" s="95"/>
      <c r="AI215" s="56"/>
      <c r="AJ215" s="56"/>
    </row>
    <row r="216" spans="2:36" s="78" customFormat="1" ht="15" customHeight="1">
      <c r="B216" s="118"/>
      <c r="C216" s="119"/>
      <c r="D216" s="120"/>
      <c r="E216" s="120"/>
      <c r="F216" s="120"/>
      <c r="G216" s="120"/>
      <c r="H216" s="120"/>
      <c r="I216" s="120"/>
      <c r="J216" s="121"/>
      <c r="K216" s="121"/>
      <c r="L216" s="121"/>
      <c r="M216" s="121"/>
      <c r="N216" s="106"/>
      <c r="O216" s="107"/>
      <c r="P216" s="106"/>
      <c r="Q216" s="106"/>
      <c r="R216" s="106"/>
      <c r="S216" s="106"/>
      <c r="T216" s="106"/>
      <c r="W216" s="108"/>
      <c r="AC216" s="109"/>
      <c r="AD216" s="110"/>
      <c r="AE216" s="95"/>
      <c r="AI216" s="56"/>
      <c r="AJ216" s="56"/>
    </row>
    <row r="217" spans="2:36" s="78" customFormat="1" ht="15" customHeight="1">
      <c r="B217" s="118"/>
      <c r="C217" s="119"/>
      <c r="D217" s="120"/>
      <c r="E217" s="120"/>
      <c r="F217" s="120"/>
      <c r="G217" s="120"/>
      <c r="H217" s="120"/>
      <c r="I217" s="120"/>
      <c r="J217" s="121"/>
      <c r="K217" s="121"/>
      <c r="L217" s="121"/>
      <c r="M217" s="121"/>
      <c r="N217" s="106"/>
      <c r="O217" s="107"/>
      <c r="P217" s="106"/>
      <c r="Q217" s="106"/>
      <c r="R217" s="106"/>
      <c r="S217" s="106"/>
      <c r="T217" s="106"/>
      <c r="W217" s="108"/>
      <c r="AC217" s="109"/>
      <c r="AD217" s="110"/>
      <c r="AE217" s="95"/>
      <c r="AI217" s="56"/>
      <c r="AJ217" s="56"/>
    </row>
    <row r="218" spans="2:36" s="78" customFormat="1" ht="15" customHeight="1">
      <c r="B218" s="118"/>
      <c r="C218" s="119"/>
      <c r="D218" s="120"/>
      <c r="E218" s="120"/>
      <c r="F218" s="120"/>
      <c r="G218" s="120"/>
      <c r="H218" s="120"/>
      <c r="I218" s="120"/>
      <c r="J218" s="121"/>
      <c r="K218" s="121"/>
      <c r="L218" s="121"/>
      <c r="M218" s="121"/>
      <c r="N218" s="106"/>
      <c r="O218" s="107"/>
      <c r="P218" s="106"/>
      <c r="Q218" s="106"/>
      <c r="R218" s="106"/>
      <c r="S218" s="106"/>
      <c r="T218" s="106"/>
      <c r="W218" s="108"/>
      <c r="AC218" s="109"/>
      <c r="AD218" s="110"/>
      <c r="AE218" s="95"/>
      <c r="AI218" s="56"/>
      <c r="AJ218" s="56"/>
    </row>
    <row r="219" spans="2:36" s="78" customFormat="1" ht="15" customHeight="1">
      <c r="B219" s="118"/>
      <c r="C219" s="119"/>
      <c r="D219" s="120"/>
      <c r="E219" s="120"/>
      <c r="F219" s="120"/>
      <c r="G219" s="120"/>
      <c r="H219" s="120"/>
      <c r="I219" s="120"/>
      <c r="J219" s="121"/>
      <c r="K219" s="121"/>
      <c r="L219" s="121"/>
      <c r="M219" s="121"/>
      <c r="N219" s="106"/>
      <c r="O219" s="107"/>
      <c r="P219" s="106"/>
      <c r="Q219" s="106"/>
      <c r="R219" s="106"/>
      <c r="S219" s="106"/>
      <c r="T219" s="106"/>
      <c r="W219" s="108"/>
      <c r="AC219" s="109"/>
      <c r="AD219" s="110"/>
      <c r="AE219" s="95"/>
      <c r="AI219" s="56"/>
      <c r="AJ219" s="56"/>
    </row>
    <row r="220" spans="2:36" s="78" customFormat="1" ht="15" customHeight="1">
      <c r="B220" s="118"/>
      <c r="C220" s="119"/>
      <c r="D220" s="120"/>
      <c r="E220" s="120"/>
      <c r="F220" s="120"/>
      <c r="G220" s="120"/>
      <c r="H220" s="120"/>
      <c r="I220" s="120"/>
      <c r="J220" s="121"/>
      <c r="K220" s="121"/>
      <c r="L220" s="121"/>
      <c r="M220" s="121"/>
      <c r="N220" s="106"/>
      <c r="O220" s="107"/>
      <c r="P220" s="106"/>
      <c r="Q220" s="106"/>
      <c r="R220" s="106"/>
      <c r="S220" s="106"/>
      <c r="T220" s="106"/>
      <c r="W220" s="108"/>
      <c r="AC220" s="109"/>
      <c r="AD220" s="110"/>
      <c r="AE220" s="95"/>
      <c r="AI220" s="56"/>
      <c r="AJ220" s="56"/>
    </row>
    <row r="221" spans="2:36" s="78" customFormat="1" ht="15" customHeight="1">
      <c r="B221" s="118"/>
      <c r="C221" s="119"/>
      <c r="D221" s="120"/>
      <c r="E221" s="120"/>
      <c r="F221" s="120"/>
      <c r="G221" s="120"/>
      <c r="H221" s="120"/>
      <c r="I221" s="120"/>
      <c r="J221" s="121"/>
      <c r="K221" s="121"/>
      <c r="L221" s="121"/>
      <c r="M221" s="121"/>
      <c r="N221" s="106"/>
      <c r="O221" s="107"/>
      <c r="P221" s="106"/>
      <c r="Q221" s="106"/>
      <c r="R221" s="106"/>
      <c r="S221" s="106"/>
      <c r="T221" s="106"/>
      <c r="W221" s="108"/>
      <c r="AC221" s="109"/>
      <c r="AD221" s="110"/>
      <c r="AE221" s="95"/>
      <c r="AI221" s="56"/>
      <c r="AJ221" s="56"/>
    </row>
    <row r="222" spans="2:36" s="78" customFormat="1" ht="15" customHeight="1">
      <c r="B222" s="118"/>
      <c r="C222" s="119"/>
      <c r="D222" s="120"/>
      <c r="E222" s="120"/>
      <c r="F222" s="120"/>
      <c r="G222" s="120"/>
      <c r="H222" s="120"/>
      <c r="I222" s="120"/>
      <c r="J222" s="121"/>
      <c r="K222" s="121"/>
      <c r="L222" s="121"/>
      <c r="M222" s="121"/>
      <c r="N222" s="106"/>
      <c r="O222" s="107"/>
      <c r="P222" s="106"/>
      <c r="Q222" s="106"/>
      <c r="R222" s="106"/>
      <c r="S222" s="106"/>
      <c r="T222" s="106"/>
      <c r="W222" s="108"/>
      <c r="AC222" s="109"/>
      <c r="AD222" s="110"/>
      <c r="AE222" s="95"/>
      <c r="AI222" s="56"/>
      <c r="AJ222" s="56"/>
    </row>
    <row r="223" spans="2:36" s="78" customFormat="1" ht="15" customHeight="1">
      <c r="B223" s="118"/>
      <c r="C223" s="119"/>
      <c r="D223" s="120"/>
      <c r="E223" s="120"/>
      <c r="F223" s="120"/>
      <c r="G223" s="120"/>
      <c r="H223" s="120"/>
      <c r="I223" s="120"/>
      <c r="J223" s="121"/>
      <c r="K223" s="121"/>
      <c r="L223" s="121"/>
      <c r="M223" s="121"/>
      <c r="N223" s="106"/>
      <c r="O223" s="107"/>
      <c r="P223" s="106"/>
      <c r="Q223" s="106"/>
      <c r="R223" s="106"/>
      <c r="S223" s="106"/>
      <c r="T223" s="106"/>
      <c r="W223" s="108"/>
      <c r="AC223" s="109"/>
      <c r="AD223" s="110"/>
      <c r="AE223" s="95"/>
      <c r="AI223" s="56"/>
      <c r="AJ223" s="56"/>
    </row>
    <row r="224" spans="2:36" s="78" customFormat="1" ht="15" customHeight="1">
      <c r="B224" s="118"/>
      <c r="C224" s="119"/>
      <c r="D224" s="120"/>
      <c r="E224" s="120"/>
      <c r="F224" s="120"/>
      <c r="G224" s="120"/>
      <c r="H224" s="120"/>
      <c r="I224" s="120"/>
      <c r="J224" s="121"/>
      <c r="K224" s="121"/>
      <c r="L224" s="121"/>
      <c r="M224" s="121"/>
      <c r="N224" s="106"/>
      <c r="O224" s="107"/>
      <c r="P224" s="106"/>
      <c r="Q224" s="106"/>
      <c r="R224" s="106"/>
      <c r="S224" s="106"/>
      <c r="T224" s="106"/>
      <c r="W224" s="108"/>
      <c r="AC224" s="109"/>
      <c r="AD224" s="110"/>
      <c r="AE224" s="95"/>
      <c r="AI224" s="56"/>
      <c r="AJ224" s="56"/>
    </row>
    <row r="225" spans="2:36" s="78" customFormat="1" ht="15" customHeight="1">
      <c r="B225" s="118"/>
      <c r="C225" s="119"/>
      <c r="D225" s="120"/>
      <c r="E225" s="120"/>
      <c r="F225" s="120"/>
      <c r="G225" s="120"/>
      <c r="H225" s="120"/>
      <c r="I225" s="120"/>
      <c r="J225" s="121"/>
      <c r="K225" s="121"/>
      <c r="L225" s="121"/>
      <c r="M225" s="121"/>
      <c r="N225" s="106"/>
      <c r="O225" s="107"/>
      <c r="P225" s="106"/>
      <c r="Q225" s="106"/>
      <c r="R225" s="106"/>
      <c r="S225" s="106"/>
      <c r="T225" s="106"/>
      <c r="W225" s="108"/>
      <c r="AC225" s="109"/>
      <c r="AD225" s="110"/>
      <c r="AE225" s="95"/>
      <c r="AI225" s="56"/>
      <c r="AJ225" s="56"/>
    </row>
    <row r="226" spans="2:36" s="78" customFormat="1" ht="15" customHeight="1">
      <c r="B226" s="118"/>
      <c r="C226" s="119"/>
      <c r="D226" s="120"/>
      <c r="E226" s="120"/>
      <c r="F226" s="120"/>
      <c r="G226" s="120"/>
      <c r="H226" s="120"/>
      <c r="I226" s="120"/>
      <c r="J226" s="121"/>
      <c r="K226" s="121"/>
      <c r="L226" s="121"/>
      <c r="M226" s="121"/>
      <c r="N226" s="106"/>
      <c r="O226" s="107"/>
      <c r="P226" s="106"/>
      <c r="Q226" s="106"/>
      <c r="R226" s="106"/>
      <c r="S226" s="106"/>
      <c r="T226" s="106"/>
      <c r="W226" s="108"/>
      <c r="AC226" s="109"/>
      <c r="AD226" s="110"/>
      <c r="AE226" s="95"/>
      <c r="AI226" s="56"/>
      <c r="AJ226" s="56"/>
    </row>
    <row r="227" spans="2:36" s="78" customFormat="1" ht="15" customHeight="1">
      <c r="B227" s="118"/>
      <c r="C227" s="119"/>
      <c r="D227" s="120"/>
      <c r="E227" s="120"/>
      <c r="F227" s="120"/>
      <c r="G227" s="120"/>
      <c r="H227" s="120"/>
      <c r="I227" s="120"/>
      <c r="J227" s="121"/>
      <c r="K227" s="121"/>
      <c r="L227" s="121"/>
      <c r="M227" s="121"/>
      <c r="N227" s="106"/>
      <c r="O227" s="107"/>
      <c r="P227" s="106"/>
      <c r="Q227" s="106"/>
      <c r="R227" s="106"/>
      <c r="S227" s="106"/>
      <c r="T227" s="106"/>
      <c r="W227" s="108"/>
      <c r="AC227" s="109"/>
      <c r="AD227" s="110"/>
      <c r="AE227" s="95"/>
      <c r="AI227" s="56"/>
      <c r="AJ227" s="56"/>
    </row>
    <row r="228" spans="2:36" s="78" customFormat="1" ht="15" customHeight="1">
      <c r="B228" s="118"/>
      <c r="C228" s="119"/>
      <c r="D228" s="120"/>
      <c r="E228" s="120"/>
      <c r="F228" s="120"/>
      <c r="G228" s="120"/>
      <c r="H228" s="120"/>
      <c r="I228" s="120"/>
      <c r="J228" s="121"/>
      <c r="K228" s="121"/>
      <c r="L228" s="121"/>
      <c r="M228" s="121"/>
      <c r="N228" s="106"/>
      <c r="O228" s="107"/>
      <c r="P228" s="106"/>
      <c r="Q228" s="106"/>
      <c r="R228" s="106"/>
      <c r="S228" s="106"/>
      <c r="T228" s="106"/>
      <c r="W228" s="108"/>
      <c r="AC228" s="109"/>
      <c r="AD228" s="110"/>
      <c r="AE228" s="95"/>
      <c r="AI228" s="56"/>
      <c r="AJ228" s="56"/>
    </row>
    <row r="229" spans="2:36" s="78" customFormat="1" ht="15" customHeight="1">
      <c r="B229" s="118"/>
      <c r="C229" s="119"/>
      <c r="D229" s="120"/>
      <c r="E229" s="120"/>
      <c r="F229" s="120"/>
      <c r="G229" s="120"/>
      <c r="H229" s="120"/>
      <c r="I229" s="120"/>
      <c r="J229" s="121"/>
      <c r="K229" s="121"/>
      <c r="L229" s="121"/>
      <c r="M229" s="121"/>
      <c r="N229" s="106"/>
      <c r="O229" s="107"/>
      <c r="P229" s="106"/>
      <c r="Q229" s="106"/>
      <c r="R229" s="106"/>
      <c r="S229" s="106"/>
      <c r="T229" s="106"/>
      <c r="W229" s="108"/>
      <c r="AC229" s="109"/>
      <c r="AD229" s="110"/>
      <c r="AE229" s="95"/>
      <c r="AI229" s="56"/>
      <c r="AJ229" s="56"/>
    </row>
    <row r="230" spans="2:36" s="78" customFormat="1" ht="15" customHeight="1">
      <c r="B230" s="118"/>
      <c r="C230" s="119"/>
      <c r="D230" s="120"/>
      <c r="E230" s="120"/>
      <c r="F230" s="120"/>
      <c r="G230" s="120"/>
      <c r="H230" s="120"/>
      <c r="I230" s="120"/>
      <c r="J230" s="121"/>
      <c r="K230" s="121"/>
      <c r="L230" s="121"/>
      <c r="M230" s="121"/>
      <c r="N230" s="106"/>
      <c r="O230" s="107"/>
      <c r="P230" s="106"/>
      <c r="Q230" s="106"/>
      <c r="R230" s="106"/>
      <c r="S230" s="106"/>
      <c r="T230" s="106"/>
      <c r="W230" s="108"/>
      <c r="AC230" s="109"/>
      <c r="AD230" s="110"/>
      <c r="AE230" s="95"/>
      <c r="AI230" s="56"/>
      <c r="AJ230" s="56"/>
    </row>
    <row r="231" spans="2:36" s="78" customFormat="1" ht="15" customHeight="1">
      <c r="B231" s="118"/>
      <c r="C231" s="119"/>
      <c r="D231" s="120"/>
      <c r="E231" s="120"/>
      <c r="F231" s="120"/>
      <c r="G231" s="120"/>
      <c r="H231" s="120"/>
      <c r="I231" s="120"/>
      <c r="J231" s="121"/>
      <c r="K231" s="121"/>
      <c r="L231" s="121"/>
      <c r="M231" s="121"/>
      <c r="N231" s="106"/>
      <c r="O231" s="107"/>
      <c r="P231" s="106"/>
      <c r="Q231" s="106"/>
      <c r="R231" s="106"/>
      <c r="S231" s="106"/>
      <c r="T231" s="106"/>
      <c r="W231" s="108"/>
      <c r="AC231" s="109"/>
      <c r="AD231" s="110"/>
      <c r="AE231" s="95"/>
      <c r="AI231" s="56"/>
      <c r="AJ231" s="56"/>
    </row>
    <row r="232" spans="2:36" s="78" customFormat="1" ht="15" customHeight="1">
      <c r="B232" s="118"/>
      <c r="C232" s="119"/>
      <c r="D232" s="120"/>
      <c r="E232" s="120"/>
      <c r="F232" s="120"/>
      <c r="G232" s="120"/>
      <c r="H232" s="120"/>
      <c r="I232" s="120"/>
      <c r="J232" s="121"/>
      <c r="K232" s="121"/>
      <c r="L232" s="121"/>
      <c r="M232" s="121"/>
      <c r="N232" s="106"/>
      <c r="O232" s="107"/>
      <c r="P232" s="106"/>
      <c r="Q232" s="106"/>
      <c r="R232" s="106"/>
      <c r="S232" s="106"/>
      <c r="T232" s="106"/>
      <c r="W232" s="108"/>
      <c r="AC232" s="109"/>
      <c r="AD232" s="110"/>
      <c r="AE232" s="95"/>
      <c r="AI232" s="56"/>
      <c r="AJ232" s="56"/>
    </row>
    <row r="233" spans="2:36" s="78" customFormat="1" ht="15" customHeight="1">
      <c r="B233" s="118"/>
      <c r="C233" s="119"/>
      <c r="D233" s="120"/>
      <c r="E233" s="120"/>
      <c r="F233" s="120"/>
      <c r="G233" s="120"/>
      <c r="H233" s="120"/>
      <c r="I233" s="120"/>
      <c r="J233" s="121"/>
      <c r="K233" s="121"/>
      <c r="L233" s="121"/>
      <c r="M233" s="121"/>
      <c r="N233" s="106"/>
      <c r="O233" s="107"/>
      <c r="P233" s="106"/>
      <c r="Q233" s="106"/>
      <c r="R233" s="106"/>
      <c r="S233" s="106"/>
      <c r="T233" s="106"/>
      <c r="W233" s="108"/>
      <c r="AC233" s="109"/>
      <c r="AD233" s="110"/>
      <c r="AE233" s="95"/>
      <c r="AI233" s="56"/>
      <c r="AJ233" s="56"/>
    </row>
    <row r="234" spans="2:36" s="78" customFormat="1" ht="15" customHeight="1">
      <c r="B234" s="118"/>
      <c r="C234" s="119"/>
      <c r="D234" s="120"/>
      <c r="E234" s="120"/>
      <c r="F234" s="120"/>
      <c r="G234" s="120"/>
      <c r="H234" s="120"/>
      <c r="I234" s="120"/>
      <c r="J234" s="121"/>
      <c r="K234" s="121"/>
      <c r="L234" s="121"/>
      <c r="M234" s="121"/>
      <c r="N234" s="106"/>
      <c r="O234" s="107"/>
      <c r="P234" s="106"/>
      <c r="Q234" s="106"/>
      <c r="R234" s="106"/>
      <c r="S234" s="106"/>
      <c r="T234" s="106"/>
      <c r="W234" s="108"/>
      <c r="AC234" s="109"/>
      <c r="AD234" s="110"/>
      <c r="AE234" s="95"/>
      <c r="AI234" s="56"/>
      <c r="AJ234" s="56"/>
    </row>
    <row r="235" spans="2:36" s="78" customFormat="1" ht="15" customHeight="1">
      <c r="B235" s="118"/>
      <c r="C235" s="119"/>
      <c r="D235" s="120"/>
      <c r="E235" s="120"/>
      <c r="F235" s="120"/>
      <c r="G235" s="120"/>
      <c r="H235" s="120"/>
      <c r="I235" s="120"/>
      <c r="J235" s="121"/>
      <c r="K235" s="121"/>
      <c r="L235" s="121"/>
      <c r="M235" s="121"/>
      <c r="N235" s="106"/>
      <c r="O235" s="107"/>
      <c r="P235" s="106"/>
      <c r="Q235" s="106"/>
      <c r="R235" s="106"/>
      <c r="S235" s="106"/>
      <c r="T235" s="106"/>
      <c r="W235" s="108"/>
      <c r="AC235" s="109"/>
      <c r="AD235" s="110"/>
      <c r="AE235" s="95"/>
      <c r="AI235" s="56"/>
      <c r="AJ235" s="56"/>
    </row>
    <row r="236" spans="2:36" s="78" customFormat="1" ht="15" customHeight="1">
      <c r="B236" s="118"/>
      <c r="C236" s="119"/>
      <c r="D236" s="120"/>
      <c r="E236" s="120"/>
      <c r="F236" s="120"/>
      <c r="G236" s="120"/>
      <c r="H236" s="120"/>
      <c r="I236" s="120"/>
      <c r="J236" s="121"/>
      <c r="K236" s="121"/>
      <c r="L236" s="121"/>
      <c r="M236" s="121"/>
      <c r="N236" s="106"/>
      <c r="O236" s="107"/>
      <c r="P236" s="106"/>
      <c r="Q236" s="106"/>
      <c r="R236" s="106"/>
      <c r="S236" s="106"/>
      <c r="T236" s="106"/>
      <c r="W236" s="108"/>
      <c r="AC236" s="109"/>
      <c r="AD236" s="110"/>
      <c r="AE236" s="95"/>
      <c r="AI236" s="56"/>
      <c r="AJ236" s="56"/>
    </row>
    <row r="237" spans="2:36" s="78" customFormat="1" ht="15" customHeight="1">
      <c r="B237" s="118"/>
      <c r="C237" s="119"/>
      <c r="D237" s="120"/>
      <c r="E237" s="120"/>
      <c r="F237" s="120"/>
      <c r="G237" s="120"/>
      <c r="H237" s="120"/>
      <c r="I237" s="120"/>
      <c r="J237" s="121"/>
      <c r="K237" s="121"/>
      <c r="L237" s="121"/>
      <c r="M237" s="121"/>
      <c r="N237" s="106"/>
      <c r="O237" s="107"/>
      <c r="P237" s="106"/>
      <c r="Q237" s="106"/>
      <c r="R237" s="106"/>
      <c r="S237" s="106"/>
      <c r="T237" s="106"/>
      <c r="W237" s="108"/>
      <c r="AC237" s="109"/>
      <c r="AD237" s="110"/>
      <c r="AE237" s="95"/>
      <c r="AI237" s="56"/>
      <c r="AJ237" s="56"/>
    </row>
    <row r="238" spans="2:36" s="78" customFormat="1" ht="15" customHeight="1">
      <c r="B238" s="118"/>
      <c r="C238" s="119"/>
      <c r="D238" s="120"/>
      <c r="E238" s="120"/>
      <c r="F238" s="120"/>
      <c r="G238" s="120"/>
      <c r="H238" s="120"/>
      <c r="I238" s="120"/>
      <c r="J238" s="121"/>
      <c r="K238" s="121"/>
      <c r="L238" s="121"/>
      <c r="M238" s="121"/>
      <c r="N238" s="106"/>
      <c r="O238" s="107"/>
      <c r="P238" s="106"/>
      <c r="Q238" s="106"/>
      <c r="R238" s="106"/>
      <c r="S238" s="106"/>
      <c r="T238" s="106"/>
      <c r="W238" s="108"/>
      <c r="AC238" s="109"/>
      <c r="AD238" s="110"/>
      <c r="AE238" s="95"/>
      <c r="AI238" s="56"/>
      <c r="AJ238" s="56"/>
    </row>
    <row r="239" spans="2:36" s="78" customFormat="1" ht="15" customHeight="1">
      <c r="B239" s="118"/>
      <c r="C239" s="119"/>
      <c r="D239" s="120"/>
      <c r="E239" s="120"/>
      <c r="F239" s="120"/>
      <c r="G239" s="120"/>
      <c r="H239" s="120"/>
      <c r="I239" s="120"/>
      <c r="J239" s="121"/>
      <c r="K239" s="121"/>
      <c r="L239" s="121"/>
      <c r="M239" s="121"/>
      <c r="N239" s="106"/>
      <c r="O239" s="107"/>
      <c r="P239" s="106"/>
      <c r="Q239" s="106"/>
      <c r="R239" s="106"/>
      <c r="S239" s="106"/>
      <c r="T239" s="106"/>
      <c r="W239" s="108"/>
      <c r="AC239" s="109"/>
      <c r="AD239" s="110"/>
      <c r="AE239" s="95"/>
      <c r="AI239" s="56"/>
      <c r="AJ239" s="56"/>
    </row>
    <row r="240" spans="2:36" s="78" customFormat="1" ht="15" customHeight="1">
      <c r="B240" s="118"/>
      <c r="C240" s="119"/>
      <c r="D240" s="120"/>
      <c r="E240" s="120"/>
      <c r="F240" s="120"/>
      <c r="G240" s="120"/>
      <c r="H240" s="120"/>
      <c r="I240" s="120"/>
      <c r="J240" s="121"/>
      <c r="K240" s="121"/>
      <c r="L240" s="121"/>
      <c r="M240" s="121"/>
      <c r="N240" s="106"/>
      <c r="O240" s="107"/>
      <c r="P240" s="106"/>
      <c r="Q240" s="106"/>
      <c r="R240" s="106"/>
      <c r="S240" s="106"/>
      <c r="T240" s="106"/>
      <c r="W240" s="108"/>
      <c r="AC240" s="109"/>
      <c r="AD240" s="110"/>
      <c r="AE240" s="95"/>
      <c r="AI240" s="56"/>
      <c r="AJ240" s="56"/>
    </row>
    <row r="241" spans="2:36" s="78" customFormat="1" ht="15" customHeight="1">
      <c r="B241" s="118"/>
      <c r="C241" s="119"/>
      <c r="D241" s="120"/>
      <c r="E241" s="120"/>
      <c r="F241" s="120"/>
      <c r="G241" s="120"/>
      <c r="H241" s="120"/>
      <c r="I241" s="120"/>
      <c r="J241" s="121"/>
      <c r="K241" s="121"/>
      <c r="L241" s="121"/>
      <c r="M241" s="121"/>
      <c r="N241" s="106"/>
      <c r="O241" s="107"/>
      <c r="P241" s="106"/>
      <c r="Q241" s="106"/>
      <c r="R241" s="106"/>
      <c r="S241" s="106"/>
      <c r="T241" s="106"/>
      <c r="W241" s="108"/>
      <c r="AC241" s="109"/>
      <c r="AD241" s="110"/>
      <c r="AE241" s="95"/>
      <c r="AI241" s="56"/>
      <c r="AJ241" s="56"/>
    </row>
    <row r="242" spans="2:36" s="78" customFormat="1" ht="15" customHeight="1">
      <c r="B242" s="118"/>
      <c r="C242" s="119"/>
      <c r="D242" s="120"/>
      <c r="E242" s="120"/>
      <c r="F242" s="120"/>
      <c r="G242" s="120"/>
      <c r="H242" s="120"/>
      <c r="I242" s="120"/>
      <c r="J242" s="121"/>
      <c r="K242" s="121"/>
      <c r="L242" s="121"/>
      <c r="M242" s="121"/>
      <c r="N242" s="106"/>
      <c r="O242" s="107"/>
      <c r="P242" s="106"/>
      <c r="Q242" s="106"/>
      <c r="R242" s="106"/>
      <c r="S242" s="106"/>
      <c r="T242" s="106"/>
      <c r="W242" s="108"/>
      <c r="AC242" s="109"/>
      <c r="AD242" s="110"/>
      <c r="AE242" s="95"/>
      <c r="AI242" s="56"/>
      <c r="AJ242" s="56"/>
    </row>
    <row r="243" spans="2:36" s="78" customFormat="1" ht="15" customHeight="1">
      <c r="B243" s="118"/>
      <c r="C243" s="119"/>
      <c r="D243" s="120"/>
      <c r="E243" s="120"/>
      <c r="F243" s="120"/>
      <c r="G243" s="120"/>
      <c r="H243" s="120"/>
      <c r="I243" s="120"/>
      <c r="J243" s="121"/>
      <c r="K243" s="121"/>
      <c r="L243" s="121"/>
      <c r="M243" s="121"/>
      <c r="N243" s="106"/>
      <c r="O243" s="107"/>
      <c r="P243" s="106"/>
      <c r="Q243" s="106"/>
      <c r="R243" s="106"/>
      <c r="S243" s="106"/>
      <c r="T243" s="106"/>
      <c r="W243" s="108"/>
      <c r="AC243" s="109"/>
      <c r="AD243" s="110"/>
      <c r="AE243" s="95"/>
      <c r="AI243" s="56"/>
      <c r="AJ243" s="56"/>
    </row>
    <row r="244" spans="2:36" s="78" customFormat="1" ht="15" customHeight="1">
      <c r="B244" s="118"/>
      <c r="C244" s="119"/>
      <c r="D244" s="120"/>
      <c r="E244" s="120"/>
      <c r="F244" s="120"/>
      <c r="G244" s="120"/>
      <c r="H244" s="120"/>
      <c r="I244" s="120"/>
      <c r="J244" s="121"/>
      <c r="K244" s="121"/>
      <c r="L244" s="121"/>
      <c r="M244" s="121"/>
      <c r="N244" s="106"/>
      <c r="O244" s="107"/>
      <c r="P244" s="106"/>
      <c r="Q244" s="106"/>
      <c r="R244" s="106"/>
      <c r="S244" s="106"/>
      <c r="T244" s="106"/>
      <c r="W244" s="108"/>
      <c r="AC244" s="109"/>
      <c r="AD244" s="110"/>
      <c r="AE244" s="95"/>
      <c r="AI244" s="56"/>
      <c r="AJ244" s="56"/>
    </row>
    <row r="245" spans="2:36" s="78" customFormat="1" ht="15" customHeight="1">
      <c r="B245" s="118"/>
      <c r="C245" s="119"/>
      <c r="D245" s="120"/>
      <c r="E245" s="120"/>
      <c r="F245" s="120"/>
      <c r="G245" s="120"/>
      <c r="H245" s="120"/>
      <c r="I245" s="120"/>
      <c r="J245" s="121"/>
      <c r="K245" s="121"/>
      <c r="L245" s="121"/>
      <c r="M245" s="121"/>
      <c r="N245" s="106"/>
      <c r="O245" s="107"/>
      <c r="P245" s="106"/>
      <c r="Q245" s="106"/>
      <c r="R245" s="106"/>
      <c r="S245" s="106"/>
      <c r="T245" s="106"/>
      <c r="W245" s="108"/>
      <c r="AC245" s="109"/>
      <c r="AD245" s="110"/>
      <c r="AE245" s="95"/>
      <c r="AI245" s="56"/>
      <c r="AJ245" s="56"/>
    </row>
    <row r="246" spans="2:36" s="78" customFormat="1" ht="15" customHeight="1">
      <c r="B246" s="118"/>
      <c r="C246" s="119"/>
      <c r="D246" s="120"/>
      <c r="E246" s="120"/>
      <c r="F246" s="120"/>
      <c r="G246" s="120"/>
      <c r="H246" s="120"/>
      <c r="I246" s="120"/>
      <c r="J246" s="121"/>
      <c r="K246" s="121"/>
      <c r="L246" s="121"/>
      <c r="M246" s="121"/>
      <c r="N246" s="106"/>
      <c r="O246" s="107"/>
      <c r="P246" s="106"/>
      <c r="Q246" s="106"/>
      <c r="R246" s="106"/>
      <c r="S246" s="106"/>
      <c r="T246" s="106"/>
      <c r="W246" s="108"/>
      <c r="AC246" s="109"/>
      <c r="AD246" s="110"/>
      <c r="AE246" s="95"/>
      <c r="AI246" s="56"/>
      <c r="AJ246" s="56"/>
    </row>
    <row r="247" spans="2:36" s="78" customFormat="1" ht="15" customHeight="1">
      <c r="B247" s="118"/>
      <c r="C247" s="119"/>
      <c r="D247" s="120"/>
      <c r="E247" s="120"/>
      <c r="F247" s="120"/>
      <c r="G247" s="120"/>
      <c r="H247" s="120"/>
      <c r="I247" s="120"/>
      <c r="J247" s="121"/>
      <c r="K247" s="121"/>
      <c r="L247" s="121"/>
      <c r="M247" s="121"/>
      <c r="N247" s="106"/>
      <c r="O247" s="107"/>
      <c r="P247" s="106"/>
      <c r="Q247" s="106"/>
      <c r="R247" s="106"/>
      <c r="S247" s="106"/>
      <c r="T247" s="106"/>
      <c r="W247" s="108"/>
      <c r="AC247" s="109"/>
      <c r="AD247" s="110"/>
      <c r="AE247" s="95"/>
      <c r="AI247" s="56"/>
      <c r="AJ247" s="56"/>
    </row>
    <row r="248" spans="2:36" s="78" customFormat="1" ht="15" customHeight="1">
      <c r="B248" s="118"/>
      <c r="C248" s="119"/>
      <c r="D248" s="120"/>
      <c r="E248" s="120"/>
      <c r="F248" s="120"/>
      <c r="G248" s="120"/>
      <c r="H248" s="120"/>
      <c r="I248" s="120"/>
      <c r="J248" s="121"/>
      <c r="K248" s="121"/>
      <c r="L248" s="121"/>
      <c r="M248" s="121"/>
      <c r="N248" s="106"/>
      <c r="O248" s="107"/>
      <c r="P248" s="106"/>
      <c r="Q248" s="106"/>
      <c r="R248" s="106"/>
      <c r="S248" s="106"/>
      <c r="T248" s="106"/>
      <c r="W248" s="108"/>
      <c r="AC248" s="109"/>
      <c r="AD248" s="110"/>
      <c r="AE248" s="95"/>
      <c r="AI248" s="56"/>
      <c r="AJ248" s="56"/>
    </row>
    <row r="249" spans="2:36" s="78" customFormat="1" ht="15" customHeight="1">
      <c r="B249" s="118"/>
      <c r="C249" s="119"/>
      <c r="D249" s="120"/>
      <c r="E249" s="120"/>
      <c r="F249" s="120"/>
      <c r="G249" s="120"/>
      <c r="H249" s="120"/>
      <c r="I249" s="120"/>
      <c r="J249" s="121"/>
      <c r="K249" s="121"/>
      <c r="L249" s="121"/>
      <c r="M249" s="121"/>
      <c r="N249" s="106"/>
      <c r="O249" s="107"/>
      <c r="P249" s="106"/>
      <c r="Q249" s="106"/>
      <c r="R249" s="106"/>
      <c r="S249" s="106"/>
      <c r="T249" s="106"/>
      <c r="W249" s="108"/>
      <c r="AC249" s="109"/>
      <c r="AD249" s="110"/>
      <c r="AE249" s="95"/>
      <c r="AI249" s="56"/>
      <c r="AJ249" s="56"/>
    </row>
    <row r="250" spans="2:36" s="78" customFormat="1" ht="15" customHeight="1">
      <c r="B250" s="118"/>
      <c r="C250" s="119"/>
      <c r="D250" s="120"/>
      <c r="E250" s="120"/>
      <c r="F250" s="120"/>
      <c r="G250" s="120"/>
      <c r="H250" s="120"/>
      <c r="I250" s="120"/>
      <c r="J250" s="121"/>
      <c r="K250" s="121"/>
      <c r="L250" s="121"/>
      <c r="M250" s="121"/>
      <c r="N250" s="106"/>
      <c r="O250" s="107"/>
      <c r="P250" s="106"/>
      <c r="Q250" s="106"/>
      <c r="R250" s="106"/>
      <c r="S250" s="106"/>
      <c r="T250" s="106"/>
      <c r="W250" s="108"/>
      <c r="AC250" s="109"/>
      <c r="AD250" s="110"/>
      <c r="AE250" s="95"/>
      <c r="AI250" s="56"/>
      <c r="AJ250" s="56"/>
    </row>
    <row r="251" spans="2:36" s="78" customFormat="1" ht="15" customHeight="1">
      <c r="B251" s="118"/>
      <c r="C251" s="119"/>
      <c r="D251" s="120"/>
      <c r="E251" s="120"/>
      <c r="F251" s="120"/>
      <c r="G251" s="120"/>
      <c r="H251" s="120"/>
      <c r="I251" s="120"/>
      <c r="J251" s="121"/>
      <c r="K251" s="121"/>
      <c r="L251" s="121"/>
      <c r="M251" s="121"/>
      <c r="N251" s="106"/>
      <c r="O251" s="107"/>
      <c r="P251" s="106"/>
      <c r="Q251" s="106"/>
      <c r="R251" s="106"/>
      <c r="S251" s="106"/>
      <c r="T251" s="106"/>
      <c r="W251" s="108"/>
      <c r="AC251" s="109"/>
      <c r="AD251" s="110"/>
      <c r="AE251" s="95"/>
      <c r="AI251" s="56"/>
      <c r="AJ251" s="56"/>
    </row>
    <row r="252" spans="2:36" s="78" customFormat="1" ht="15" customHeight="1">
      <c r="B252" s="118"/>
      <c r="C252" s="119"/>
      <c r="D252" s="120"/>
      <c r="E252" s="120"/>
      <c r="F252" s="120"/>
      <c r="G252" s="120"/>
      <c r="H252" s="120"/>
      <c r="I252" s="120"/>
      <c r="J252" s="121"/>
      <c r="K252" s="121"/>
      <c r="L252" s="121"/>
      <c r="M252" s="121"/>
      <c r="N252" s="106"/>
      <c r="O252" s="107"/>
      <c r="P252" s="106"/>
      <c r="Q252" s="106"/>
      <c r="R252" s="106"/>
      <c r="S252" s="106"/>
      <c r="T252" s="106"/>
      <c r="W252" s="108"/>
      <c r="AC252" s="109"/>
      <c r="AD252" s="110"/>
      <c r="AE252" s="95"/>
      <c r="AI252" s="56"/>
      <c r="AJ252" s="56"/>
    </row>
    <row r="253" spans="2:36" s="78" customFormat="1" ht="15" customHeight="1">
      <c r="B253" s="118"/>
      <c r="C253" s="119"/>
      <c r="D253" s="120"/>
      <c r="E253" s="120"/>
      <c r="F253" s="120"/>
      <c r="G253" s="120"/>
      <c r="H253" s="120"/>
      <c r="I253" s="120"/>
      <c r="J253" s="121"/>
      <c r="K253" s="121"/>
      <c r="L253" s="121"/>
      <c r="M253" s="121"/>
      <c r="N253" s="106"/>
      <c r="O253" s="107"/>
      <c r="P253" s="106"/>
      <c r="Q253" s="106"/>
      <c r="R253" s="106"/>
      <c r="S253" s="106"/>
      <c r="T253" s="106"/>
      <c r="W253" s="108"/>
      <c r="AC253" s="109"/>
      <c r="AD253" s="110"/>
      <c r="AE253" s="95"/>
      <c r="AI253" s="56"/>
      <c r="AJ253" s="56"/>
    </row>
    <row r="254" spans="2:36" s="78" customFormat="1" ht="15" customHeight="1">
      <c r="B254" s="118"/>
      <c r="C254" s="119"/>
      <c r="D254" s="120"/>
      <c r="E254" s="120"/>
      <c r="F254" s="120"/>
      <c r="G254" s="120"/>
      <c r="H254" s="120"/>
      <c r="I254" s="120"/>
      <c r="J254" s="121"/>
      <c r="K254" s="121"/>
      <c r="L254" s="121"/>
      <c r="M254" s="121"/>
      <c r="N254" s="106"/>
      <c r="O254" s="107"/>
      <c r="P254" s="106"/>
      <c r="Q254" s="106"/>
      <c r="R254" s="106"/>
      <c r="S254" s="106"/>
      <c r="T254" s="106"/>
      <c r="W254" s="108"/>
      <c r="AC254" s="109"/>
      <c r="AD254" s="110"/>
      <c r="AE254" s="95"/>
      <c r="AI254" s="56"/>
      <c r="AJ254" s="56"/>
    </row>
    <row r="255" spans="2:36" s="78" customFormat="1" ht="15" customHeight="1">
      <c r="B255" s="118"/>
      <c r="C255" s="119"/>
      <c r="D255" s="120"/>
      <c r="E255" s="120"/>
      <c r="F255" s="120"/>
      <c r="G255" s="120"/>
      <c r="H255" s="120"/>
      <c r="I255" s="120"/>
      <c r="J255" s="121"/>
      <c r="K255" s="121"/>
      <c r="L255" s="121"/>
      <c r="M255" s="121"/>
      <c r="N255" s="106"/>
      <c r="O255" s="107"/>
      <c r="P255" s="106"/>
      <c r="Q255" s="106"/>
      <c r="R255" s="106"/>
      <c r="S255" s="106"/>
      <c r="T255" s="106"/>
      <c r="W255" s="108"/>
      <c r="AC255" s="109"/>
      <c r="AD255" s="110"/>
      <c r="AE255" s="95"/>
      <c r="AI255" s="56"/>
      <c r="AJ255" s="56"/>
    </row>
    <row r="256" spans="2:36" s="78" customFormat="1" ht="15" customHeight="1">
      <c r="B256" s="118"/>
      <c r="C256" s="119"/>
      <c r="D256" s="120"/>
      <c r="E256" s="120"/>
      <c r="F256" s="120"/>
      <c r="G256" s="120"/>
      <c r="H256" s="120"/>
      <c r="I256" s="120"/>
      <c r="J256" s="121"/>
      <c r="K256" s="121"/>
      <c r="L256" s="121"/>
      <c r="M256" s="121"/>
      <c r="N256" s="106"/>
      <c r="O256" s="107"/>
      <c r="P256" s="106"/>
      <c r="Q256" s="106"/>
      <c r="R256" s="106"/>
      <c r="S256" s="106"/>
      <c r="T256" s="106"/>
      <c r="W256" s="108"/>
      <c r="AC256" s="109"/>
      <c r="AD256" s="110"/>
      <c r="AE256" s="95"/>
      <c r="AI256" s="56"/>
      <c r="AJ256" s="56"/>
    </row>
    <row r="257" spans="2:36" s="78" customFormat="1" ht="15" customHeight="1">
      <c r="B257" s="118"/>
      <c r="C257" s="119"/>
      <c r="D257" s="120"/>
      <c r="E257" s="120"/>
      <c r="F257" s="120"/>
      <c r="G257" s="120"/>
      <c r="H257" s="120"/>
      <c r="I257" s="120"/>
      <c r="J257" s="121"/>
      <c r="K257" s="121"/>
      <c r="L257" s="121"/>
      <c r="M257" s="121"/>
      <c r="N257" s="106"/>
      <c r="O257" s="107"/>
      <c r="P257" s="106"/>
      <c r="Q257" s="106"/>
      <c r="R257" s="106"/>
      <c r="S257" s="106"/>
      <c r="T257" s="106"/>
      <c r="W257" s="108"/>
      <c r="AC257" s="109"/>
      <c r="AD257" s="110"/>
      <c r="AE257" s="95"/>
      <c r="AI257" s="56"/>
      <c r="AJ257" s="56"/>
    </row>
    <row r="258" spans="2:36" s="78" customFormat="1" ht="15" customHeight="1">
      <c r="B258" s="118"/>
      <c r="C258" s="119"/>
      <c r="D258" s="120"/>
      <c r="E258" s="120"/>
      <c r="F258" s="120"/>
      <c r="G258" s="120"/>
      <c r="H258" s="120"/>
      <c r="I258" s="120"/>
      <c r="J258" s="121"/>
      <c r="K258" s="121"/>
      <c r="L258" s="121"/>
      <c r="M258" s="121"/>
      <c r="N258" s="106"/>
      <c r="O258" s="107"/>
      <c r="P258" s="106"/>
      <c r="Q258" s="106"/>
      <c r="R258" s="106"/>
      <c r="S258" s="106"/>
      <c r="T258" s="106"/>
      <c r="W258" s="108"/>
      <c r="AC258" s="109"/>
      <c r="AD258" s="110"/>
      <c r="AE258" s="95"/>
      <c r="AI258" s="56"/>
      <c r="AJ258" s="56"/>
    </row>
    <row r="259" spans="2:36" s="78" customFormat="1" ht="15" customHeight="1">
      <c r="B259" s="118"/>
      <c r="C259" s="119"/>
      <c r="D259" s="120"/>
      <c r="E259" s="120"/>
      <c r="F259" s="120"/>
      <c r="G259" s="120"/>
      <c r="H259" s="120"/>
      <c r="I259" s="120"/>
      <c r="J259" s="121"/>
      <c r="K259" s="121"/>
      <c r="L259" s="121"/>
      <c r="M259" s="121"/>
      <c r="N259" s="106"/>
      <c r="O259" s="107"/>
      <c r="P259" s="106"/>
      <c r="Q259" s="106"/>
      <c r="R259" s="106"/>
      <c r="S259" s="106"/>
      <c r="T259" s="106"/>
      <c r="W259" s="108"/>
      <c r="AC259" s="109"/>
      <c r="AD259" s="110"/>
      <c r="AE259" s="95"/>
      <c r="AI259" s="56"/>
      <c r="AJ259" s="56"/>
    </row>
    <row r="260" spans="2:36" s="78" customFormat="1" ht="15" customHeight="1">
      <c r="B260" s="118"/>
      <c r="C260" s="119"/>
      <c r="D260" s="120"/>
      <c r="E260" s="120"/>
      <c r="F260" s="120"/>
      <c r="G260" s="120"/>
      <c r="H260" s="120"/>
      <c r="I260" s="120"/>
      <c r="J260" s="121"/>
      <c r="K260" s="121"/>
      <c r="L260" s="121"/>
      <c r="M260" s="121"/>
      <c r="N260" s="106"/>
      <c r="O260" s="107"/>
      <c r="P260" s="106"/>
      <c r="Q260" s="106"/>
      <c r="R260" s="106"/>
      <c r="S260" s="106"/>
      <c r="T260" s="106"/>
      <c r="W260" s="108"/>
      <c r="AC260" s="109"/>
      <c r="AD260" s="110"/>
      <c r="AE260" s="95"/>
      <c r="AI260" s="56"/>
      <c r="AJ260" s="56"/>
    </row>
    <row r="261" spans="2:36" s="78" customFormat="1" ht="15" customHeight="1">
      <c r="B261" s="118"/>
      <c r="C261" s="119"/>
      <c r="D261" s="120"/>
      <c r="E261" s="120"/>
      <c r="F261" s="120"/>
      <c r="G261" s="120"/>
      <c r="H261" s="120"/>
      <c r="I261" s="120"/>
      <c r="J261" s="121"/>
      <c r="K261" s="121"/>
      <c r="L261" s="121"/>
      <c r="M261" s="121"/>
      <c r="N261" s="106"/>
      <c r="O261" s="107"/>
      <c r="P261" s="106"/>
      <c r="Q261" s="106"/>
      <c r="R261" s="106"/>
      <c r="S261" s="106"/>
      <c r="T261" s="106"/>
      <c r="W261" s="108"/>
      <c r="AC261" s="109"/>
      <c r="AD261" s="110"/>
      <c r="AE261" s="95"/>
      <c r="AI261" s="56"/>
      <c r="AJ261" s="56"/>
    </row>
    <row r="262" spans="2:36" s="78" customFormat="1" ht="15" customHeight="1">
      <c r="B262" s="118"/>
      <c r="C262" s="119"/>
      <c r="D262" s="120"/>
      <c r="E262" s="120"/>
      <c r="F262" s="120"/>
      <c r="G262" s="120"/>
      <c r="H262" s="120"/>
      <c r="I262" s="120"/>
      <c r="J262" s="121"/>
      <c r="K262" s="121"/>
      <c r="L262" s="121"/>
      <c r="M262" s="121"/>
      <c r="N262" s="106"/>
      <c r="O262" s="107"/>
      <c r="P262" s="106"/>
      <c r="Q262" s="106"/>
      <c r="R262" s="106"/>
      <c r="S262" s="106"/>
      <c r="T262" s="106"/>
      <c r="W262" s="108"/>
      <c r="AC262" s="109"/>
      <c r="AD262" s="110"/>
      <c r="AE262" s="95"/>
      <c r="AI262" s="56"/>
      <c r="AJ262" s="56"/>
    </row>
    <row r="263" spans="2:36" s="78" customFormat="1" ht="15" customHeight="1">
      <c r="B263" s="118"/>
      <c r="C263" s="119"/>
      <c r="D263" s="120"/>
      <c r="E263" s="120"/>
      <c r="F263" s="120"/>
      <c r="G263" s="120"/>
      <c r="H263" s="120"/>
      <c r="I263" s="120"/>
      <c r="J263" s="121"/>
      <c r="K263" s="121"/>
      <c r="L263" s="121"/>
      <c r="M263" s="121"/>
      <c r="N263" s="106"/>
      <c r="O263" s="107"/>
      <c r="P263" s="106"/>
      <c r="Q263" s="106"/>
      <c r="R263" s="106"/>
      <c r="S263" s="106"/>
      <c r="T263" s="106"/>
      <c r="W263" s="108"/>
      <c r="AC263" s="109"/>
      <c r="AD263" s="110"/>
      <c r="AE263" s="95"/>
      <c r="AI263" s="56"/>
      <c r="AJ263" s="56"/>
    </row>
    <row r="264" spans="2:36" s="78" customFormat="1" ht="15" customHeight="1">
      <c r="B264" s="118"/>
      <c r="C264" s="119"/>
      <c r="D264" s="120"/>
      <c r="E264" s="120"/>
      <c r="F264" s="120"/>
      <c r="G264" s="120"/>
      <c r="H264" s="120"/>
      <c r="I264" s="120"/>
      <c r="J264" s="121"/>
      <c r="K264" s="121"/>
      <c r="L264" s="121"/>
      <c r="M264" s="121"/>
      <c r="N264" s="106"/>
      <c r="O264" s="107"/>
      <c r="P264" s="106"/>
      <c r="Q264" s="106"/>
      <c r="R264" s="106"/>
      <c r="S264" s="106"/>
      <c r="T264" s="106"/>
      <c r="W264" s="108"/>
      <c r="AC264" s="109"/>
      <c r="AD264" s="110"/>
      <c r="AE264" s="95"/>
      <c r="AI264" s="56"/>
      <c r="AJ264" s="56"/>
    </row>
    <row r="265" spans="2:36" s="78" customFormat="1" ht="15" customHeight="1">
      <c r="B265" s="118"/>
      <c r="C265" s="119"/>
      <c r="D265" s="120"/>
      <c r="E265" s="120"/>
      <c r="F265" s="120"/>
      <c r="G265" s="120"/>
      <c r="H265" s="120"/>
      <c r="I265" s="120"/>
      <c r="J265" s="121"/>
      <c r="K265" s="121"/>
      <c r="L265" s="121"/>
      <c r="M265" s="121"/>
      <c r="N265" s="106"/>
      <c r="O265" s="107"/>
      <c r="P265" s="106"/>
      <c r="Q265" s="106"/>
      <c r="R265" s="106"/>
      <c r="S265" s="106"/>
      <c r="T265" s="106"/>
      <c r="W265" s="108"/>
      <c r="AC265" s="109"/>
      <c r="AD265" s="110"/>
      <c r="AE265" s="95"/>
      <c r="AI265" s="56"/>
      <c r="AJ265" s="56"/>
    </row>
    <row r="266" spans="2:36" s="78" customFormat="1" ht="15" customHeight="1">
      <c r="B266" s="118"/>
      <c r="C266" s="119"/>
      <c r="D266" s="120"/>
      <c r="E266" s="120"/>
      <c r="F266" s="120"/>
      <c r="G266" s="120"/>
      <c r="H266" s="120"/>
      <c r="I266" s="120"/>
      <c r="J266" s="121"/>
      <c r="K266" s="121"/>
      <c r="L266" s="121"/>
      <c r="M266" s="121"/>
      <c r="N266" s="106"/>
      <c r="O266" s="107"/>
      <c r="P266" s="106"/>
      <c r="Q266" s="106"/>
      <c r="R266" s="106"/>
      <c r="S266" s="106"/>
      <c r="T266" s="106"/>
      <c r="W266" s="108"/>
      <c r="AC266" s="109"/>
      <c r="AD266" s="110"/>
      <c r="AE266" s="95"/>
      <c r="AI266" s="56"/>
      <c r="AJ266" s="56"/>
    </row>
    <row r="267" spans="2:36" s="78" customFormat="1" ht="15" customHeight="1">
      <c r="B267" s="118"/>
      <c r="C267" s="119"/>
      <c r="D267" s="120"/>
      <c r="E267" s="120"/>
      <c r="F267" s="120"/>
      <c r="G267" s="120"/>
      <c r="H267" s="120"/>
      <c r="I267" s="120"/>
      <c r="J267" s="121"/>
      <c r="K267" s="121"/>
      <c r="L267" s="121"/>
      <c r="M267" s="121"/>
      <c r="N267" s="106"/>
      <c r="O267" s="107"/>
      <c r="P267" s="106"/>
      <c r="Q267" s="106"/>
      <c r="R267" s="106"/>
      <c r="S267" s="106"/>
      <c r="T267" s="106"/>
      <c r="W267" s="108"/>
      <c r="AC267" s="109"/>
      <c r="AD267" s="110"/>
      <c r="AE267" s="95"/>
      <c r="AI267" s="56"/>
      <c r="AJ267" s="56"/>
    </row>
    <row r="268" spans="2:36" s="78" customFormat="1" ht="15" customHeight="1">
      <c r="B268" s="118"/>
      <c r="C268" s="119"/>
      <c r="D268" s="120"/>
      <c r="E268" s="120"/>
      <c r="F268" s="120"/>
      <c r="G268" s="120"/>
      <c r="H268" s="120"/>
      <c r="I268" s="120"/>
      <c r="J268" s="121"/>
      <c r="K268" s="121"/>
      <c r="L268" s="121"/>
      <c r="M268" s="121"/>
      <c r="N268" s="106"/>
      <c r="O268" s="107"/>
      <c r="P268" s="106"/>
      <c r="Q268" s="106"/>
      <c r="R268" s="106"/>
      <c r="S268" s="106"/>
      <c r="T268" s="106"/>
      <c r="W268" s="108"/>
      <c r="AC268" s="109"/>
      <c r="AD268" s="110"/>
      <c r="AE268" s="95"/>
      <c r="AI268" s="56"/>
      <c r="AJ268" s="56"/>
    </row>
    <row r="269" spans="2:36" s="78" customFormat="1" ht="15" customHeight="1">
      <c r="B269" s="118"/>
      <c r="C269" s="119"/>
      <c r="D269" s="120"/>
      <c r="E269" s="120"/>
      <c r="F269" s="120"/>
      <c r="G269" s="120"/>
      <c r="H269" s="120"/>
      <c r="I269" s="120"/>
      <c r="J269" s="121"/>
      <c r="K269" s="121"/>
      <c r="L269" s="121"/>
      <c r="M269" s="121"/>
      <c r="N269" s="106"/>
      <c r="O269" s="107"/>
      <c r="P269" s="106"/>
      <c r="Q269" s="106"/>
      <c r="R269" s="106"/>
      <c r="S269" s="106"/>
      <c r="T269" s="106"/>
      <c r="W269" s="108"/>
      <c r="AC269" s="109"/>
      <c r="AD269" s="110"/>
      <c r="AE269" s="95"/>
      <c r="AI269" s="56"/>
      <c r="AJ269" s="56"/>
    </row>
    <row r="270" spans="2:36" s="78" customFormat="1" ht="15" customHeight="1">
      <c r="B270" s="118"/>
      <c r="C270" s="119"/>
      <c r="D270" s="120"/>
      <c r="E270" s="120"/>
      <c r="F270" s="120"/>
      <c r="G270" s="120"/>
      <c r="H270" s="120"/>
      <c r="I270" s="120"/>
      <c r="J270" s="121"/>
      <c r="K270" s="121"/>
      <c r="L270" s="121"/>
      <c r="M270" s="121"/>
      <c r="N270" s="106"/>
      <c r="O270" s="107"/>
      <c r="P270" s="106"/>
      <c r="Q270" s="106"/>
      <c r="R270" s="106"/>
      <c r="S270" s="106"/>
      <c r="T270" s="106"/>
      <c r="W270" s="108"/>
      <c r="AC270" s="109"/>
      <c r="AD270" s="110"/>
      <c r="AE270" s="95"/>
      <c r="AI270" s="56"/>
      <c r="AJ270" s="56"/>
    </row>
    <row r="271" spans="2:36" s="78" customFormat="1" ht="15" customHeight="1">
      <c r="B271" s="118"/>
      <c r="C271" s="119"/>
      <c r="D271" s="120"/>
      <c r="E271" s="120"/>
      <c r="F271" s="120"/>
      <c r="G271" s="120"/>
      <c r="H271" s="120"/>
      <c r="I271" s="120"/>
      <c r="J271" s="121"/>
      <c r="K271" s="121"/>
      <c r="L271" s="121"/>
      <c r="M271" s="121"/>
      <c r="N271" s="106"/>
      <c r="O271" s="107"/>
      <c r="P271" s="106"/>
      <c r="Q271" s="106"/>
      <c r="R271" s="106"/>
      <c r="S271" s="106"/>
      <c r="T271" s="106"/>
      <c r="W271" s="108"/>
      <c r="AC271" s="109"/>
      <c r="AD271" s="110"/>
      <c r="AE271" s="95"/>
      <c r="AI271" s="56"/>
      <c r="AJ271" s="56"/>
    </row>
    <row r="272" spans="2:36" s="78" customFormat="1" ht="15" customHeight="1">
      <c r="B272" s="118"/>
      <c r="C272" s="119"/>
      <c r="D272" s="120"/>
      <c r="E272" s="120"/>
      <c r="F272" s="120"/>
      <c r="G272" s="120"/>
      <c r="H272" s="120"/>
      <c r="I272" s="120"/>
      <c r="J272" s="121"/>
      <c r="K272" s="121"/>
      <c r="L272" s="121"/>
      <c r="M272" s="121"/>
      <c r="N272" s="106"/>
      <c r="O272" s="107"/>
      <c r="P272" s="106"/>
      <c r="Q272" s="106"/>
      <c r="R272" s="106"/>
      <c r="S272" s="106"/>
      <c r="T272" s="106"/>
      <c r="W272" s="108"/>
      <c r="AC272" s="109"/>
      <c r="AD272" s="110"/>
      <c r="AE272" s="95"/>
      <c r="AI272" s="56"/>
      <c r="AJ272" s="56"/>
    </row>
    <row r="273" spans="2:36" s="78" customFormat="1" ht="15" customHeight="1">
      <c r="B273" s="118"/>
      <c r="C273" s="119"/>
      <c r="D273" s="120"/>
      <c r="E273" s="120"/>
      <c r="F273" s="120"/>
      <c r="G273" s="120"/>
      <c r="H273" s="120"/>
      <c r="I273" s="120"/>
      <c r="J273" s="121"/>
      <c r="K273" s="121"/>
      <c r="L273" s="121"/>
      <c r="M273" s="121"/>
      <c r="N273" s="106"/>
      <c r="O273" s="107"/>
      <c r="P273" s="106"/>
      <c r="Q273" s="106"/>
      <c r="R273" s="106"/>
      <c r="S273" s="106"/>
      <c r="T273" s="106"/>
      <c r="W273" s="108"/>
      <c r="AC273" s="109"/>
      <c r="AD273" s="110"/>
      <c r="AE273" s="95"/>
      <c r="AI273" s="56"/>
      <c r="AJ273" s="56"/>
    </row>
    <row r="274" spans="2:36" s="78" customFormat="1" ht="15" customHeight="1">
      <c r="B274" s="118"/>
      <c r="C274" s="119"/>
      <c r="D274" s="120"/>
      <c r="E274" s="120"/>
      <c r="F274" s="120"/>
      <c r="G274" s="120"/>
      <c r="H274" s="120"/>
      <c r="I274" s="120"/>
      <c r="J274" s="121"/>
      <c r="K274" s="121"/>
      <c r="L274" s="121"/>
      <c r="M274" s="121"/>
      <c r="N274" s="106"/>
      <c r="O274" s="107"/>
      <c r="P274" s="106"/>
      <c r="Q274" s="106"/>
      <c r="R274" s="106"/>
      <c r="S274" s="106"/>
      <c r="T274" s="106"/>
      <c r="W274" s="108"/>
      <c r="AC274" s="109"/>
      <c r="AD274" s="110"/>
      <c r="AE274" s="95"/>
      <c r="AI274" s="56"/>
      <c r="AJ274" s="56"/>
    </row>
    <row r="275" spans="2:36" s="78" customFormat="1" ht="15" customHeight="1">
      <c r="B275" s="118"/>
      <c r="C275" s="119"/>
      <c r="D275" s="120"/>
      <c r="E275" s="120"/>
      <c r="F275" s="120"/>
      <c r="G275" s="120"/>
      <c r="H275" s="120"/>
      <c r="I275" s="120"/>
      <c r="J275" s="121"/>
      <c r="K275" s="121"/>
      <c r="L275" s="121"/>
      <c r="M275" s="121"/>
      <c r="N275" s="106"/>
      <c r="O275" s="107"/>
      <c r="P275" s="106"/>
      <c r="Q275" s="106"/>
      <c r="R275" s="106"/>
      <c r="S275" s="106"/>
      <c r="T275" s="106"/>
      <c r="W275" s="108"/>
      <c r="AC275" s="109"/>
      <c r="AD275" s="110"/>
      <c r="AE275" s="95"/>
      <c r="AI275" s="56"/>
      <c r="AJ275" s="56"/>
    </row>
    <row r="276" spans="2:36" s="78" customFormat="1" ht="15" customHeight="1">
      <c r="B276" s="118"/>
      <c r="C276" s="119"/>
      <c r="D276" s="120"/>
      <c r="E276" s="120"/>
      <c r="F276" s="120"/>
      <c r="G276" s="120"/>
      <c r="H276" s="120"/>
      <c r="I276" s="120"/>
      <c r="J276" s="121"/>
      <c r="K276" s="121"/>
      <c r="L276" s="121"/>
      <c r="M276" s="121"/>
      <c r="N276" s="106"/>
      <c r="O276" s="107"/>
      <c r="P276" s="106"/>
      <c r="Q276" s="106"/>
      <c r="R276" s="106"/>
      <c r="S276" s="106"/>
      <c r="T276" s="106"/>
      <c r="W276" s="108"/>
      <c r="AC276" s="109"/>
      <c r="AD276" s="110"/>
      <c r="AE276" s="95"/>
      <c r="AI276" s="56"/>
      <c r="AJ276" s="56"/>
    </row>
    <row r="277" spans="2:36" s="78" customFormat="1" ht="15" customHeight="1">
      <c r="B277" s="118"/>
      <c r="C277" s="119"/>
      <c r="D277" s="120"/>
      <c r="E277" s="120"/>
      <c r="F277" s="120"/>
      <c r="G277" s="120"/>
      <c r="H277" s="120"/>
      <c r="I277" s="120"/>
      <c r="J277" s="121"/>
      <c r="K277" s="121"/>
      <c r="L277" s="121"/>
      <c r="M277" s="121"/>
      <c r="N277" s="106"/>
      <c r="O277" s="107"/>
      <c r="P277" s="106"/>
      <c r="Q277" s="106"/>
      <c r="R277" s="106"/>
      <c r="S277" s="106"/>
      <c r="T277" s="106"/>
      <c r="W277" s="108"/>
      <c r="AC277" s="109"/>
      <c r="AD277" s="110"/>
      <c r="AE277" s="95"/>
      <c r="AI277" s="56"/>
      <c r="AJ277" s="56"/>
    </row>
    <row r="278" spans="2:36" s="78" customFormat="1" ht="15" customHeight="1">
      <c r="B278" s="118"/>
      <c r="C278" s="119"/>
      <c r="D278" s="120"/>
      <c r="E278" s="120"/>
      <c r="F278" s="120"/>
      <c r="G278" s="120"/>
      <c r="H278" s="120"/>
      <c r="I278" s="120"/>
      <c r="J278" s="121"/>
      <c r="K278" s="121"/>
      <c r="L278" s="121"/>
      <c r="M278" s="121"/>
      <c r="N278" s="106"/>
      <c r="O278" s="107"/>
      <c r="P278" s="106"/>
      <c r="Q278" s="106"/>
      <c r="R278" s="106"/>
      <c r="S278" s="106"/>
      <c r="T278" s="106"/>
      <c r="W278" s="108"/>
      <c r="AC278" s="109"/>
      <c r="AD278" s="110"/>
      <c r="AE278" s="95"/>
      <c r="AI278" s="56"/>
      <c r="AJ278" s="56"/>
    </row>
    <row r="279" spans="2:36" s="78" customFormat="1" ht="15" customHeight="1">
      <c r="B279" s="118"/>
      <c r="C279" s="119"/>
      <c r="D279" s="120"/>
      <c r="E279" s="120"/>
      <c r="F279" s="120"/>
      <c r="G279" s="120"/>
      <c r="H279" s="120"/>
      <c r="I279" s="120"/>
      <c r="J279" s="121"/>
      <c r="K279" s="121"/>
      <c r="L279" s="121"/>
      <c r="M279" s="121"/>
      <c r="N279" s="106"/>
      <c r="O279" s="107"/>
      <c r="P279" s="106"/>
      <c r="Q279" s="106"/>
      <c r="R279" s="106"/>
      <c r="S279" s="106"/>
      <c r="T279" s="106"/>
      <c r="W279" s="108"/>
      <c r="AC279" s="109"/>
      <c r="AD279" s="110"/>
      <c r="AE279" s="95"/>
      <c r="AI279" s="56"/>
      <c r="AJ279" s="56"/>
    </row>
    <row r="280" spans="2:36" s="78" customFormat="1" ht="15" customHeight="1">
      <c r="B280" s="118"/>
      <c r="C280" s="119"/>
      <c r="D280" s="120"/>
      <c r="E280" s="120"/>
      <c r="F280" s="120"/>
      <c r="G280" s="120"/>
      <c r="H280" s="120"/>
      <c r="I280" s="120"/>
      <c r="J280" s="121"/>
      <c r="K280" s="121"/>
      <c r="L280" s="121"/>
      <c r="M280" s="121"/>
      <c r="N280" s="106"/>
      <c r="O280" s="107"/>
      <c r="P280" s="106"/>
      <c r="Q280" s="106"/>
      <c r="R280" s="106"/>
      <c r="S280" s="106"/>
      <c r="T280" s="106"/>
      <c r="W280" s="108"/>
      <c r="AC280" s="109"/>
      <c r="AD280" s="110"/>
      <c r="AE280" s="95"/>
      <c r="AI280" s="56"/>
      <c r="AJ280" s="56"/>
    </row>
    <row r="281" spans="2:36" s="78" customFormat="1" ht="15" customHeight="1">
      <c r="B281" s="118"/>
      <c r="C281" s="119"/>
      <c r="D281" s="120"/>
      <c r="E281" s="120"/>
      <c r="F281" s="120"/>
      <c r="G281" s="120"/>
      <c r="H281" s="120"/>
      <c r="I281" s="120"/>
      <c r="J281" s="121"/>
      <c r="K281" s="121"/>
      <c r="L281" s="121"/>
      <c r="M281" s="121"/>
      <c r="N281" s="106"/>
      <c r="O281" s="107"/>
      <c r="P281" s="106"/>
      <c r="Q281" s="106"/>
      <c r="R281" s="106"/>
      <c r="S281" s="106"/>
      <c r="T281" s="106"/>
      <c r="W281" s="108"/>
      <c r="AC281" s="109"/>
      <c r="AD281" s="110"/>
      <c r="AE281" s="95"/>
      <c r="AI281" s="56"/>
      <c r="AJ281" s="56"/>
    </row>
    <row r="282" spans="2:36" s="78" customFormat="1" ht="15" customHeight="1">
      <c r="B282" s="118"/>
      <c r="C282" s="119"/>
      <c r="D282" s="120"/>
      <c r="E282" s="120"/>
      <c r="F282" s="120"/>
      <c r="G282" s="120"/>
      <c r="H282" s="120"/>
      <c r="I282" s="120"/>
      <c r="J282" s="121"/>
      <c r="K282" s="121"/>
      <c r="L282" s="121"/>
      <c r="M282" s="121"/>
      <c r="N282" s="106"/>
      <c r="O282" s="107"/>
      <c r="P282" s="106"/>
      <c r="Q282" s="106"/>
      <c r="R282" s="106"/>
      <c r="S282" s="106"/>
      <c r="T282" s="106"/>
      <c r="W282" s="108"/>
      <c r="AC282" s="109"/>
      <c r="AD282" s="110"/>
      <c r="AE282" s="95"/>
      <c r="AI282" s="56"/>
      <c r="AJ282" s="56"/>
    </row>
    <row r="283" spans="2:36" s="78" customFormat="1" ht="15" customHeight="1">
      <c r="B283" s="118"/>
      <c r="C283" s="119"/>
      <c r="D283" s="120"/>
      <c r="E283" s="120"/>
      <c r="F283" s="120"/>
      <c r="G283" s="120"/>
      <c r="H283" s="120"/>
      <c r="I283" s="120"/>
      <c r="J283" s="121"/>
      <c r="K283" s="121"/>
      <c r="L283" s="121"/>
      <c r="M283" s="121"/>
      <c r="N283" s="106"/>
      <c r="O283" s="107"/>
      <c r="P283" s="106"/>
      <c r="Q283" s="106"/>
      <c r="R283" s="106"/>
      <c r="S283" s="106"/>
      <c r="T283" s="106"/>
      <c r="W283" s="108"/>
      <c r="AC283" s="109"/>
      <c r="AD283" s="110"/>
      <c r="AE283" s="95"/>
      <c r="AI283" s="56"/>
      <c r="AJ283" s="56"/>
    </row>
    <row r="284" spans="2:36" s="78" customFormat="1" ht="15" customHeight="1">
      <c r="B284" s="118"/>
      <c r="C284" s="119"/>
      <c r="D284" s="120"/>
      <c r="E284" s="120"/>
      <c r="F284" s="120"/>
      <c r="G284" s="120"/>
      <c r="H284" s="120"/>
      <c r="I284" s="120"/>
      <c r="J284" s="121"/>
      <c r="K284" s="121"/>
      <c r="L284" s="121"/>
      <c r="M284" s="121"/>
      <c r="N284" s="106"/>
      <c r="O284" s="107"/>
      <c r="P284" s="106"/>
      <c r="Q284" s="106"/>
      <c r="R284" s="106"/>
      <c r="S284" s="106"/>
      <c r="T284" s="106"/>
      <c r="W284" s="108"/>
      <c r="AC284" s="109"/>
      <c r="AD284" s="110"/>
      <c r="AE284" s="95"/>
      <c r="AI284" s="56"/>
      <c r="AJ284" s="56"/>
    </row>
    <row r="285" spans="2:36" s="78" customFormat="1" ht="15" customHeight="1">
      <c r="B285" s="118"/>
      <c r="C285" s="119"/>
      <c r="D285" s="120"/>
      <c r="E285" s="120"/>
      <c r="F285" s="120"/>
      <c r="G285" s="120"/>
      <c r="H285" s="120"/>
      <c r="I285" s="120"/>
      <c r="J285" s="121"/>
      <c r="K285" s="121"/>
      <c r="L285" s="121"/>
      <c r="M285" s="121"/>
      <c r="N285" s="106"/>
      <c r="O285" s="107"/>
      <c r="P285" s="106"/>
      <c r="Q285" s="106"/>
      <c r="R285" s="106"/>
      <c r="S285" s="106"/>
      <c r="T285" s="106"/>
      <c r="W285" s="108"/>
      <c r="AC285" s="109"/>
      <c r="AD285" s="110"/>
      <c r="AE285" s="95"/>
      <c r="AI285" s="56"/>
      <c r="AJ285" s="56"/>
    </row>
    <row r="286" spans="2:36" s="78" customFormat="1" ht="15" customHeight="1">
      <c r="B286" s="118"/>
      <c r="C286" s="119"/>
      <c r="D286" s="120"/>
      <c r="E286" s="120"/>
      <c r="F286" s="120"/>
      <c r="G286" s="120"/>
      <c r="H286" s="120"/>
      <c r="I286" s="120"/>
      <c r="J286" s="121"/>
      <c r="K286" s="121"/>
      <c r="L286" s="121"/>
      <c r="M286" s="121"/>
      <c r="N286" s="106"/>
      <c r="O286" s="107"/>
      <c r="P286" s="106"/>
      <c r="Q286" s="106"/>
      <c r="R286" s="106"/>
      <c r="S286" s="106"/>
      <c r="T286" s="106"/>
      <c r="W286" s="108"/>
      <c r="AC286" s="109"/>
      <c r="AD286" s="110"/>
      <c r="AE286" s="95"/>
      <c r="AI286" s="56"/>
      <c r="AJ286" s="56"/>
    </row>
    <row r="287" spans="2:36" s="78" customFormat="1" ht="15" customHeight="1">
      <c r="B287" s="118"/>
      <c r="C287" s="119"/>
      <c r="D287" s="120"/>
      <c r="E287" s="120"/>
      <c r="F287" s="120"/>
      <c r="G287" s="120"/>
      <c r="H287" s="120"/>
      <c r="I287" s="120"/>
      <c r="J287" s="121"/>
      <c r="K287" s="121"/>
      <c r="L287" s="121"/>
      <c r="M287" s="121"/>
      <c r="N287" s="106"/>
      <c r="O287" s="107"/>
      <c r="P287" s="106"/>
      <c r="Q287" s="106"/>
      <c r="R287" s="106"/>
      <c r="S287" s="106"/>
      <c r="T287" s="106"/>
      <c r="W287" s="108"/>
      <c r="AC287" s="109"/>
      <c r="AD287" s="110"/>
      <c r="AE287" s="95"/>
      <c r="AI287" s="56"/>
      <c r="AJ287" s="56"/>
    </row>
    <row r="288" spans="2:36" s="78" customFormat="1" ht="15" customHeight="1">
      <c r="B288" s="118"/>
      <c r="C288" s="119"/>
      <c r="D288" s="120"/>
      <c r="E288" s="120"/>
      <c r="F288" s="120"/>
      <c r="G288" s="120"/>
      <c r="H288" s="120"/>
      <c r="I288" s="120"/>
      <c r="J288" s="121"/>
      <c r="K288" s="121"/>
      <c r="L288" s="121"/>
      <c r="M288" s="121"/>
      <c r="N288" s="106"/>
      <c r="O288" s="107"/>
      <c r="P288" s="106"/>
      <c r="Q288" s="106"/>
      <c r="R288" s="106"/>
      <c r="S288" s="106"/>
      <c r="T288" s="106"/>
      <c r="W288" s="108"/>
      <c r="AC288" s="109"/>
      <c r="AD288" s="110"/>
      <c r="AE288" s="95"/>
      <c r="AI288" s="56"/>
      <c r="AJ288" s="56"/>
    </row>
    <row r="289" spans="2:36" s="78" customFormat="1" ht="15" customHeight="1">
      <c r="B289" s="118"/>
      <c r="C289" s="119"/>
      <c r="D289" s="120"/>
      <c r="E289" s="120"/>
      <c r="F289" s="120"/>
      <c r="G289" s="120"/>
      <c r="H289" s="120"/>
      <c r="I289" s="120"/>
      <c r="J289" s="121"/>
      <c r="K289" s="121"/>
      <c r="L289" s="121"/>
      <c r="M289" s="121"/>
      <c r="N289" s="106"/>
      <c r="O289" s="107"/>
      <c r="P289" s="106"/>
      <c r="Q289" s="106"/>
      <c r="R289" s="106"/>
      <c r="S289" s="106"/>
      <c r="T289" s="106"/>
      <c r="W289" s="108"/>
      <c r="AC289" s="109"/>
      <c r="AD289" s="110"/>
      <c r="AE289" s="95"/>
      <c r="AI289" s="56"/>
      <c r="AJ289" s="56"/>
    </row>
    <row r="290" spans="2:36" s="78" customFormat="1" ht="15" customHeight="1">
      <c r="B290" s="118"/>
      <c r="C290" s="119"/>
      <c r="D290" s="120"/>
      <c r="E290" s="120"/>
      <c r="F290" s="120"/>
      <c r="G290" s="120"/>
      <c r="H290" s="120"/>
      <c r="I290" s="120"/>
      <c r="J290" s="121"/>
      <c r="K290" s="121"/>
      <c r="L290" s="121"/>
      <c r="M290" s="121"/>
      <c r="N290" s="106"/>
      <c r="O290" s="107"/>
      <c r="P290" s="106"/>
      <c r="Q290" s="106"/>
      <c r="R290" s="106"/>
      <c r="S290" s="106"/>
      <c r="T290" s="106"/>
      <c r="W290" s="108"/>
      <c r="AC290" s="109"/>
      <c r="AD290" s="110"/>
      <c r="AE290" s="95"/>
      <c r="AI290" s="56"/>
      <c r="AJ290" s="56"/>
    </row>
    <row r="291" spans="2:36" s="78" customFormat="1" ht="15" customHeight="1">
      <c r="B291" s="118"/>
      <c r="C291" s="119"/>
      <c r="D291" s="120"/>
      <c r="E291" s="120"/>
      <c r="F291" s="120"/>
      <c r="G291" s="120"/>
      <c r="H291" s="120"/>
      <c r="I291" s="120"/>
      <c r="J291" s="121"/>
      <c r="K291" s="121"/>
      <c r="L291" s="121"/>
      <c r="M291" s="121"/>
      <c r="N291" s="106"/>
      <c r="O291" s="107"/>
      <c r="P291" s="106"/>
      <c r="Q291" s="106"/>
      <c r="R291" s="106"/>
      <c r="S291" s="106"/>
      <c r="T291" s="106"/>
      <c r="W291" s="108"/>
      <c r="AC291" s="109"/>
      <c r="AD291" s="110"/>
      <c r="AE291" s="95"/>
      <c r="AI291" s="56"/>
      <c r="AJ291" s="56"/>
    </row>
    <row r="292" spans="2:36" s="78" customFormat="1" ht="15" customHeight="1">
      <c r="B292" s="118"/>
      <c r="C292" s="119"/>
      <c r="D292" s="120"/>
      <c r="E292" s="120"/>
      <c r="F292" s="120"/>
      <c r="G292" s="120"/>
      <c r="H292" s="120"/>
      <c r="I292" s="120"/>
      <c r="J292" s="121"/>
      <c r="K292" s="121"/>
      <c r="L292" s="121"/>
      <c r="M292" s="121"/>
      <c r="N292" s="106"/>
      <c r="O292" s="107"/>
      <c r="P292" s="106"/>
      <c r="Q292" s="106"/>
      <c r="R292" s="106"/>
      <c r="S292" s="106"/>
      <c r="T292" s="106"/>
      <c r="W292" s="108"/>
      <c r="AC292" s="109"/>
      <c r="AD292" s="110"/>
      <c r="AE292" s="95"/>
      <c r="AI292" s="56"/>
      <c r="AJ292" s="56"/>
    </row>
    <row r="293" spans="2:36" s="78" customFormat="1" ht="15" customHeight="1">
      <c r="B293" s="118"/>
      <c r="C293" s="119"/>
      <c r="D293" s="120"/>
      <c r="E293" s="120"/>
      <c r="F293" s="120"/>
      <c r="G293" s="120"/>
      <c r="H293" s="120"/>
      <c r="I293" s="120"/>
      <c r="J293" s="121"/>
      <c r="K293" s="121"/>
      <c r="L293" s="121"/>
      <c r="M293" s="121"/>
      <c r="N293" s="106"/>
      <c r="O293" s="107"/>
      <c r="P293" s="106"/>
      <c r="Q293" s="106"/>
      <c r="R293" s="106"/>
      <c r="S293" s="106"/>
      <c r="T293" s="106"/>
      <c r="W293" s="108"/>
      <c r="AC293" s="109"/>
      <c r="AD293" s="110"/>
      <c r="AE293" s="95"/>
      <c r="AI293" s="56"/>
      <c r="AJ293" s="56"/>
    </row>
    <row r="294" spans="2:36" s="78" customFormat="1" ht="15" customHeight="1">
      <c r="B294" s="118"/>
      <c r="C294" s="119"/>
      <c r="D294" s="120"/>
      <c r="E294" s="120"/>
      <c r="F294" s="120"/>
      <c r="G294" s="120"/>
      <c r="H294" s="120"/>
      <c r="I294" s="120"/>
      <c r="J294" s="121"/>
      <c r="K294" s="121"/>
      <c r="L294" s="121"/>
      <c r="M294" s="121"/>
      <c r="N294" s="106"/>
      <c r="O294" s="107"/>
      <c r="P294" s="106"/>
      <c r="Q294" s="106"/>
      <c r="R294" s="106"/>
      <c r="S294" s="106"/>
      <c r="T294" s="106"/>
      <c r="W294" s="108"/>
      <c r="AC294" s="109"/>
      <c r="AD294" s="110"/>
      <c r="AE294" s="95"/>
      <c r="AI294" s="56"/>
      <c r="AJ294" s="56"/>
    </row>
    <row r="295" spans="2:36" s="78" customFormat="1" ht="15" customHeight="1">
      <c r="B295" s="118"/>
      <c r="C295" s="119"/>
      <c r="D295" s="120"/>
      <c r="E295" s="120"/>
      <c r="F295" s="120"/>
      <c r="G295" s="120"/>
      <c r="H295" s="120"/>
      <c r="I295" s="120"/>
      <c r="J295" s="121"/>
      <c r="K295" s="121"/>
      <c r="L295" s="121"/>
      <c r="M295" s="121"/>
      <c r="N295" s="106"/>
      <c r="O295" s="107"/>
      <c r="P295" s="106"/>
      <c r="Q295" s="106"/>
      <c r="R295" s="106"/>
      <c r="S295" s="106"/>
      <c r="T295" s="106"/>
      <c r="W295" s="108"/>
      <c r="AC295" s="109"/>
      <c r="AD295" s="110"/>
      <c r="AE295" s="95"/>
      <c r="AI295" s="56"/>
      <c r="AJ295" s="56"/>
    </row>
    <row r="296" spans="2:36" s="78" customFormat="1" ht="15" customHeight="1">
      <c r="B296" s="118"/>
      <c r="C296" s="119"/>
      <c r="D296" s="120"/>
      <c r="E296" s="120"/>
      <c r="F296" s="120"/>
      <c r="G296" s="120"/>
      <c r="H296" s="120"/>
      <c r="I296" s="120"/>
      <c r="J296" s="121"/>
      <c r="K296" s="121"/>
      <c r="L296" s="121"/>
      <c r="M296" s="121"/>
      <c r="N296" s="106"/>
      <c r="O296" s="107"/>
      <c r="P296" s="106"/>
      <c r="Q296" s="106"/>
      <c r="R296" s="106"/>
      <c r="S296" s="106"/>
      <c r="T296" s="106"/>
      <c r="W296" s="108"/>
      <c r="AC296" s="109"/>
      <c r="AD296" s="110"/>
      <c r="AE296" s="95"/>
      <c r="AI296" s="56"/>
      <c r="AJ296" s="56"/>
    </row>
    <row r="297" spans="2:36" s="78" customFormat="1" ht="15" customHeight="1">
      <c r="B297" s="118"/>
      <c r="C297" s="119"/>
      <c r="D297" s="120"/>
      <c r="E297" s="120"/>
      <c r="F297" s="120"/>
      <c r="G297" s="120"/>
      <c r="H297" s="120"/>
      <c r="I297" s="120"/>
      <c r="J297" s="121"/>
      <c r="K297" s="121"/>
      <c r="L297" s="121"/>
      <c r="M297" s="121"/>
      <c r="N297" s="106"/>
      <c r="O297" s="107"/>
      <c r="P297" s="106"/>
      <c r="Q297" s="106"/>
      <c r="R297" s="106"/>
      <c r="S297" s="106"/>
      <c r="T297" s="106"/>
      <c r="W297" s="108"/>
      <c r="AC297" s="109"/>
      <c r="AD297" s="110"/>
      <c r="AE297" s="95"/>
      <c r="AI297" s="56"/>
      <c r="AJ297" s="56"/>
    </row>
    <row r="298" spans="2:36" s="78" customFormat="1" ht="15" customHeight="1">
      <c r="B298" s="118"/>
      <c r="C298" s="119"/>
      <c r="D298" s="120"/>
      <c r="E298" s="120"/>
      <c r="F298" s="120"/>
      <c r="G298" s="120"/>
      <c r="H298" s="120"/>
      <c r="I298" s="120"/>
      <c r="J298" s="121"/>
      <c r="K298" s="121"/>
      <c r="L298" s="121"/>
      <c r="M298" s="121"/>
      <c r="N298" s="106"/>
      <c r="O298" s="107"/>
      <c r="P298" s="106"/>
      <c r="Q298" s="106"/>
      <c r="R298" s="106"/>
      <c r="S298" s="106"/>
      <c r="T298" s="106"/>
      <c r="W298" s="108"/>
      <c r="AC298" s="109"/>
      <c r="AD298" s="110"/>
      <c r="AE298" s="95"/>
      <c r="AI298" s="56"/>
      <c r="AJ298" s="56"/>
    </row>
    <row r="299" spans="2:36" s="78" customFormat="1" ht="15" customHeight="1">
      <c r="B299" s="118"/>
      <c r="C299" s="119"/>
      <c r="D299" s="120"/>
      <c r="E299" s="120"/>
      <c r="F299" s="120"/>
      <c r="G299" s="120"/>
      <c r="H299" s="120"/>
      <c r="I299" s="120"/>
      <c r="J299" s="121"/>
      <c r="K299" s="121"/>
      <c r="L299" s="121"/>
      <c r="M299" s="121"/>
      <c r="N299" s="106"/>
      <c r="O299" s="107"/>
      <c r="P299" s="106"/>
      <c r="Q299" s="106"/>
      <c r="R299" s="106"/>
      <c r="S299" s="106"/>
      <c r="T299" s="106"/>
      <c r="W299" s="108"/>
      <c r="AC299" s="109"/>
      <c r="AD299" s="110"/>
      <c r="AE299" s="95"/>
      <c r="AI299" s="56"/>
      <c r="AJ299" s="56"/>
    </row>
    <row r="300" spans="2:36" s="78" customFormat="1" ht="15" customHeight="1">
      <c r="B300" s="118"/>
      <c r="C300" s="119"/>
      <c r="D300" s="120"/>
      <c r="E300" s="120"/>
      <c r="F300" s="120"/>
      <c r="G300" s="120"/>
      <c r="H300" s="120"/>
      <c r="I300" s="120"/>
      <c r="J300" s="121"/>
      <c r="K300" s="121"/>
      <c r="L300" s="121"/>
      <c r="M300" s="121"/>
      <c r="N300" s="106"/>
      <c r="O300" s="107"/>
      <c r="P300" s="106"/>
      <c r="Q300" s="106"/>
      <c r="R300" s="106"/>
      <c r="S300" s="106"/>
      <c r="T300" s="106"/>
      <c r="W300" s="108"/>
      <c r="AC300" s="109"/>
      <c r="AD300" s="110"/>
      <c r="AE300" s="95"/>
      <c r="AI300" s="56"/>
      <c r="AJ300" s="56"/>
    </row>
    <row r="301" spans="2:36" s="78" customFormat="1" ht="15" customHeight="1">
      <c r="B301" s="118"/>
      <c r="C301" s="119"/>
      <c r="D301" s="120"/>
      <c r="E301" s="120"/>
      <c r="F301" s="120"/>
      <c r="G301" s="120"/>
      <c r="H301" s="120"/>
      <c r="I301" s="120"/>
      <c r="J301" s="121"/>
      <c r="K301" s="121"/>
      <c r="L301" s="121"/>
      <c r="M301" s="121"/>
      <c r="N301" s="106"/>
      <c r="O301" s="107"/>
      <c r="P301" s="106"/>
      <c r="Q301" s="106"/>
      <c r="R301" s="106"/>
      <c r="S301" s="106"/>
      <c r="T301" s="106"/>
      <c r="W301" s="108"/>
      <c r="AC301" s="109"/>
      <c r="AD301" s="110"/>
      <c r="AE301" s="95"/>
      <c r="AI301" s="56"/>
      <c r="AJ301" s="56"/>
    </row>
    <row r="302" spans="2:36" ht="15" customHeight="1">
      <c r="B302" s="122"/>
      <c r="C302" s="123"/>
      <c r="D302" s="124"/>
      <c r="E302" s="124"/>
      <c r="F302" s="124"/>
      <c r="G302" s="124"/>
      <c r="H302" s="124"/>
      <c r="I302" s="124"/>
      <c r="J302" s="125"/>
      <c r="K302" s="125"/>
      <c r="L302" s="125"/>
      <c r="M302" s="125"/>
      <c r="N302" s="13"/>
      <c r="O302" s="126"/>
      <c r="P302" s="13"/>
      <c r="Q302" s="13"/>
      <c r="R302" s="13"/>
      <c r="S302" s="13"/>
      <c r="T302" s="13"/>
      <c r="W302" s="127"/>
      <c r="AC302" s="128"/>
      <c r="AD302" s="129"/>
      <c r="AE302" s="130"/>
    </row>
    <row r="303" spans="2:36" ht="15" customHeight="1">
      <c r="B303" s="122"/>
      <c r="C303" s="123"/>
      <c r="D303" s="124"/>
      <c r="E303" s="124"/>
      <c r="F303" s="124"/>
      <c r="G303" s="124"/>
      <c r="H303" s="124"/>
      <c r="I303" s="124"/>
      <c r="J303" s="125"/>
      <c r="K303" s="125"/>
      <c r="L303" s="125"/>
      <c r="M303" s="125"/>
      <c r="N303" s="13"/>
      <c r="O303" s="126"/>
      <c r="P303" s="13"/>
      <c r="Q303" s="13"/>
      <c r="R303" s="13"/>
      <c r="S303" s="13"/>
      <c r="T303" s="13"/>
      <c r="W303" s="127"/>
      <c r="AC303" s="128"/>
      <c r="AD303" s="129"/>
      <c r="AE303" s="130"/>
    </row>
    <row r="304" spans="2:36" ht="15" customHeight="1">
      <c r="B304" s="122"/>
      <c r="C304" s="123"/>
      <c r="D304" s="124"/>
      <c r="E304" s="124"/>
      <c r="F304" s="124"/>
      <c r="G304" s="124"/>
      <c r="H304" s="124"/>
      <c r="I304" s="124"/>
      <c r="J304" s="125"/>
      <c r="K304" s="125"/>
      <c r="L304" s="125"/>
      <c r="M304" s="125"/>
      <c r="N304" s="13"/>
      <c r="O304" s="126"/>
      <c r="P304" s="13"/>
      <c r="Q304" s="13"/>
      <c r="R304" s="13"/>
      <c r="S304" s="13"/>
      <c r="T304" s="13"/>
      <c r="W304" s="127"/>
      <c r="AC304" s="128"/>
      <c r="AD304" s="129"/>
      <c r="AE304" s="130"/>
    </row>
    <row r="305" spans="2:31" ht="15" customHeight="1">
      <c r="B305" s="122"/>
      <c r="C305" s="123"/>
      <c r="D305" s="124"/>
      <c r="E305" s="124"/>
      <c r="F305" s="124"/>
      <c r="G305" s="124"/>
      <c r="H305" s="124"/>
      <c r="I305" s="124"/>
      <c r="J305" s="125"/>
      <c r="K305" s="125"/>
      <c r="L305" s="125"/>
      <c r="M305" s="125"/>
      <c r="N305" s="13"/>
      <c r="O305" s="126"/>
      <c r="P305" s="13"/>
      <c r="Q305" s="13"/>
      <c r="R305" s="13"/>
      <c r="S305" s="13"/>
      <c r="T305" s="13"/>
      <c r="W305" s="127"/>
      <c r="AC305" s="128"/>
      <c r="AD305" s="129"/>
      <c r="AE305" s="130"/>
    </row>
    <row r="306" spans="2:31" ht="15" customHeight="1">
      <c r="B306" s="122"/>
      <c r="C306" s="123"/>
      <c r="D306" s="124"/>
      <c r="E306" s="124"/>
      <c r="F306" s="124"/>
      <c r="G306" s="124"/>
      <c r="H306" s="124"/>
      <c r="I306" s="124"/>
      <c r="J306" s="125"/>
      <c r="K306" s="125"/>
      <c r="L306" s="125"/>
      <c r="M306" s="125"/>
      <c r="N306" s="13"/>
      <c r="O306" s="126"/>
      <c r="P306" s="13"/>
      <c r="Q306" s="13"/>
      <c r="R306" s="13"/>
      <c r="S306" s="13"/>
      <c r="T306" s="13"/>
      <c r="W306" s="127"/>
      <c r="AC306" s="128"/>
      <c r="AD306" s="129"/>
      <c r="AE306" s="130"/>
    </row>
    <row r="307" spans="2:31" ht="15" customHeight="1">
      <c r="B307" s="122"/>
      <c r="C307" s="123"/>
      <c r="D307" s="124"/>
      <c r="E307" s="124"/>
      <c r="F307" s="124"/>
      <c r="G307" s="124"/>
      <c r="H307" s="124"/>
      <c r="I307" s="124"/>
      <c r="J307" s="125"/>
      <c r="K307" s="125"/>
      <c r="L307" s="125"/>
      <c r="M307" s="125"/>
      <c r="N307" s="13"/>
      <c r="O307" s="126"/>
      <c r="P307" s="13"/>
      <c r="Q307" s="13"/>
      <c r="R307" s="13"/>
      <c r="S307" s="13"/>
      <c r="T307" s="13"/>
      <c r="W307" s="127"/>
      <c r="AC307" s="128"/>
      <c r="AD307" s="129"/>
      <c r="AE307" s="130"/>
    </row>
    <row r="308" spans="2:31" ht="15" customHeight="1">
      <c r="B308" s="122"/>
      <c r="C308" s="123"/>
      <c r="D308" s="124"/>
      <c r="E308" s="124"/>
      <c r="F308" s="124"/>
      <c r="G308" s="124"/>
      <c r="H308" s="124"/>
      <c r="I308" s="124"/>
      <c r="J308" s="125"/>
      <c r="K308" s="125"/>
      <c r="L308" s="125"/>
      <c r="M308" s="125"/>
      <c r="N308" s="13"/>
      <c r="O308" s="126"/>
      <c r="P308" s="13"/>
      <c r="Q308" s="13"/>
      <c r="R308" s="13"/>
      <c r="S308" s="13"/>
      <c r="T308" s="13"/>
      <c r="W308" s="127"/>
      <c r="AC308" s="128"/>
      <c r="AD308" s="129"/>
      <c r="AE308" s="130"/>
    </row>
    <row r="309" spans="2:31" ht="15" customHeight="1">
      <c r="B309" s="122"/>
      <c r="C309" s="123"/>
      <c r="D309" s="124"/>
      <c r="E309" s="124"/>
      <c r="F309" s="124"/>
      <c r="G309" s="124"/>
      <c r="H309" s="124"/>
      <c r="I309" s="124"/>
      <c r="J309" s="125"/>
      <c r="K309" s="125"/>
      <c r="L309" s="125"/>
      <c r="M309" s="125"/>
      <c r="N309" s="13"/>
      <c r="O309" s="126"/>
      <c r="P309" s="13"/>
      <c r="Q309" s="13"/>
      <c r="R309" s="13"/>
      <c r="S309" s="13"/>
      <c r="T309" s="13"/>
      <c r="W309" s="127"/>
      <c r="AC309" s="128"/>
      <c r="AD309" s="129"/>
      <c r="AE309" s="130"/>
    </row>
    <row r="310" spans="2:31" ht="15" customHeight="1">
      <c r="B310" s="122"/>
      <c r="C310" s="123"/>
      <c r="D310" s="124"/>
      <c r="E310" s="124"/>
      <c r="F310" s="124"/>
      <c r="G310" s="124"/>
      <c r="H310" s="124"/>
      <c r="I310" s="124"/>
      <c r="J310" s="125"/>
      <c r="K310" s="125"/>
      <c r="L310" s="125"/>
      <c r="M310" s="125"/>
      <c r="N310" s="13"/>
      <c r="O310" s="126"/>
      <c r="P310" s="13"/>
      <c r="Q310" s="13"/>
      <c r="R310" s="13"/>
      <c r="S310" s="13"/>
      <c r="T310" s="13"/>
      <c r="W310" s="127"/>
      <c r="AC310" s="128"/>
      <c r="AD310" s="129"/>
      <c r="AE310" s="130"/>
    </row>
    <row r="311" spans="2:31" ht="15" customHeight="1">
      <c r="B311" s="122"/>
      <c r="C311" s="123"/>
      <c r="D311" s="124"/>
      <c r="E311" s="124"/>
      <c r="F311" s="124"/>
      <c r="G311" s="124"/>
      <c r="H311" s="124"/>
      <c r="I311" s="124"/>
      <c r="J311" s="125"/>
      <c r="K311" s="125"/>
      <c r="L311" s="125"/>
      <c r="M311" s="125"/>
      <c r="N311" s="13"/>
      <c r="O311" s="126"/>
      <c r="P311" s="13"/>
      <c r="Q311" s="13"/>
      <c r="R311" s="13"/>
      <c r="S311" s="13"/>
      <c r="T311" s="13"/>
      <c r="W311" s="127"/>
      <c r="AC311" s="128"/>
      <c r="AD311" s="129"/>
      <c r="AE311" s="130"/>
    </row>
    <row r="312" spans="2:31" ht="15" customHeight="1">
      <c r="B312" s="122"/>
      <c r="C312" s="123"/>
      <c r="D312" s="124"/>
      <c r="E312" s="124"/>
      <c r="F312" s="124"/>
      <c r="G312" s="124"/>
      <c r="H312" s="124"/>
      <c r="I312" s="124"/>
      <c r="J312" s="125"/>
      <c r="K312" s="125"/>
      <c r="L312" s="125"/>
      <c r="M312" s="125"/>
      <c r="N312" s="13"/>
      <c r="O312" s="126"/>
      <c r="P312" s="13"/>
      <c r="Q312" s="13"/>
      <c r="R312" s="13"/>
      <c r="S312" s="13"/>
      <c r="T312" s="13"/>
      <c r="W312" s="127"/>
      <c r="AC312" s="128"/>
      <c r="AD312" s="129"/>
      <c r="AE312" s="130"/>
    </row>
    <row r="313" spans="2:31" ht="15" customHeight="1">
      <c r="B313" s="122"/>
      <c r="C313" s="123"/>
      <c r="D313" s="124"/>
      <c r="E313" s="124"/>
      <c r="F313" s="124"/>
      <c r="G313" s="124"/>
      <c r="H313" s="124"/>
      <c r="I313" s="124"/>
      <c r="J313" s="125"/>
      <c r="K313" s="125"/>
      <c r="L313" s="125"/>
      <c r="M313" s="125"/>
      <c r="N313" s="13"/>
      <c r="O313" s="126"/>
      <c r="P313" s="13"/>
      <c r="Q313" s="13"/>
      <c r="R313" s="13"/>
      <c r="S313" s="13"/>
      <c r="T313" s="13"/>
      <c r="W313" s="127"/>
      <c r="AC313" s="128"/>
      <c r="AD313" s="129"/>
      <c r="AE313" s="130"/>
    </row>
    <row r="314" spans="2:31" ht="15" customHeight="1">
      <c r="B314" s="122"/>
      <c r="C314" s="123"/>
      <c r="D314" s="124"/>
      <c r="E314" s="124"/>
      <c r="F314" s="124"/>
      <c r="G314" s="124"/>
      <c r="H314" s="124"/>
      <c r="I314" s="124"/>
      <c r="J314" s="125"/>
      <c r="K314" s="125"/>
      <c r="L314" s="125"/>
      <c r="M314" s="125"/>
      <c r="N314" s="13"/>
      <c r="O314" s="126"/>
      <c r="P314" s="13"/>
      <c r="Q314" s="13"/>
      <c r="R314" s="13"/>
      <c r="S314" s="13"/>
      <c r="T314" s="13"/>
      <c r="W314" s="127"/>
      <c r="AC314" s="128"/>
      <c r="AD314" s="129"/>
      <c r="AE314" s="130"/>
    </row>
    <row r="315" spans="2:31" ht="15" customHeight="1">
      <c r="B315" s="122"/>
      <c r="C315" s="123"/>
      <c r="D315" s="124"/>
      <c r="E315" s="124"/>
      <c r="F315" s="124"/>
      <c r="G315" s="124"/>
      <c r="H315" s="124"/>
      <c r="I315" s="124"/>
      <c r="J315" s="125"/>
      <c r="K315" s="125"/>
      <c r="L315" s="125"/>
      <c r="M315" s="125"/>
      <c r="N315" s="13"/>
      <c r="O315" s="126"/>
      <c r="P315" s="13"/>
      <c r="Q315" s="13"/>
      <c r="R315" s="13"/>
      <c r="S315" s="13"/>
      <c r="T315" s="13"/>
      <c r="W315" s="127"/>
      <c r="AC315" s="128"/>
      <c r="AD315" s="129"/>
      <c r="AE315" s="130"/>
    </row>
    <row r="316" spans="2:31" ht="15" customHeight="1">
      <c r="B316" s="122"/>
      <c r="C316" s="123"/>
      <c r="D316" s="124"/>
      <c r="E316" s="124"/>
      <c r="F316" s="124"/>
      <c r="G316" s="124"/>
      <c r="H316" s="124"/>
      <c r="I316" s="124"/>
      <c r="J316" s="125"/>
      <c r="K316" s="125"/>
      <c r="L316" s="125"/>
      <c r="M316" s="125"/>
      <c r="N316" s="13"/>
      <c r="O316" s="126"/>
      <c r="P316" s="13"/>
      <c r="Q316" s="13"/>
      <c r="R316" s="13"/>
      <c r="S316" s="13"/>
      <c r="T316" s="13"/>
      <c r="W316" s="127"/>
      <c r="AC316" s="128"/>
      <c r="AD316" s="129"/>
      <c r="AE316" s="130"/>
    </row>
    <row r="317" spans="2:31" ht="15" customHeight="1">
      <c r="B317" s="122"/>
      <c r="C317" s="123"/>
      <c r="D317" s="124"/>
      <c r="E317" s="124"/>
      <c r="F317" s="124"/>
      <c r="G317" s="124"/>
      <c r="H317" s="124"/>
      <c r="I317" s="124"/>
      <c r="J317" s="125"/>
      <c r="K317" s="125"/>
      <c r="L317" s="125"/>
      <c r="M317" s="125"/>
      <c r="N317" s="13"/>
      <c r="O317" s="126"/>
      <c r="P317" s="13"/>
      <c r="Q317" s="13"/>
      <c r="R317" s="13"/>
      <c r="S317" s="13"/>
      <c r="T317" s="13"/>
      <c r="W317" s="127"/>
      <c r="AC317" s="128"/>
      <c r="AD317" s="129"/>
      <c r="AE317" s="130"/>
    </row>
    <row r="318" spans="2:31" ht="15" customHeight="1">
      <c r="B318" s="122"/>
      <c r="C318" s="123"/>
      <c r="D318" s="124"/>
      <c r="E318" s="124"/>
      <c r="F318" s="124"/>
      <c r="G318" s="124"/>
      <c r="H318" s="124"/>
      <c r="I318" s="124"/>
      <c r="J318" s="125"/>
      <c r="K318" s="125"/>
      <c r="L318" s="125"/>
      <c r="M318" s="125"/>
      <c r="N318" s="13"/>
      <c r="O318" s="126"/>
      <c r="P318" s="13"/>
      <c r="Q318" s="13"/>
      <c r="R318" s="13"/>
      <c r="S318" s="13"/>
      <c r="T318" s="13"/>
      <c r="W318" s="127"/>
      <c r="AC318" s="128"/>
      <c r="AD318" s="129"/>
      <c r="AE318" s="130"/>
    </row>
    <row r="319" spans="2:31" ht="15" customHeight="1">
      <c r="B319" s="122"/>
      <c r="C319" s="123"/>
      <c r="D319" s="124"/>
      <c r="E319" s="124"/>
      <c r="F319" s="124"/>
      <c r="G319" s="124"/>
      <c r="H319" s="124"/>
      <c r="I319" s="124"/>
      <c r="J319" s="125"/>
      <c r="K319" s="125"/>
      <c r="L319" s="125"/>
      <c r="M319" s="125"/>
      <c r="N319" s="13"/>
      <c r="O319" s="126"/>
      <c r="P319" s="13"/>
      <c r="Q319" s="13"/>
      <c r="R319" s="13"/>
      <c r="S319" s="13"/>
      <c r="T319" s="13"/>
      <c r="W319" s="127"/>
      <c r="AC319" s="128"/>
      <c r="AD319" s="129"/>
      <c r="AE319" s="130"/>
    </row>
    <row r="320" spans="2:31" ht="15" customHeight="1">
      <c r="B320" s="122"/>
      <c r="C320" s="123"/>
      <c r="D320" s="124"/>
      <c r="E320" s="124"/>
      <c r="F320" s="124"/>
      <c r="G320" s="124"/>
      <c r="H320" s="124"/>
      <c r="I320" s="124"/>
      <c r="J320" s="125"/>
      <c r="K320" s="125"/>
      <c r="L320" s="125"/>
      <c r="M320" s="125"/>
      <c r="N320" s="13"/>
      <c r="O320" s="126"/>
      <c r="P320" s="13"/>
      <c r="Q320" s="13"/>
      <c r="R320" s="13"/>
      <c r="S320" s="13"/>
      <c r="T320" s="13"/>
      <c r="W320" s="127"/>
      <c r="AC320" s="128"/>
      <c r="AD320" s="129"/>
      <c r="AE320" s="130"/>
    </row>
    <row r="321" spans="2:31" ht="15" customHeight="1">
      <c r="B321" s="122"/>
      <c r="C321" s="123"/>
      <c r="D321" s="124"/>
      <c r="E321" s="124"/>
      <c r="F321" s="124"/>
      <c r="G321" s="124"/>
      <c r="H321" s="124"/>
      <c r="I321" s="124"/>
      <c r="J321" s="125"/>
      <c r="K321" s="125"/>
      <c r="L321" s="125"/>
      <c r="M321" s="125"/>
      <c r="N321" s="13"/>
      <c r="O321" s="126"/>
      <c r="P321" s="13"/>
      <c r="Q321" s="13"/>
      <c r="R321" s="13"/>
      <c r="S321" s="13"/>
      <c r="T321" s="13"/>
      <c r="W321" s="127"/>
      <c r="AC321" s="128"/>
      <c r="AD321" s="129"/>
      <c r="AE321" s="130"/>
    </row>
    <row r="322" spans="2:31" ht="15" customHeight="1">
      <c r="B322" s="122"/>
      <c r="C322" s="123"/>
      <c r="D322" s="124"/>
      <c r="E322" s="124"/>
      <c r="F322" s="124"/>
      <c r="G322" s="124"/>
      <c r="H322" s="124"/>
      <c r="I322" s="124"/>
      <c r="J322" s="125"/>
      <c r="K322" s="125"/>
      <c r="L322" s="125"/>
      <c r="M322" s="125"/>
      <c r="N322" s="13"/>
      <c r="O322" s="126"/>
      <c r="P322" s="13"/>
      <c r="Q322" s="13"/>
      <c r="R322" s="13"/>
      <c r="S322" s="13"/>
      <c r="T322" s="13"/>
      <c r="W322" s="127"/>
      <c r="AC322" s="128"/>
      <c r="AD322" s="129"/>
      <c r="AE322" s="130"/>
    </row>
    <row r="323" spans="2:31" ht="15" customHeight="1">
      <c r="B323" s="122"/>
      <c r="C323" s="123"/>
      <c r="D323" s="124"/>
      <c r="E323" s="124"/>
      <c r="F323" s="124"/>
      <c r="G323" s="124"/>
      <c r="H323" s="124"/>
      <c r="I323" s="124"/>
      <c r="J323" s="125"/>
      <c r="K323" s="125"/>
      <c r="L323" s="125"/>
      <c r="M323" s="125"/>
      <c r="N323" s="13"/>
      <c r="O323" s="126"/>
      <c r="P323" s="13"/>
      <c r="Q323" s="13"/>
      <c r="R323" s="13"/>
      <c r="S323" s="13"/>
      <c r="T323" s="13"/>
      <c r="W323" s="127"/>
      <c r="AC323" s="128"/>
      <c r="AD323" s="129"/>
      <c r="AE323" s="130"/>
    </row>
    <row r="324" spans="2:31" ht="15" customHeight="1">
      <c r="B324" s="122"/>
      <c r="C324" s="123"/>
      <c r="D324" s="124"/>
      <c r="E324" s="124"/>
      <c r="F324" s="124"/>
      <c r="G324" s="124"/>
      <c r="H324" s="124"/>
      <c r="I324" s="124"/>
      <c r="J324" s="125"/>
      <c r="K324" s="125"/>
      <c r="L324" s="125"/>
      <c r="M324" s="125"/>
      <c r="N324" s="13"/>
      <c r="O324" s="126"/>
      <c r="P324" s="13"/>
      <c r="Q324" s="13"/>
      <c r="R324" s="13"/>
      <c r="S324" s="13"/>
      <c r="T324" s="13"/>
      <c r="W324" s="127"/>
      <c r="AC324" s="128"/>
      <c r="AD324" s="129"/>
      <c r="AE324" s="130"/>
    </row>
    <row r="325" spans="2:31" ht="15" customHeight="1">
      <c r="B325" s="122"/>
      <c r="C325" s="123"/>
      <c r="D325" s="124"/>
      <c r="E325" s="124"/>
      <c r="F325" s="124"/>
      <c r="G325" s="124"/>
      <c r="H325" s="124"/>
      <c r="I325" s="124"/>
      <c r="J325" s="125"/>
      <c r="K325" s="125"/>
      <c r="L325" s="125"/>
      <c r="M325" s="125"/>
      <c r="N325" s="13"/>
      <c r="O325" s="126"/>
      <c r="P325" s="13"/>
      <c r="Q325" s="13"/>
      <c r="R325" s="13"/>
      <c r="S325" s="13"/>
      <c r="T325" s="13"/>
      <c r="W325" s="127"/>
      <c r="AC325" s="128"/>
      <c r="AD325" s="129"/>
      <c r="AE325" s="130"/>
    </row>
    <row r="326" spans="2:31" ht="15" customHeight="1">
      <c r="B326" s="122"/>
      <c r="C326" s="123"/>
      <c r="D326" s="124"/>
      <c r="E326" s="124"/>
      <c r="F326" s="124"/>
      <c r="G326" s="124"/>
      <c r="H326" s="124"/>
      <c r="I326" s="124"/>
      <c r="J326" s="125"/>
      <c r="K326" s="125"/>
      <c r="L326" s="125"/>
      <c r="M326" s="125"/>
      <c r="N326" s="13"/>
      <c r="O326" s="126"/>
      <c r="P326" s="13"/>
      <c r="Q326" s="13"/>
      <c r="R326" s="13"/>
      <c r="S326" s="13"/>
      <c r="T326" s="13"/>
      <c r="W326" s="127"/>
      <c r="AC326" s="128"/>
      <c r="AD326" s="129"/>
      <c r="AE326" s="130"/>
    </row>
    <row r="327" spans="2:31" ht="15" customHeight="1">
      <c r="B327" s="122"/>
      <c r="C327" s="123"/>
      <c r="D327" s="124"/>
      <c r="E327" s="124"/>
      <c r="F327" s="124"/>
      <c r="G327" s="124"/>
      <c r="H327" s="124"/>
      <c r="I327" s="124"/>
      <c r="J327" s="125"/>
      <c r="K327" s="125"/>
      <c r="L327" s="125"/>
      <c r="M327" s="125"/>
      <c r="N327" s="13"/>
      <c r="O327" s="126"/>
      <c r="P327" s="13"/>
      <c r="Q327" s="13"/>
      <c r="R327" s="13"/>
      <c r="S327" s="13"/>
      <c r="T327" s="13"/>
      <c r="W327" s="127"/>
      <c r="AC327" s="128"/>
      <c r="AD327" s="129"/>
      <c r="AE327" s="130"/>
    </row>
    <row r="328" spans="2:31" ht="15" customHeight="1">
      <c r="B328" s="122"/>
      <c r="C328" s="123"/>
      <c r="D328" s="124"/>
      <c r="E328" s="124"/>
      <c r="F328" s="124"/>
      <c r="G328" s="124"/>
      <c r="H328" s="124"/>
      <c r="I328" s="124"/>
      <c r="J328" s="125"/>
      <c r="K328" s="125"/>
      <c r="L328" s="125"/>
      <c r="M328" s="125"/>
      <c r="N328" s="13"/>
      <c r="O328" s="126"/>
      <c r="P328" s="13"/>
      <c r="Q328" s="13"/>
      <c r="R328" s="13"/>
      <c r="S328" s="13"/>
      <c r="T328" s="13"/>
      <c r="W328" s="127"/>
      <c r="AC328" s="128"/>
      <c r="AD328" s="129"/>
      <c r="AE328" s="130"/>
    </row>
    <row r="329" spans="2:31" ht="15" customHeight="1">
      <c r="B329" s="122"/>
      <c r="C329" s="123"/>
      <c r="D329" s="124"/>
      <c r="E329" s="124"/>
      <c r="F329" s="124"/>
      <c r="G329" s="124"/>
      <c r="H329" s="124"/>
      <c r="I329" s="124"/>
      <c r="J329" s="125"/>
      <c r="K329" s="125"/>
      <c r="L329" s="125"/>
      <c r="M329" s="125"/>
      <c r="N329" s="13"/>
      <c r="O329" s="126"/>
      <c r="P329" s="13"/>
      <c r="Q329" s="13"/>
      <c r="R329" s="13"/>
      <c r="S329" s="13"/>
      <c r="T329" s="13"/>
      <c r="W329" s="127"/>
      <c r="AC329" s="128"/>
      <c r="AD329" s="129"/>
      <c r="AE329" s="130"/>
    </row>
    <row r="330" spans="2:31" ht="15" customHeight="1">
      <c r="B330" s="122"/>
      <c r="C330" s="123"/>
      <c r="D330" s="124"/>
      <c r="E330" s="124"/>
      <c r="F330" s="124"/>
      <c r="G330" s="124"/>
      <c r="H330" s="124"/>
      <c r="I330" s="124"/>
      <c r="J330" s="125"/>
      <c r="K330" s="125"/>
      <c r="L330" s="125"/>
      <c r="M330" s="125"/>
      <c r="N330" s="13"/>
      <c r="O330" s="126"/>
      <c r="P330" s="13"/>
      <c r="Q330" s="13"/>
      <c r="R330" s="13"/>
      <c r="S330" s="13"/>
      <c r="T330" s="13"/>
      <c r="W330" s="127"/>
      <c r="AC330" s="128"/>
      <c r="AD330" s="129"/>
      <c r="AE330" s="130"/>
    </row>
    <row r="331" spans="2:31" ht="15" customHeight="1">
      <c r="B331" s="122"/>
      <c r="C331" s="123"/>
      <c r="D331" s="124"/>
      <c r="E331" s="124"/>
      <c r="F331" s="124"/>
      <c r="G331" s="124"/>
      <c r="H331" s="124"/>
      <c r="I331" s="124"/>
      <c r="J331" s="125"/>
      <c r="K331" s="125"/>
      <c r="L331" s="125"/>
      <c r="M331" s="125"/>
      <c r="N331" s="13"/>
      <c r="O331" s="126"/>
      <c r="P331" s="13"/>
      <c r="Q331" s="13"/>
      <c r="R331" s="13"/>
      <c r="S331" s="13"/>
      <c r="T331" s="13"/>
      <c r="W331" s="127"/>
      <c r="AC331" s="128"/>
      <c r="AD331" s="129"/>
      <c r="AE331" s="130"/>
    </row>
    <row r="332" spans="2:31" ht="15" customHeight="1">
      <c r="B332" s="122"/>
      <c r="C332" s="123"/>
      <c r="D332" s="124"/>
      <c r="E332" s="124"/>
      <c r="F332" s="124"/>
      <c r="G332" s="124"/>
      <c r="H332" s="124"/>
      <c r="I332" s="124"/>
      <c r="J332" s="125"/>
      <c r="K332" s="125"/>
      <c r="L332" s="125"/>
      <c r="M332" s="125"/>
      <c r="N332" s="13"/>
      <c r="O332" s="126"/>
      <c r="P332" s="13"/>
      <c r="Q332" s="13"/>
      <c r="R332" s="13"/>
      <c r="S332" s="13"/>
      <c r="T332" s="13"/>
      <c r="W332" s="127"/>
      <c r="AC332" s="128"/>
      <c r="AD332" s="129"/>
      <c r="AE332" s="130"/>
    </row>
    <row r="333" spans="2:31" ht="15" customHeight="1">
      <c r="B333" s="122"/>
      <c r="C333" s="123"/>
      <c r="D333" s="124"/>
      <c r="E333" s="124"/>
      <c r="F333" s="124"/>
      <c r="G333" s="124"/>
      <c r="H333" s="124"/>
      <c r="I333" s="124"/>
      <c r="J333" s="125"/>
      <c r="K333" s="125"/>
      <c r="L333" s="125"/>
      <c r="M333" s="125"/>
      <c r="N333" s="13"/>
      <c r="O333" s="126"/>
      <c r="P333" s="13"/>
      <c r="Q333" s="13"/>
      <c r="R333" s="13"/>
      <c r="S333" s="13"/>
      <c r="T333" s="13"/>
      <c r="W333" s="127"/>
      <c r="AC333" s="128"/>
      <c r="AD333" s="129"/>
      <c r="AE333" s="130"/>
    </row>
    <row r="334" spans="2:31" ht="15" customHeight="1">
      <c r="B334" s="122"/>
      <c r="C334" s="123"/>
      <c r="D334" s="124"/>
      <c r="E334" s="124"/>
      <c r="F334" s="124"/>
      <c r="G334" s="124"/>
      <c r="H334" s="124"/>
      <c r="I334" s="124"/>
      <c r="J334" s="125"/>
      <c r="K334" s="125"/>
      <c r="L334" s="125"/>
      <c r="M334" s="125"/>
      <c r="N334" s="13"/>
      <c r="O334" s="126"/>
      <c r="P334" s="13"/>
      <c r="Q334" s="13"/>
      <c r="R334" s="13"/>
      <c r="S334" s="13"/>
      <c r="T334" s="13"/>
      <c r="W334" s="127"/>
      <c r="AC334" s="128"/>
      <c r="AD334" s="129"/>
      <c r="AE334" s="130"/>
    </row>
    <row r="335" spans="2:31" ht="15" customHeight="1">
      <c r="B335" s="122"/>
      <c r="C335" s="123"/>
      <c r="D335" s="124"/>
      <c r="E335" s="124"/>
      <c r="F335" s="124"/>
      <c r="G335" s="124"/>
      <c r="H335" s="124"/>
      <c r="I335" s="124"/>
      <c r="J335" s="125"/>
      <c r="K335" s="125"/>
      <c r="L335" s="125"/>
      <c r="M335" s="125"/>
      <c r="N335" s="13"/>
      <c r="O335" s="126"/>
      <c r="P335" s="13"/>
      <c r="Q335" s="13"/>
      <c r="R335" s="13"/>
      <c r="S335" s="13"/>
      <c r="T335" s="13"/>
      <c r="W335" s="127"/>
      <c r="AC335" s="128"/>
      <c r="AD335" s="129"/>
      <c r="AE335" s="130"/>
    </row>
    <row r="336" spans="2:31" ht="15" customHeight="1">
      <c r="B336" s="122"/>
      <c r="C336" s="123"/>
      <c r="D336" s="124"/>
      <c r="E336" s="124"/>
      <c r="F336" s="124"/>
      <c r="G336" s="124"/>
      <c r="H336" s="124"/>
      <c r="I336" s="124"/>
      <c r="J336" s="125"/>
      <c r="K336" s="125"/>
      <c r="L336" s="125"/>
      <c r="M336" s="125"/>
      <c r="N336" s="13"/>
      <c r="O336" s="126"/>
      <c r="P336" s="13"/>
      <c r="Q336" s="13"/>
      <c r="R336" s="13"/>
      <c r="S336" s="13"/>
      <c r="T336" s="13"/>
      <c r="W336" s="127"/>
      <c r="AC336" s="128"/>
      <c r="AD336" s="129"/>
      <c r="AE336" s="130"/>
    </row>
    <row r="337" spans="2:31" ht="15" customHeight="1">
      <c r="B337" s="122"/>
      <c r="C337" s="123"/>
      <c r="D337" s="124"/>
      <c r="E337" s="124"/>
      <c r="F337" s="124"/>
      <c r="G337" s="124"/>
      <c r="H337" s="124"/>
      <c r="I337" s="124"/>
      <c r="J337" s="125"/>
      <c r="K337" s="125"/>
      <c r="L337" s="125"/>
      <c r="M337" s="125"/>
      <c r="N337" s="13"/>
      <c r="O337" s="126"/>
      <c r="P337" s="13"/>
      <c r="Q337" s="13"/>
      <c r="R337" s="13"/>
      <c r="S337" s="13"/>
      <c r="T337" s="13"/>
      <c r="W337" s="127"/>
      <c r="AC337" s="128"/>
      <c r="AD337" s="129"/>
      <c r="AE337" s="130"/>
    </row>
    <row r="338" spans="2:31" ht="15" customHeight="1">
      <c r="B338" s="122"/>
      <c r="C338" s="123"/>
      <c r="D338" s="124"/>
      <c r="E338" s="124"/>
      <c r="F338" s="124"/>
      <c r="G338" s="124"/>
      <c r="H338" s="124"/>
      <c r="I338" s="124"/>
      <c r="J338" s="125"/>
      <c r="K338" s="125"/>
      <c r="L338" s="125"/>
      <c r="M338" s="125"/>
      <c r="N338" s="13"/>
      <c r="O338" s="126"/>
      <c r="P338" s="13"/>
      <c r="Q338" s="13"/>
      <c r="R338" s="13"/>
      <c r="S338" s="13"/>
      <c r="T338" s="13"/>
      <c r="W338" s="127"/>
      <c r="AC338" s="128"/>
      <c r="AD338" s="129"/>
      <c r="AE338" s="130"/>
    </row>
    <row r="339" spans="2:31" ht="15" customHeight="1">
      <c r="B339" s="122"/>
      <c r="C339" s="123"/>
      <c r="D339" s="124"/>
      <c r="E339" s="124"/>
      <c r="F339" s="124"/>
      <c r="G339" s="124"/>
      <c r="H339" s="124"/>
      <c r="I339" s="124"/>
      <c r="J339" s="125"/>
      <c r="K339" s="125"/>
      <c r="L339" s="125"/>
      <c r="M339" s="125"/>
      <c r="N339" s="13"/>
      <c r="O339" s="126"/>
      <c r="P339" s="13"/>
      <c r="Q339" s="13"/>
      <c r="R339" s="13"/>
      <c r="S339" s="13"/>
      <c r="T339" s="13"/>
      <c r="W339" s="127"/>
      <c r="AC339" s="128"/>
      <c r="AD339" s="129"/>
      <c r="AE339" s="130"/>
    </row>
    <row r="340" spans="2:31" ht="15" customHeight="1">
      <c r="B340" s="122"/>
      <c r="C340" s="123"/>
      <c r="D340" s="124"/>
      <c r="E340" s="124"/>
      <c r="F340" s="124"/>
      <c r="G340" s="124"/>
      <c r="H340" s="124"/>
      <c r="I340" s="124"/>
      <c r="J340" s="125"/>
      <c r="K340" s="125"/>
      <c r="L340" s="125"/>
      <c r="M340" s="125"/>
      <c r="N340" s="13"/>
      <c r="O340" s="126"/>
      <c r="P340" s="13"/>
      <c r="Q340" s="13"/>
      <c r="R340" s="13"/>
      <c r="S340" s="13"/>
      <c r="T340" s="13"/>
      <c r="W340" s="127"/>
      <c r="AC340" s="128"/>
      <c r="AD340" s="129"/>
      <c r="AE340" s="130"/>
    </row>
    <row r="341" spans="2:31" ht="15" customHeight="1">
      <c r="B341" s="122"/>
      <c r="C341" s="123"/>
      <c r="D341" s="124"/>
      <c r="E341" s="124"/>
      <c r="F341" s="124"/>
      <c r="G341" s="124"/>
      <c r="H341" s="124"/>
      <c r="I341" s="124"/>
      <c r="J341" s="125"/>
      <c r="K341" s="125"/>
      <c r="L341" s="125"/>
      <c r="M341" s="125"/>
      <c r="N341" s="13"/>
      <c r="O341" s="126"/>
      <c r="P341" s="13"/>
      <c r="Q341" s="13"/>
      <c r="R341" s="13"/>
      <c r="S341" s="13"/>
      <c r="T341" s="13"/>
      <c r="W341" s="127"/>
      <c r="AC341" s="128"/>
      <c r="AD341" s="129"/>
      <c r="AE341" s="130"/>
    </row>
    <row r="342" spans="2:31" ht="15" customHeight="1">
      <c r="B342" s="122"/>
      <c r="C342" s="123"/>
      <c r="D342" s="124"/>
      <c r="E342" s="124"/>
      <c r="F342" s="124"/>
      <c r="G342" s="124"/>
      <c r="H342" s="124"/>
      <c r="I342" s="124"/>
      <c r="J342" s="125"/>
      <c r="K342" s="125"/>
      <c r="L342" s="125"/>
      <c r="M342" s="125"/>
      <c r="N342" s="13"/>
      <c r="O342" s="126"/>
      <c r="P342" s="13"/>
      <c r="Q342" s="13"/>
      <c r="R342" s="13"/>
      <c r="S342" s="13"/>
      <c r="T342" s="13"/>
      <c r="W342" s="127"/>
      <c r="AC342" s="128"/>
      <c r="AD342" s="129"/>
      <c r="AE342" s="130"/>
    </row>
    <row r="343" spans="2:31" ht="15" customHeight="1">
      <c r="B343" s="122"/>
      <c r="C343" s="123"/>
      <c r="D343" s="124"/>
      <c r="E343" s="124"/>
      <c r="F343" s="124"/>
      <c r="G343" s="124"/>
      <c r="H343" s="124"/>
      <c r="I343" s="124"/>
      <c r="J343" s="125"/>
      <c r="K343" s="125"/>
      <c r="L343" s="125"/>
      <c r="M343" s="125"/>
      <c r="N343" s="13"/>
      <c r="O343" s="126"/>
      <c r="P343" s="13"/>
      <c r="Q343" s="13"/>
      <c r="R343" s="13"/>
      <c r="S343" s="13"/>
      <c r="T343" s="13"/>
      <c r="W343" s="127"/>
      <c r="AC343" s="128"/>
      <c r="AD343" s="129"/>
      <c r="AE343" s="130"/>
    </row>
    <row r="344" spans="2:31" ht="15" customHeight="1">
      <c r="B344" s="122"/>
      <c r="C344" s="123"/>
      <c r="D344" s="124"/>
      <c r="E344" s="124"/>
      <c r="F344" s="124"/>
      <c r="G344" s="124"/>
      <c r="H344" s="124"/>
      <c r="I344" s="124"/>
      <c r="J344" s="125"/>
      <c r="K344" s="125"/>
      <c r="L344" s="125"/>
      <c r="M344" s="125"/>
      <c r="N344" s="13"/>
      <c r="O344" s="126"/>
      <c r="P344" s="13"/>
      <c r="Q344" s="13"/>
      <c r="R344" s="13"/>
      <c r="S344" s="13"/>
      <c r="T344" s="13"/>
      <c r="W344" s="127"/>
      <c r="AC344" s="128"/>
      <c r="AD344" s="129"/>
      <c r="AE344" s="130"/>
    </row>
    <row r="345" spans="2:31" ht="15" customHeight="1">
      <c r="B345" s="122"/>
      <c r="C345" s="123"/>
      <c r="D345" s="124"/>
      <c r="E345" s="124"/>
      <c r="F345" s="124"/>
      <c r="G345" s="124"/>
      <c r="H345" s="124"/>
      <c r="I345" s="124"/>
      <c r="J345" s="125"/>
      <c r="K345" s="125"/>
      <c r="L345" s="125"/>
      <c r="M345" s="125"/>
      <c r="N345" s="13"/>
      <c r="O345" s="126"/>
      <c r="P345" s="13"/>
      <c r="Q345" s="13"/>
      <c r="R345" s="13"/>
      <c r="S345" s="13"/>
      <c r="T345" s="13"/>
      <c r="W345" s="127"/>
      <c r="AC345" s="128"/>
      <c r="AD345" s="129"/>
      <c r="AE345" s="130"/>
    </row>
    <row r="346" spans="2:31" ht="15" customHeight="1">
      <c r="B346" s="122"/>
      <c r="C346" s="123"/>
      <c r="D346" s="124"/>
      <c r="E346" s="124"/>
      <c r="F346" s="124"/>
      <c r="G346" s="124"/>
      <c r="H346" s="124"/>
      <c r="I346" s="124"/>
      <c r="J346" s="125"/>
      <c r="K346" s="125"/>
      <c r="L346" s="125"/>
      <c r="M346" s="125"/>
      <c r="N346" s="13"/>
      <c r="O346" s="126"/>
      <c r="P346" s="13"/>
      <c r="Q346" s="13"/>
      <c r="R346" s="13"/>
      <c r="S346" s="13"/>
      <c r="T346" s="13"/>
      <c r="W346" s="127"/>
      <c r="AC346" s="128"/>
      <c r="AD346" s="129"/>
      <c r="AE346" s="130"/>
    </row>
    <row r="347" spans="2:31" ht="15" customHeight="1">
      <c r="B347" s="122"/>
      <c r="C347" s="123"/>
      <c r="D347" s="124"/>
      <c r="E347" s="124"/>
      <c r="F347" s="124"/>
      <c r="G347" s="124"/>
      <c r="H347" s="124"/>
      <c r="I347" s="124"/>
      <c r="J347" s="125"/>
      <c r="K347" s="125"/>
      <c r="L347" s="125"/>
      <c r="M347" s="125"/>
      <c r="N347" s="13"/>
      <c r="O347" s="126"/>
      <c r="P347" s="13"/>
      <c r="Q347" s="13"/>
      <c r="R347" s="13"/>
      <c r="S347" s="13"/>
      <c r="T347" s="13"/>
      <c r="W347" s="127"/>
      <c r="AC347" s="128"/>
      <c r="AD347" s="129"/>
      <c r="AE347" s="130"/>
    </row>
    <row r="348" spans="2:31" ht="15" customHeight="1">
      <c r="B348" s="122"/>
      <c r="C348" s="123"/>
      <c r="D348" s="124"/>
      <c r="E348" s="124"/>
      <c r="F348" s="124"/>
      <c r="G348" s="124"/>
      <c r="H348" s="124"/>
      <c r="I348" s="124"/>
      <c r="J348" s="125"/>
      <c r="K348" s="125"/>
      <c r="L348" s="125"/>
      <c r="M348" s="125"/>
      <c r="N348" s="13"/>
      <c r="O348" s="126"/>
      <c r="P348" s="13"/>
      <c r="Q348" s="13"/>
      <c r="R348" s="13"/>
      <c r="S348" s="13"/>
      <c r="T348" s="13"/>
      <c r="W348" s="127"/>
      <c r="AC348" s="128"/>
      <c r="AD348" s="129"/>
      <c r="AE348" s="130"/>
    </row>
    <row r="349" spans="2:31" ht="15" customHeight="1">
      <c r="B349" s="122"/>
      <c r="C349" s="123"/>
      <c r="D349" s="124"/>
      <c r="E349" s="124"/>
      <c r="F349" s="124"/>
      <c r="G349" s="124"/>
      <c r="H349" s="124"/>
      <c r="I349" s="124"/>
      <c r="J349" s="125"/>
      <c r="K349" s="125"/>
      <c r="L349" s="125"/>
      <c r="M349" s="125"/>
      <c r="N349" s="13"/>
      <c r="O349" s="126"/>
      <c r="P349" s="13"/>
      <c r="Q349" s="13"/>
      <c r="R349" s="13"/>
      <c r="S349" s="13"/>
      <c r="T349" s="13"/>
      <c r="W349" s="127"/>
      <c r="AC349" s="128"/>
      <c r="AD349" s="129"/>
      <c r="AE349" s="130"/>
    </row>
    <row r="350" spans="2:31" ht="15" customHeight="1">
      <c r="B350" s="122"/>
      <c r="C350" s="123"/>
      <c r="D350" s="124"/>
      <c r="E350" s="124"/>
      <c r="F350" s="124"/>
      <c r="G350" s="124"/>
      <c r="H350" s="124"/>
      <c r="I350" s="124"/>
      <c r="J350" s="125"/>
      <c r="K350" s="125"/>
      <c r="L350" s="125"/>
      <c r="M350" s="125"/>
      <c r="N350" s="13"/>
      <c r="O350" s="126"/>
      <c r="P350" s="13"/>
      <c r="Q350" s="13"/>
      <c r="R350" s="13"/>
      <c r="S350" s="13"/>
      <c r="T350" s="13"/>
      <c r="W350" s="127"/>
      <c r="AC350" s="128"/>
      <c r="AD350" s="129"/>
      <c r="AE350" s="130"/>
    </row>
    <row r="351" spans="2:31" ht="15" customHeight="1">
      <c r="B351" s="122"/>
      <c r="C351" s="123"/>
      <c r="D351" s="124"/>
      <c r="E351" s="124"/>
      <c r="F351" s="124"/>
      <c r="G351" s="124"/>
      <c r="H351" s="124"/>
      <c r="I351" s="124"/>
      <c r="J351" s="125"/>
      <c r="K351" s="125"/>
      <c r="L351" s="125"/>
      <c r="M351" s="125"/>
      <c r="N351" s="13"/>
      <c r="O351" s="126"/>
      <c r="P351" s="13"/>
      <c r="Q351" s="13"/>
      <c r="R351" s="13"/>
      <c r="S351" s="13"/>
      <c r="T351" s="13"/>
      <c r="W351" s="127"/>
      <c r="AC351" s="128"/>
      <c r="AD351" s="129"/>
      <c r="AE351" s="130"/>
    </row>
    <row r="352" spans="2:31" ht="15" customHeight="1">
      <c r="B352" s="122"/>
      <c r="C352" s="123"/>
      <c r="D352" s="124"/>
      <c r="E352" s="124"/>
      <c r="F352" s="124"/>
      <c r="G352" s="124"/>
      <c r="H352" s="124"/>
      <c r="I352" s="124"/>
      <c r="J352" s="125"/>
      <c r="K352" s="125"/>
      <c r="L352" s="125"/>
      <c r="M352" s="125"/>
      <c r="N352" s="13"/>
      <c r="O352" s="126"/>
      <c r="P352" s="13"/>
      <c r="Q352" s="13"/>
      <c r="R352" s="13"/>
      <c r="S352" s="13"/>
      <c r="T352" s="13"/>
      <c r="W352" s="127"/>
      <c r="AC352" s="128"/>
      <c r="AD352" s="129"/>
      <c r="AE352" s="130"/>
    </row>
    <row r="353" spans="2:31" ht="15" customHeight="1">
      <c r="B353" s="122"/>
      <c r="C353" s="123"/>
      <c r="D353" s="124"/>
      <c r="E353" s="124"/>
      <c r="F353" s="124"/>
      <c r="G353" s="124"/>
      <c r="H353" s="124"/>
      <c r="I353" s="124"/>
      <c r="J353" s="125"/>
      <c r="K353" s="125"/>
      <c r="L353" s="125"/>
      <c r="M353" s="125"/>
      <c r="N353" s="13"/>
      <c r="O353" s="126"/>
      <c r="P353" s="13"/>
      <c r="Q353" s="13"/>
      <c r="R353" s="13"/>
      <c r="S353" s="13"/>
      <c r="T353" s="13"/>
      <c r="W353" s="127"/>
      <c r="AC353" s="128"/>
      <c r="AD353" s="129"/>
      <c r="AE353" s="130"/>
    </row>
    <row r="354" spans="2:31" ht="15" customHeight="1">
      <c r="B354" s="122"/>
      <c r="C354" s="123"/>
      <c r="D354" s="124"/>
      <c r="E354" s="124"/>
      <c r="F354" s="124"/>
      <c r="G354" s="124"/>
      <c r="H354" s="124"/>
      <c r="I354" s="124"/>
      <c r="J354" s="125"/>
      <c r="K354" s="125"/>
      <c r="L354" s="125"/>
      <c r="M354" s="125"/>
      <c r="N354" s="13"/>
      <c r="O354" s="126"/>
      <c r="P354" s="13"/>
      <c r="Q354" s="13"/>
      <c r="R354" s="13"/>
      <c r="S354" s="13"/>
      <c r="T354" s="13"/>
      <c r="W354" s="127"/>
      <c r="AC354" s="128"/>
      <c r="AD354" s="129"/>
      <c r="AE354" s="130"/>
    </row>
    <row r="355" spans="2:31" ht="15" customHeight="1">
      <c r="B355" s="122"/>
      <c r="C355" s="123"/>
      <c r="D355" s="124"/>
      <c r="E355" s="124"/>
      <c r="F355" s="124"/>
      <c r="G355" s="124"/>
      <c r="H355" s="124"/>
      <c r="I355" s="124"/>
      <c r="J355" s="125"/>
      <c r="K355" s="125"/>
      <c r="L355" s="125"/>
      <c r="M355" s="125"/>
      <c r="N355" s="13"/>
      <c r="O355" s="126"/>
      <c r="P355" s="13"/>
      <c r="Q355" s="13"/>
      <c r="R355" s="13"/>
      <c r="S355" s="13"/>
      <c r="T355" s="13"/>
      <c r="W355" s="127"/>
      <c r="AC355" s="128"/>
      <c r="AD355" s="129"/>
      <c r="AE355" s="130"/>
    </row>
    <row r="356" spans="2:31" ht="15" customHeight="1">
      <c r="B356" s="122"/>
      <c r="C356" s="123"/>
      <c r="D356" s="124"/>
      <c r="E356" s="124"/>
      <c r="F356" s="124"/>
      <c r="G356" s="124"/>
      <c r="H356" s="124"/>
      <c r="I356" s="124"/>
      <c r="J356" s="125"/>
      <c r="K356" s="125"/>
      <c r="L356" s="125"/>
      <c r="M356" s="125"/>
      <c r="N356" s="13"/>
      <c r="O356" s="126"/>
      <c r="P356" s="13"/>
      <c r="Q356" s="13"/>
      <c r="R356" s="13"/>
      <c r="S356" s="13"/>
      <c r="T356" s="13"/>
      <c r="W356" s="127"/>
      <c r="AC356" s="128"/>
      <c r="AD356" s="129"/>
      <c r="AE356" s="130"/>
    </row>
    <row r="357" spans="2:31" ht="15" customHeight="1">
      <c r="B357" s="122"/>
      <c r="C357" s="123"/>
      <c r="D357" s="124"/>
      <c r="E357" s="124"/>
      <c r="F357" s="124"/>
      <c r="G357" s="124"/>
      <c r="H357" s="124"/>
      <c r="I357" s="124"/>
      <c r="J357" s="125"/>
      <c r="K357" s="125"/>
      <c r="L357" s="125"/>
      <c r="M357" s="125"/>
      <c r="N357" s="13"/>
      <c r="O357" s="126"/>
      <c r="P357" s="13"/>
      <c r="Q357" s="13"/>
      <c r="R357" s="13"/>
      <c r="S357" s="13"/>
      <c r="T357" s="13"/>
      <c r="W357" s="127"/>
      <c r="AC357" s="128"/>
      <c r="AD357" s="129"/>
      <c r="AE357" s="130"/>
    </row>
    <row r="358" spans="2:31" ht="15" customHeight="1">
      <c r="B358" s="122"/>
      <c r="C358" s="123"/>
      <c r="D358" s="124"/>
      <c r="E358" s="124"/>
      <c r="F358" s="124"/>
      <c r="G358" s="124"/>
      <c r="H358" s="124"/>
      <c r="I358" s="124"/>
      <c r="J358" s="125"/>
      <c r="K358" s="125"/>
      <c r="L358" s="125"/>
      <c r="M358" s="125"/>
      <c r="N358" s="13"/>
      <c r="O358" s="126"/>
      <c r="P358" s="13"/>
      <c r="Q358" s="13"/>
      <c r="R358" s="13"/>
      <c r="S358" s="13"/>
      <c r="T358" s="13"/>
      <c r="W358" s="127"/>
      <c r="AC358" s="128"/>
      <c r="AD358" s="129"/>
      <c r="AE358" s="130"/>
    </row>
    <row r="359" spans="2:31" ht="15" customHeight="1">
      <c r="B359" s="122"/>
      <c r="C359" s="123"/>
      <c r="D359" s="124"/>
      <c r="E359" s="124"/>
      <c r="F359" s="124"/>
      <c r="G359" s="124"/>
      <c r="H359" s="124"/>
      <c r="I359" s="124"/>
      <c r="J359" s="125"/>
      <c r="K359" s="125"/>
      <c r="L359" s="125"/>
      <c r="M359" s="125"/>
      <c r="N359" s="13"/>
      <c r="O359" s="126"/>
      <c r="P359" s="13"/>
      <c r="Q359" s="13"/>
      <c r="R359" s="13"/>
      <c r="S359" s="13"/>
      <c r="T359" s="13"/>
      <c r="W359" s="127"/>
      <c r="AC359" s="128"/>
      <c r="AD359" s="129"/>
      <c r="AE359" s="130"/>
    </row>
    <row r="360" spans="2:31" ht="15" customHeight="1">
      <c r="B360" s="122"/>
      <c r="C360" s="123"/>
      <c r="D360" s="124"/>
      <c r="E360" s="124"/>
      <c r="F360" s="124"/>
      <c r="G360" s="124"/>
      <c r="H360" s="124"/>
      <c r="I360" s="124"/>
      <c r="J360" s="125"/>
      <c r="K360" s="125"/>
      <c r="L360" s="125"/>
      <c r="M360" s="125"/>
      <c r="N360" s="13"/>
      <c r="O360" s="126"/>
      <c r="P360" s="13"/>
      <c r="Q360" s="13"/>
      <c r="R360" s="13"/>
      <c r="S360" s="13"/>
      <c r="T360" s="13"/>
      <c r="W360" s="127"/>
      <c r="AC360" s="128"/>
      <c r="AD360" s="129"/>
      <c r="AE360" s="130"/>
    </row>
    <row r="361" spans="2:31" ht="15" customHeight="1">
      <c r="B361" s="122"/>
      <c r="C361" s="123"/>
      <c r="D361" s="124"/>
      <c r="E361" s="124"/>
      <c r="F361" s="124"/>
      <c r="G361" s="124"/>
      <c r="H361" s="124"/>
      <c r="I361" s="124"/>
      <c r="J361" s="125"/>
      <c r="K361" s="125"/>
      <c r="L361" s="125"/>
      <c r="M361" s="125"/>
      <c r="N361" s="13"/>
      <c r="O361" s="126"/>
      <c r="P361" s="13"/>
      <c r="Q361" s="13"/>
      <c r="R361" s="13"/>
      <c r="S361" s="13"/>
      <c r="T361" s="13"/>
      <c r="W361" s="127"/>
      <c r="AC361" s="128"/>
      <c r="AD361" s="129"/>
      <c r="AE361" s="130"/>
    </row>
    <row r="362" spans="2:31" ht="15" customHeight="1">
      <c r="B362" s="131"/>
      <c r="C362" s="132"/>
      <c r="D362" s="132"/>
      <c r="E362" s="132"/>
      <c r="F362" s="132"/>
      <c r="G362" s="132"/>
      <c r="H362" s="132"/>
      <c r="I362" s="132"/>
      <c r="J362" s="133"/>
      <c r="K362" s="133"/>
      <c r="L362" s="133"/>
      <c r="M362" s="133"/>
      <c r="W362" s="30"/>
    </row>
    <row r="363" spans="2:31" ht="15" customHeight="1">
      <c r="B363" s="131"/>
      <c r="C363" s="132"/>
      <c r="D363" s="132"/>
      <c r="E363" s="132"/>
      <c r="F363" s="132"/>
      <c r="G363" s="132"/>
      <c r="H363" s="132"/>
      <c r="I363" s="132"/>
      <c r="J363" s="133"/>
      <c r="K363" s="133"/>
      <c r="L363" s="133"/>
      <c r="M363" s="133"/>
      <c r="W363" s="30"/>
    </row>
    <row r="364" spans="2:31" ht="15" customHeight="1">
      <c r="B364" s="131"/>
      <c r="C364" s="132"/>
      <c r="D364" s="132"/>
      <c r="E364" s="132"/>
      <c r="F364" s="132"/>
      <c r="G364" s="132"/>
      <c r="H364" s="132"/>
      <c r="I364" s="132"/>
      <c r="J364" s="133"/>
      <c r="K364" s="133"/>
      <c r="L364" s="133"/>
      <c r="M364" s="133"/>
      <c r="W364" s="30"/>
    </row>
    <row r="365" spans="2:31" ht="15" customHeight="1">
      <c r="B365" s="131"/>
      <c r="C365" s="132"/>
      <c r="D365" s="132"/>
      <c r="E365" s="132"/>
      <c r="F365" s="132"/>
      <c r="G365" s="132"/>
      <c r="H365" s="132"/>
      <c r="I365" s="132"/>
      <c r="J365" s="133"/>
      <c r="K365" s="133"/>
      <c r="L365" s="133"/>
      <c r="M365" s="133"/>
      <c r="W365" s="30"/>
    </row>
    <row r="366" spans="2:31" ht="15" customHeight="1">
      <c r="B366" s="131"/>
      <c r="C366" s="132"/>
      <c r="D366" s="132"/>
      <c r="E366" s="132"/>
      <c r="F366" s="132"/>
      <c r="G366" s="132"/>
      <c r="H366" s="132"/>
      <c r="I366" s="132"/>
      <c r="J366" s="133"/>
      <c r="K366" s="133"/>
      <c r="L366" s="133"/>
      <c r="M366" s="133"/>
      <c r="W366" s="30"/>
    </row>
    <row r="367" spans="2:31" ht="15" customHeight="1">
      <c r="B367" s="131"/>
      <c r="C367" s="132"/>
      <c r="D367" s="132"/>
      <c r="E367" s="132"/>
      <c r="F367" s="132"/>
      <c r="G367" s="132"/>
      <c r="H367" s="132"/>
      <c r="I367" s="132"/>
      <c r="J367" s="133"/>
      <c r="K367" s="133"/>
      <c r="L367" s="133"/>
      <c r="M367" s="133"/>
      <c r="W367" s="30"/>
    </row>
    <row r="368" spans="2:31" ht="15" customHeight="1">
      <c r="B368" s="131"/>
      <c r="C368" s="132"/>
      <c r="D368" s="132"/>
      <c r="E368" s="132"/>
      <c r="F368" s="132"/>
      <c r="G368" s="132"/>
      <c r="H368" s="132"/>
      <c r="I368" s="132"/>
      <c r="J368" s="133"/>
      <c r="K368" s="133"/>
      <c r="L368" s="133"/>
      <c r="M368" s="133"/>
      <c r="W368" s="30"/>
    </row>
    <row r="369" spans="2:23" ht="15" customHeight="1">
      <c r="B369" s="131"/>
      <c r="C369" s="132"/>
      <c r="D369" s="132"/>
      <c r="E369" s="132"/>
      <c r="F369" s="132"/>
      <c r="G369" s="132"/>
      <c r="H369" s="132"/>
      <c r="I369" s="132"/>
      <c r="J369" s="133"/>
      <c r="K369" s="133"/>
      <c r="L369" s="133"/>
      <c r="M369" s="133"/>
      <c r="W369" s="30"/>
    </row>
    <row r="370" spans="2:23" ht="15" customHeight="1">
      <c r="B370" s="131"/>
      <c r="C370" s="132"/>
      <c r="D370" s="132"/>
      <c r="E370" s="132"/>
      <c r="F370" s="132"/>
      <c r="G370" s="132"/>
      <c r="H370" s="132"/>
      <c r="I370" s="132"/>
      <c r="J370" s="133"/>
      <c r="K370" s="133"/>
      <c r="L370" s="133"/>
      <c r="M370" s="133"/>
      <c r="W370" s="30"/>
    </row>
    <row r="371" spans="2:23" ht="15" customHeight="1">
      <c r="B371" s="131"/>
      <c r="C371" s="132"/>
      <c r="D371" s="132"/>
      <c r="E371" s="132"/>
      <c r="F371" s="132"/>
      <c r="G371" s="132"/>
      <c r="H371" s="132"/>
      <c r="I371" s="132"/>
      <c r="J371" s="133"/>
      <c r="K371" s="133"/>
      <c r="L371" s="133"/>
      <c r="M371" s="133"/>
      <c r="W371" s="30"/>
    </row>
    <row r="372" spans="2:23" ht="15" customHeight="1">
      <c r="B372" s="131"/>
      <c r="C372" s="132"/>
      <c r="D372" s="132"/>
      <c r="E372" s="132"/>
      <c r="F372" s="132"/>
      <c r="G372" s="132"/>
      <c r="H372" s="132"/>
      <c r="I372" s="132"/>
      <c r="J372" s="133"/>
      <c r="K372" s="133"/>
      <c r="L372" s="133"/>
      <c r="M372" s="133"/>
      <c r="W372" s="30"/>
    </row>
    <row r="373" spans="2:23" ht="15" customHeight="1">
      <c r="B373" s="131"/>
      <c r="C373" s="132"/>
      <c r="D373" s="132"/>
      <c r="E373" s="132"/>
      <c r="F373" s="132"/>
      <c r="G373" s="132"/>
      <c r="H373" s="132"/>
      <c r="I373" s="132"/>
      <c r="J373" s="133"/>
      <c r="K373" s="133"/>
      <c r="L373" s="133"/>
      <c r="M373" s="133"/>
      <c r="W373" s="30"/>
    </row>
    <row r="374" spans="2:23" ht="15" customHeight="1">
      <c r="B374" s="131"/>
      <c r="C374" s="132"/>
      <c r="D374" s="132"/>
      <c r="E374" s="132"/>
      <c r="F374" s="132"/>
      <c r="G374" s="132"/>
      <c r="H374" s="132"/>
      <c r="I374" s="132"/>
      <c r="J374" s="133"/>
      <c r="K374" s="133"/>
      <c r="L374" s="133"/>
      <c r="M374" s="133"/>
      <c r="W374" s="30"/>
    </row>
    <row r="375" spans="2:23" ht="15" customHeight="1">
      <c r="B375" s="131"/>
      <c r="C375" s="132"/>
      <c r="D375" s="132"/>
      <c r="E375" s="132"/>
      <c r="F375" s="132"/>
      <c r="G375" s="132"/>
      <c r="H375" s="132"/>
      <c r="I375" s="132"/>
      <c r="J375" s="133"/>
      <c r="K375" s="133"/>
      <c r="L375" s="133"/>
      <c r="M375" s="133"/>
      <c r="W375" s="30"/>
    </row>
    <row r="376" spans="2:23" ht="15" customHeight="1">
      <c r="B376" s="131"/>
      <c r="C376" s="132"/>
      <c r="D376" s="132"/>
      <c r="E376" s="132"/>
      <c r="F376" s="132"/>
      <c r="G376" s="132"/>
      <c r="H376" s="132"/>
      <c r="I376" s="132"/>
      <c r="J376" s="133"/>
      <c r="K376" s="133"/>
      <c r="L376" s="133"/>
      <c r="M376" s="133"/>
      <c r="W376" s="30"/>
    </row>
    <row r="377" spans="2:23" ht="15" customHeight="1">
      <c r="B377" s="131"/>
      <c r="C377" s="132"/>
      <c r="D377" s="132"/>
      <c r="E377" s="132"/>
      <c r="F377" s="132"/>
      <c r="G377" s="132"/>
      <c r="H377" s="132"/>
      <c r="I377" s="132"/>
      <c r="J377" s="133"/>
      <c r="K377" s="133"/>
      <c r="L377" s="133"/>
      <c r="M377" s="133"/>
      <c r="W377" s="30"/>
    </row>
    <row r="378" spans="2:23" ht="15" customHeight="1">
      <c r="B378" s="131"/>
      <c r="C378" s="132"/>
      <c r="D378" s="132"/>
      <c r="E378" s="132"/>
      <c r="F378" s="132"/>
      <c r="G378" s="132"/>
      <c r="H378" s="132"/>
      <c r="I378" s="132"/>
      <c r="J378" s="133"/>
      <c r="K378" s="133"/>
      <c r="L378" s="133"/>
      <c r="M378" s="133"/>
      <c r="W378" s="30"/>
    </row>
    <row r="379" spans="2:23" ht="15" customHeight="1">
      <c r="B379" s="131"/>
      <c r="C379" s="132"/>
      <c r="D379" s="132"/>
      <c r="E379" s="132"/>
      <c r="F379" s="132"/>
      <c r="G379" s="132"/>
      <c r="H379" s="132"/>
      <c r="I379" s="132"/>
      <c r="J379" s="133"/>
      <c r="K379" s="133"/>
      <c r="L379" s="133"/>
      <c r="M379" s="133"/>
      <c r="W379" s="30"/>
    </row>
    <row r="380" spans="2:23" ht="15" customHeight="1">
      <c r="B380" s="131"/>
      <c r="C380" s="132"/>
      <c r="D380" s="132"/>
      <c r="E380" s="132"/>
      <c r="F380" s="132"/>
      <c r="G380" s="132"/>
      <c r="H380" s="132"/>
      <c r="I380" s="132"/>
      <c r="J380" s="133"/>
      <c r="K380" s="133"/>
      <c r="L380" s="133"/>
      <c r="M380" s="133"/>
      <c r="W380" s="30"/>
    </row>
    <row r="381" spans="2:23" ht="15" customHeight="1">
      <c r="B381" s="131"/>
      <c r="C381" s="132"/>
      <c r="D381" s="132"/>
      <c r="E381" s="132"/>
      <c r="F381" s="132"/>
      <c r="G381" s="132"/>
      <c r="H381" s="132"/>
      <c r="I381" s="132"/>
      <c r="J381" s="133"/>
      <c r="K381" s="133"/>
      <c r="L381" s="133"/>
      <c r="M381" s="133"/>
      <c r="W381" s="30"/>
    </row>
    <row r="382" spans="2:23" ht="15" customHeight="1">
      <c r="B382" s="131"/>
      <c r="C382" s="132"/>
      <c r="D382" s="132"/>
      <c r="E382" s="132"/>
      <c r="F382" s="132"/>
      <c r="G382" s="132"/>
      <c r="H382" s="132"/>
      <c r="I382" s="132"/>
      <c r="J382" s="133"/>
      <c r="K382" s="133"/>
      <c r="L382" s="133"/>
      <c r="M382" s="133"/>
      <c r="W382" s="30"/>
    </row>
    <row r="383" spans="2:23" ht="15" customHeight="1">
      <c r="B383" s="131"/>
      <c r="C383" s="132"/>
      <c r="D383" s="132"/>
      <c r="E383" s="132"/>
      <c r="F383" s="132"/>
      <c r="G383" s="132"/>
      <c r="H383" s="132"/>
      <c r="I383" s="132"/>
      <c r="J383" s="133"/>
      <c r="K383" s="133"/>
      <c r="L383" s="133"/>
      <c r="M383" s="133"/>
      <c r="W383" s="30"/>
    </row>
    <row r="384" spans="2:23" ht="15" customHeight="1">
      <c r="B384" s="131"/>
      <c r="C384" s="132"/>
      <c r="D384" s="132"/>
      <c r="E384" s="132"/>
      <c r="F384" s="132"/>
      <c r="G384" s="132"/>
      <c r="H384" s="132"/>
      <c r="I384" s="132"/>
      <c r="J384" s="133"/>
      <c r="K384" s="133"/>
      <c r="L384" s="133"/>
      <c r="M384" s="133"/>
      <c r="W384" s="30"/>
    </row>
    <row r="385" spans="2:23" ht="15" customHeight="1">
      <c r="B385" s="131"/>
      <c r="C385" s="132"/>
      <c r="D385" s="132"/>
      <c r="E385" s="132"/>
      <c r="F385" s="132"/>
      <c r="G385" s="132"/>
      <c r="H385" s="132"/>
      <c r="I385" s="132"/>
      <c r="J385" s="133"/>
      <c r="K385" s="133"/>
      <c r="L385" s="133"/>
      <c r="M385" s="133"/>
      <c r="W385" s="30"/>
    </row>
    <row r="386" spans="2:23" ht="15" customHeight="1">
      <c r="B386" s="131"/>
      <c r="C386" s="132"/>
      <c r="D386" s="132"/>
      <c r="E386" s="132"/>
      <c r="F386" s="132"/>
      <c r="G386" s="132"/>
      <c r="H386" s="132"/>
      <c r="I386" s="132"/>
      <c r="J386" s="133"/>
      <c r="K386" s="133"/>
      <c r="L386" s="133"/>
      <c r="M386" s="133"/>
      <c r="W386" s="30"/>
    </row>
    <row r="387" spans="2:23" ht="15" customHeight="1">
      <c r="B387" s="131"/>
      <c r="C387" s="132"/>
      <c r="D387" s="132"/>
      <c r="E387" s="132"/>
      <c r="F387" s="132"/>
      <c r="G387" s="132"/>
      <c r="H387" s="132"/>
      <c r="I387" s="132"/>
      <c r="J387" s="133"/>
      <c r="K387" s="133"/>
      <c r="L387" s="133"/>
      <c r="M387" s="133"/>
      <c r="W387" s="30"/>
    </row>
    <row r="388" spans="2:23" ht="15" customHeight="1">
      <c r="B388" s="131"/>
      <c r="C388" s="132"/>
      <c r="D388" s="132"/>
      <c r="E388" s="132"/>
      <c r="F388" s="132"/>
      <c r="G388" s="132"/>
      <c r="H388" s="132"/>
      <c r="I388" s="132"/>
      <c r="J388" s="133"/>
      <c r="K388" s="133"/>
      <c r="L388" s="133"/>
      <c r="M388" s="133"/>
      <c r="W388" s="30"/>
    </row>
    <row r="389" spans="2:23" ht="15" customHeight="1">
      <c r="B389" s="131"/>
      <c r="C389" s="132"/>
      <c r="D389" s="132"/>
      <c r="E389" s="132"/>
      <c r="F389" s="132"/>
      <c r="G389" s="132"/>
      <c r="H389" s="132"/>
      <c r="I389" s="132"/>
      <c r="J389" s="133"/>
      <c r="K389" s="133"/>
      <c r="L389" s="133"/>
      <c r="M389" s="133"/>
      <c r="W389" s="30"/>
    </row>
    <row r="390" spans="2:23" ht="15" customHeight="1">
      <c r="B390" s="131"/>
      <c r="C390" s="132"/>
      <c r="D390" s="132"/>
      <c r="E390" s="132"/>
      <c r="F390" s="132"/>
      <c r="G390" s="132"/>
      <c r="H390" s="132"/>
      <c r="I390" s="132"/>
      <c r="J390" s="133"/>
      <c r="K390" s="133"/>
      <c r="L390" s="133"/>
      <c r="M390" s="133"/>
      <c r="W390" s="30"/>
    </row>
    <row r="391" spans="2:23" ht="15" customHeight="1">
      <c r="B391" s="131"/>
      <c r="C391" s="132"/>
      <c r="D391" s="132"/>
      <c r="E391" s="132"/>
      <c r="F391" s="132"/>
      <c r="G391" s="132"/>
      <c r="H391" s="132"/>
      <c r="I391" s="132"/>
      <c r="J391" s="133"/>
      <c r="K391" s="133"/>
      <c r="L391" s="133"/>
      <c r="M391" s="133"/>
      <c r="W391" s="30"/>
    </row>
    <row r="392" spans="2:23" ht="15" customHeight="1">
      <c r="B392" s="131"/>
      <c r="C392" s="132"/>
      <c r="D392" s="132"/>
      <c r="E392" s="132"/>
      <c r="F392" s="132"/>
      <c r="G392" s="132"/>
      <c r="H392" s="132"/>
      <c r="I392" s="132"/>
      <c r="J392" s="133"/>
      <c r="K392" s="133"/>
      <c r="L392" s="133"/>
      <c r="M392" s="133"/>
      <c r="W392" s="30"/>
    </row>
    <row r="393" spans="2:23" ht="15" customHeight="1">
      <c r="B393" s="131"/>
      <c r="C393" s="132"/>
      <c r="D393" s="132"/>
      <c r="E393" s="132"/>
      <c r="F393" s="132"/>
      <c r="G393" s="132"/>
      <c r="H393" s="132"/>
      <c r="I393" s="132"/>
      <c r="J393" s="133"/>
      <c r="K393" s="133"/>
      <c r="L393" s="133"/>
      <c r="M393" s="133"/>
      <c r="W393" s="30"/>
    </row>
    <row r="394" spans="2:23" ht="15" customHeight="1">
      <c r="B394" s="131"/>
      <c r="C394" s="132"/>
      <c r="D394" s="132"/>
      <c r="E394" s="132"/>
      <c r="F394" s="132"/>
      <c r="G394" s="132"/>
      <c r="H394" s="132"/>
      <c r="I394" s="132"/>
      <c r="J394" s="133"/>
      <c r="K394" s="133"/>
      <c r="L394" s="133"/>
      <c r="M394" s="133"/>
      <c r="W394" s="30"/>
    </row>
    <row r="395" spans="2:23" ht="15" customHeight="1">
      <c r="B395" s="131"/>
      <c r="C395" s="132"/>
      <c r="D395" s="132"/>
      <c r="E395" s="132"/>
      <c r="F395" s="132"/>
      <c r="G395" s="132"/>
      <c r="H395" s="132"/>
      <c r="I395" s="132"/>
      <c r="J395" s="133"/>
      <c r="K395" s="133"/>
      <c r="L395" s="133"/>
      <c r="M395" s="133"/>
      <c r="W395" s="30"/>
    </row>
    <row r="396" spans="2:23" ht="15" customHeight="1">
      <c r="B396" s="131"/>
      <c r="C396" s="132"/>
      <c r="D396" s="132"/>
      <c r="E396" s="132"/>
      <c r="F396" s="132"/>
      <c r="G396" s="132"/>
      <c r="H396" s="132"/>
      <c r="I396" s="132"/>
      <c r="J396" s="133"/>
      <c r="K396" s="133"/>
      <c r="L396" s="133"/>
      <c r="M396" s="133"/>
      <c r="W396" s="30"/>
    </row>
    <row r="397" spans="2:23" ht="15" customHeight="1">
      <c r="B397" s="131"/>
      <c r="C397" s="132"/>
      <c r="D397" s="132"/>
      <c r="E397" s="132"/>
      <c r="F397" s="132"/>
      <c r="G397" s="132"/>
      <c r="H397" s="132"/>
      <c r="I397" s="132"/>
      <c r="J397" s="133"/>
      <c r="K397" s="133"/>
      <c r="L397" s="133"/>
      <c r="M397" s="133"/>
      <c r="W397" s="30"/>
    </row>
    <row r="398" spans="2:23" ht="15" customHeight="1">
      <c r="B398" s="131"/>
      <c r="C398" s="132"/>
      <c r="D398" s="132"/>
      <c r="E398" s="132"/>
      <c r="F398" s="132"/>
      <c r="G398" s="132"/>
      <c r="H398" s="132"/>
      <c r="I398" s="132"/>
      <c r="J398" s="133"/>
      <c r="K398" s="133"/>
      <c r="L398" s="133"/>
      <c r="M398" s="133"/>
      <c r="W398" s="30"/>
    </row>
    <row r="399" spans="2:23" ht="15" customHeight="1">
      <c r="B399" s="131"/>
      <c r="C399" s="132"/>
      <c r="D399" s="132"/>
      <c r="E399" s="132"/>
      <c r="F399" s="132"/>
      <c r="G399" s="132"/>
      <c r="H399" s="132"/>
      <c r="I399" s="132"/>
      <c r="J399" s="133"/>
      <c r="K399" s="133"/>
      <c r="L399" s="133"/>
      <c r="M399" s="133"/>
      <c r="W399" s="30"/>
    </row>
    <row r="400" spans="2:23" ht="15" customHeight="1">
      <c r="B400" s="131"/>
      <c r="C400" s="132"/>
      <c r="D400" s="132"/>
      <c r="E400" s="132"/>
      <c r="F400" s="132"/>
      <c r="G400" s="132"/>
      <c r="H400" s="132"/>
      <c r="I400" s="132"/>
      <c r="J400" s="133"/>
      <c r="K400" s="133"/>
      <c r="L400" s="133"/>
      <c r="M400" s="133"/>
      <c r="W400" s="30"/>
    </row>
    <row r="401" spans="2:23" ht="15" customHeight="1">
      <c r="B401" s="131"/>
      <c r="C401" s="132"/>
      <c r="D401" s="132"/>
      <c r="E401" s="132"/>
      <c r="F401" s="132"/>
      <c r="G401" s="132"/>
      <c r="H401" s="132"/>
      <c r="I401" s="132"/>
      <c r="J401" s="133"/>
      <c r="K401" s="133"/>
      <c r="L401" s="133"/>
      <c r="M401" s="133"/>
      <c r="W401" s="30"/>
    </row>
    <row r="402" spans="2:23" ht="15" customHeight="1">
      <c r="B402" s="131"/>
      <c r="C402" s="132"/>
      <c r="D402" s="132"/>
      <c r="E402" s="132"/>
      <c r="F402" s="132"/>
      <c r="G402" s="132"/>
      <c r="H402" s="132"/>
      <c r="I402" s="132"/>
      <c r="J402" s="133"/>
      <c r="K402" s="133"/>
      <c r="L402" s="133"/>
      <c r="M402" s="133"/>
      <c r="W402" s="30"/>
    </row>
    <row r="403" spans="2:23" ht="15" customHeight="1">
      <c r="B403" s="131"/>
      <c r="C403" s="132"/>
      <c r="D403" s="132"/>
      <c r="E403" s="132"/>
      <c r="F403" s="132"/>
      <c r="G403" s="132"/>
      <c r="H403" s="132"/>
      <c r="I403" s="132"/>
      <c r="J403" s="133"/>
      <c r="K403" s="133"/>
      <c r="L403" s="133"/>
      <c r="M403" s="133"/>
      <c r="W403" s="30"/>
    </row>
    <row r="404" spans="2:23" ht="15" customHeight="1">
      <c r="B404" s="131"/>
      <c r="C404" s="132"/>
      <c r="D404" s="132"/>
      <c r="E404" s="132"/>
      <c r="F404" s="132"/>
      <c r="G404" s="132"/>
      <c r="H404" s="132"/>
      <c r="I404" s="132"/>
      <c r="J404" s="133"/>
      <c r="K404" s="133"/>
      <c r="L404" s="133"/>
      <c r="M404" s="133"/>
      <c r="W404" s="30"/>
    </row>
    <row r="405" spans="2:23" ht="15" customHeight="1">
      <c r="B405" s="131"/>
      <c r="C405" s="132"/>
      <c r="D405" s="132"/>
      <c r="E405" s="132"/>
      <c r="F405" s="132"/>
      <c r="G405" s="132"/>
      <c r="H405" s="132"/>
      <c r="I405" s="132"/>
      <c r="J405" s="133"/>
      <c r="K405" s="133"/>
      <c r="L405" s="133"/>
      <c r="M405" s="133"/>
      <c r="W405" s="30"/>
    </row>
    <row r="406" spans="2:23" ht="15" customHeight="1">
      <c r="B406" s="131"/>
      <c r="C406" s="132"/>
      <c r="D406" s="132"/>
      <c r="E406" s="132"/>
      <c r="F406" s="132"/>
      <c r="G406" s="132"/>
      <c r="H406" s="132"/>
      <c r="I406" s="132"/>
      <c r="J406" s="133"/>
      <c r="K406" s="133"/>
      <c r="L406" s="133"/>
      <c r="M406" s="133"/>
      <c r="W406" s="30"/>
    </row>
    <row r="407" spans="2:23" ht="15" customHeight="1">
      <c r="B407" s="131"/>
      <c r="C407" s="132"/>
      <c r="D407" s="132"/>
      <c r="E407" s="132"/>
      <c r="F407" s="132"/>
      <c r="G407" s="132"/>
      <c r="H407" s="132"/>
      <c r="I407" s="132"/>
      <c r="J407" s="133"/>
      <c r="K407" s="133"/>
      <c r="L407" s="133"/>
      <c r="M407" s="133"/>
      <c r="W407" s="30"/>
    </row>
    <row r="408" spans="2:23" ht="15" customHeight="1">
      <c r="B408" s="131"/>
      <c r="C408" s="132"/>
      <c r="D408" s="132"/>
      <c r="E408" s="132"/>
      <c r="F408" s="132"/>
      <c r="G408" s="132"/>
      <c r="H408" s="132"/>
      <c r="I408" s="132"/>
      <c r="J408" s="133"/>
      <c r="K408" s="133"/>
      <c r="L408" s="133"/>
      <c r="M408" s="133"/>
      <c r="W408" s="30"/>
    </row>
    <row r="409" spans="2:23" ht="15" customHeight="1">
      <c r="B409" s="131"/>
      <c r="C409" s="132"/>
      <c r="D409" s="132"/>
      <c r="E409" s="132"/>
      <c r="F409" s="132"/>
      <c r="G409" s="132"/>
      <c r="H409" s="132"/>
      <c r="I409" s="132"/>
      <c r="J409" s="133"/>
      <c r="K409" s="133"/>
      <c r="L409" s="133"/>
      <c r="M409" s="133"/>
      <c r="W409" s="30"/>
    </row>
    <row r="410" spans="2:23" ht="15" customHeight="1">
      <c r="B410" s="131"/>
      <c r="C410" s="132"/>
      <c r="D410" s="132"/>
      <c r="E410" s="132"/>
      <c r="F410" s="132"/>
      <c r="G410" s="132"/>
      <c r="H410" s="132"/>
      <c r="I410" s="132"/>
      <c r="J410" s="133"/>
      <c r="K410" s="133"/>
      <c r="L410" s="133"/>
      <c r="M410" s="133"/>
      <c r="W410" s="30"/>
    </row>
    <row r="411" spans="2:23" ht="15" customHeight="1">
      <c r="B411" s="131"/>
      <c r="C411" s="132"/>
      <c r="D411" s="132"/>
      <c r="E411" s="132"/>
      <c r="F411" s="132"/>
      <c r="G411" s="132"/>
      <c r="H411" s="132"/>
      <c r="I411" s="132"/>
      <c r="J411" s="133"/>
      <c r="K411" s="133"/>
      <c r="L411" s="133"/>
      <c r="M411" s="133"/>
      <c r="W411" s="30"/>
    </row>
    <row r="412" spans="2:23" ht="15" customHeight="1">
      <c r="B412" s="131"/>
      <c r="C412" s="132"/>
      <c r="D412" s="132"/>
      <c r="E412" s="132"/>
      <c r="F412" s="132"/>
      <c r="G412" s="132"/>
      <c r="H412" s="132"/>
      <c r="I412" s="132"/>
      <c r="J412" s="133"/>
      <c r="K412" s="133"/>
      <c r="L412" s="133"/>
      <c r="M412" s="133"/>
      <c r="W412" s="30"/>
    </row>
    <row r="413" spans="2:23" ht="15" customHeight="1">
      <c r="B413" s="131"/>
      <c r="C413" s="132"/>
      <c r="D413" s="132"/>
      <c r="E413" s="132"/>
      <c r="F413" s="132"/>
      <c r="G413" s="132"/>
      <c r="H413" s="132"/>
      <c r="I413" s="132"/>
      <c r="J413" s="133"/>
      <c r="K413" s="133"/>
      <c r="L413" s="133"/>
      <c r="M413" s="133"/>
      <c r="W413" s="30"/>
    </row>
    <row r="414" spans="2:23" ht="15" customHeight="1">
      <c r="B414" s="131"/>
      <c r="C414" s="132"/>
      <c r="D414" s="132"/>
      <c r="E414" s="132"/>
      <c r="F414" s="132"/>
      <c r="G414" s="132"/>
      <c r="H414" s="132"/>
      <c r="I414" s="132"/>
      <c r="J414" s="133"/>
      <c r="K414" s="133"/>
      <c r="L414" s="133"/>
      <c r="M414" s="133"/>
      <c r="W414" s="30"/>
    </row>
    <row r="415" spans="2:23" ht="15" customHeight="1">
      <c r="B415" s="131"/>
      <c r="C415" s="132"/>
      <c r="D415" s="132"/>
      <c r="E415" s="132"/>
      <c r="F415" s="132"/>
      <c r="G415" s="132"/>
      <c r="H415" s="132"/>
      <c r="I415" s="132"/>
      <c r="J415" s="133"/>
      <c r="K415" s="133"/>
      <c r="L415" s="133"/>
      <c r="M415" s="133"/>
      <c r="W415" s="30"/>
    </row>
    <row r="416" spans="2:23" ht="15" customHeight="1">
      <c r="B416" s="131"/>
      <c r="C416" s="132"/>
      <c r="D416" s="132"/>
      <c r="E416" s="132"/>
      <c r="F416" s="132"/>
      <c r="G416" s="132"/>
      <c r="H416" s="132"/>
      <c r="I416" s="132"/>
      <c r="J416" s="133"/>
      <c r="K416" s="133"/>
      <c r="L416" s="133"/>
      <c r="M416" s="133"/>
      <c r="W416" s="30"/>
    </row>
    <row r="417" spans="2:23" ht="15" customHeight="1">
      <c r="B417" s="131"/>
      <c r="C417" s="132"/>
      <c r="D417" s="132"/>
      <c r="E417" s="132"/>
      <c r="F417" s="132"/>
      <c r="G417" s="132"/>
      <c r="H417" s="132"/>
      <c r="I417" s="132"/>
      <c r="J417" s="133"/>
      <c r="K417" s="133"/>
      <c r="L417" s="133"/>
      <c r="M417" s="133"/>
      <c r="W417" s="30"/>
    </row>
    <row r="418" spans="2:23" ht="15" customHeight="1">
      <c r="B418" s="131"/>
      <c r="C418" s="132"/>
      <c r="D418" s="132"/>
      <c r="E418" s="132"/>
      <c r="F418" s="132"/>
      <c r="G418" s="132"/>
      <c r="H418" s="132"/>
      <c r="I418" s="132"/>
      <c r="J418" s="133"/>
      <c r="K418" s="133"/>
      <c r="L418" s="133"/>
      <c r="M418" s="133"/>
      <c r="W418" s="30"/>
    </row>
    <row r="419" spans="2:23" ht="15" customHeight="1">
      <c r="B419" s="131"/>
      <c r="C419" s="132"/>
      <c r="D419" s="132"/>
      <c r="E419" s="132"/>
      <c r="F419" s="132"/>
      <c r="G419" s="132"/>
      <c r="H419" s="132"/>
      <c r="I419" s="132"/>
      <c r="J419" s="133"/>
      <c r="K419" s="133"/>
      <c r="L419" s="133"/>
      <c r="M419" s="133"/>
      <c r="W419" s="30"/>
    </row>
    <row r="420" spans="2:23" ht="15" customHeight="1">
      <c r="B420" s="131"/>
      <c r="C420" s="132"/>
      <c r="D420" s="132"/>
      <c r="E420" s="132"/>
      <c r="F420" s="132"/>
      <c r="G420" s="132"/>
      <c r="H420" s="132"/>
      <c r="I420" s="132"/>
      <c r="J420" s="133"/>
      <c r="K420" s="133"/>
      <c r="L420" s="133"/>
      <c r="M420" s="133"/>
      <c r="W420" s="30"/>
    </row>
    <row r="421" spans="2:23" ht="15" customHeight="1">
      <c r="B421" s="131"/>
      <c r="C421" s="132"/>
      <c r="D421" s="132"/>
      <c r="E421" s="132"/>
      <c r="F421" s="132"/>
      <c r="G421" s="132"/>
      <c r="H421" s="132"/>
      <c r="I421" s="132"/>
      <c r="J421" s="133"/>
      <c r="K421" s="133"/>
      <c r="L421" s="133"/>
      <c r="M421" s="133"/>
      <c r="W421" s="30"/>
    </row>
    <row r="422" spans="2:23" ht="15" customHeight="1">
      <c r="B422" s="131"/>
      <c r="C422" s="132"/>
      <c r="D422" s="132"/>
      <c r="E422" s="132"/>
      <c r="F422" s="132"/>
      <c r="G422" s="132"/>
      <c r="H422" s="132"/>
      <c r="I422" s="132"/>
      <c r="J422" s="133"/>
      <c r="K422" s="133"/>
      <c r="L422" s="133"/>
      <c r="M422" s="133"/>
      <c r="W422" s="30"/>
    </row>
    <row r="423" spans="2:23" ht="15" customHeight="1">
      <c r="B423" s="131"/>
      <c r="C423" s="132"/>
      <c r="D423" s="132"/>
      <c r="E423" s="132"/>
      <c r="F423" s="132"/>
      <c r="G423" s="132"/>
      <c r="H423" s="132"/>
      <c r="I423" s="132"/>
      <c r="J423" s="133"/>
      <c r="K423" s="133"/>
      <c r="L423" s="133"/>
      <c r="M423" s="133"/>
      <c r="W423" s="30"/>
    </row>
    <row r="424" spans="2:23" ht="15" customHeight="1">
      <c r="B424" s="131"/>
      <c r="C424" s="132"/>
      <c r="D424" s="132"/>
      <c r="E424" s="132"/>
      <c r="F424" s="132"/>
      <c r="G424" s="132"/>
      <c r="H424" s="132"/>
      <c r="I424" s="132"/>
      <c r="J424" s="133"/>
      <c r="K424" s="133"/>
      <c r="L424" s="133"/>
      <c r="M424" s="133"/>
      <c r="W424" s="30"/>
    </row>
    <row r="425" spans="2:23" ht="15" customHeight="1">
      <c r="B425" s="131"/>
      <c r="C425" s="132"/>
      <c r="D425" s="132"/>
      <c r="E425" s="132"/>
      <c r="F425" s="132"/>
      <c r="G425" s="132"/>
      <c r="H425" s="132"/>
      <c r="I425" s="132"/>
      <c r="J425" s="133"/>
      <c r="K425" s="133"/>
      <c r="L425" s="133"/>
      <c r="M425" s="133"/>
      <c r="W425" s="30"/>
    </row>
    <row r="426" spans="2:23" ht="15" customHeight="1">
      <c r="B426" s="131"/>
      <c r="C426" s="132"/>
      <c r="D426" s="132"/>
      <c r="E426" s="132"/>
      <c r="F426" s="132"/>
      <c r="G426" s="132"/>
      <c r="H426" s="132"/>
      <c r="I426" s="132"/>
      <c r="J426" s="133"/>
      <c r="K426" s="133"/>
      <c r="L426" s="133"/>
      <c r="M426" s="133"/>
      <c r="W426" s="30"/>
    </row>
    <row r="427" spans="2:23" ht="15" customHeight="1">
      <c r="B427" s="131"/>
      <c r="C427" s="132"/>
      <c r="D427" s="132"/>
      <c r="E427" s="132"/>
      <c r="F427" s="132"/>
      <c r="G427" s="132"/>
      <c r="H427" s="132"/>
      <c r="I427" s="132"/>
      <c r="J427" s="133"/>
      <c r="K427" s="133"/>
      <c r="L427" s="133"/>
      <c r="M427" s="133"/>
      <c r="W427" s="30"/>
    </row>
    <row r="428" spans="2:23" ht="15" customHeight="1">
      <c r="B428" s="131"/>
      <c r="C428" s="132"/>
      <c r="D428" s="132"/>
      <c r="E428" s="132"/>
      <c r="F428" s="132"/>
      <c r="G428" s="132"/>
      <c r="H428" s="132"/>
      <c r="I428" s="132"/>
      <c r="J428" s="133"/>
      <c r="K428" s="133"/>
      <c r="L428" s="133"/>
      <c r="M428" s="133"/>
      <c r="W428" s="30"/>
    </row>
    <row r="429" spans="2:23" ht="15" customHeight="1">
      <c r="B429" s="131"/>
      <c r="C429" s="132"/>
      <c r="D429" s="132"/>
      <c r="E429" s="132"/>
      <c r="F429" s="132"/>
      <c r="G429" s="132"/>
      <c r="H429" s="132"/>
      <c r="I429" s="132"/>
      <c r="J429" s="133"/>
      <c r="K429" s="133"/>
      <c r="L429" s="133"/>
      <c r="M429" s="133"/>
      <c r="W429" s="30"/>
    </row>
    <row r="430" spans="2:23" ht="15" customHeight="1">
      <c r="B430" s="131"/>
      <c r="C430" s="132"/>
      <c r="D430" s="132"/>
      <c r="E430" s="132"/>
      <c r="F430" s="132"/>
      <c r="G430" s="132"/>
      <c r="H430" s="132"/>
      <c r="I430" s="132"/>
      <c r="J430" s="133"/>
      <c r="K430" s="133"/>
      <c r="L430" s="133"/>
      <c r="M430" s="133"/>
      <c r="W430" s="30"/>
    </row>
    <row r="431" spans="2:23" ht="15" customHeight="1">
      <c r="B431" s="131"/>
      <c r="C431" s="132"/>
      <c r="D431" s="132"/>
      <c r="E431" s="132"/>
      <c r="F431" s="132"/>
      <c r="G431" s="132"/>
      <c r="H431" s="132"/>
      <c r="I431" s="132"/>
      <c r="J431" s="133"/>
      <c r="K431" s="133"/>
      <c r="L431" s="133"/>
      <c r="M431" s="133"/>
      <c r="W431" s="30"/>
    </row>
    <row r="432" spans="2:23" ht="15" customHeight="1">
      <c r="B432" s="131"/>
      <c r="C432" s="132"/>
      <c r="D432" s="132"/>
      <c r="E432" s="132"/>
      <c r="F432" s="132"/>
      <c r="G432" s="132"/>
      <c r="H432" s="132"/>
      <c r="I432" s="132"/>
      <c r="J432" s="133"/>
      <c r="K432" s="133"/>
      <c r="L432" s="133"/>
      <c r="M432" s="133"/>
      <c r="W432" s="30"/>
    </row>
    <row r="433" spans="2:23" ht="15" customHeight="1">
      <c r="B433" s="131"/>
      <c r="C433" s="132"/>
      <c r="D433" s="132"/>
      <c r="E433" s="132"/>
      <c r="F433" s="132"/>
      <c r="G433" s="132"/>
      <c r="H433" s="132"/>
      <c r="I433" s="132"/>
      <c r="J433" s="133"/>
      <c r="K433" s="133"/>
      <c r="L433" s="133"/>
      <c r="M433" s="133"/>
      <c r="W433" s="30"/>
    </row>
    <row r="434" spans="2:23" ht="15" customHeight="1">
      <c r="B434" s="131"/>
      <c r="C434" s="132"/>
      <c r="D434" s="132"/>
      <c r="E434" s="132"/>
      <c r="F434" s="132"/>
      <c r="G434" s="132"/>
      <c r="H434" s="132"/>
      <c r="I434" s="132"/>
      <c r="J434" s="133"/>
      <c r="K434" s="133"/>
      <c r="L434" s="133"/>
      <c r="M434" s="133"/>
      <c r="W434" s="30"/>
    </row>
    <row r="435" spans="2:23" ht="15" customHeight="1">
      <c r="B435" s="131"/>
      <c r="C435" s="132"/>
      <c r="D435" s="132"/>
      <c r="E435" s="132"/>
      <c r="F435" s="132"/>
      <c r="G435" s="132"/>
      <c r="H435" s="132"/>
      <c r="I435" s="132"/>
      <c r="J435" s="133"/>
      <c r="K435" s="133"/>
      <c r="L435" s="133"/>
      <c r="M435" s="133"/>
      <c r="W435" s="30"/>
    </row>
    <row r="436" spans="2:23" ht="15" customHeight="1">
      <c r="B436" s="131"/>
      <c r="C436" s="132"/>
      <c r="D436" s="132"/>
      <c r="E436" s="132"/>
      <c r="F436" s="132"/>
      <c r="G436" s="132"/>
      <c r="H436" s="132"/>
      <c r="I436" s="132"/>
      <c r="J436" s="133"/>
      <c r="K436" s="133"/>
      <c r="L436" s="133"/>
      <c r="M436" s="133"/>
      <c r="W436" s="30"/>
    </row>
    <row r="437" spans="2:23" ht="15" customHeight="1">
      <c r="B437" s="131"/>
      <c r="C437" s="132"/>
      <c r="D437" s="132"/>
      <c r="E437" s="132"/>
      <c r="F437" s="132"/>
      <c r="G437" s="132"/>
      <c r="H437" s="132"/>
      <c r="I437" s="132"/>
      <c r="J437" s="133"/>
      <c r="K437" s="133"/>
      <c r="L437" s="133"/>
      <c r="M437" s="133"/>
      <c r="W437" s="30"/>
    </row>
    <row r="438" spans="2:23" ht="15" customHeight="1">
      <c r="B438" s="131"/>
      <c r="C438" s="132"/>
      <c r="D438" s="132"/>
      <c r="E438" s="132"/>
      <c r="F438" s="132"/>
      <c r="G438" s="132"/>
      <c r="H438" s="132"/>
      <c r="I438" s="132"/>
      <c r="J438" s="133"/>
      <c r="K438" s="133"/>
      <c r="L438" s="133"/>
      <c r="M438" s="133"/>
      <c r="W438" s="30"/>
    </row>
    <row r="439" spans="2:23" ht="15" customHeight="1">
      <c r="B439" s="131"/>
      <c r="C439" s="132"/>
      <c r="D439" s="132"/>
      <c r="E439" s="132"/>
      <c r="F439" s="132"/>
      <c r="G439" s="132"/>
      <c r="H439" s="132"/>
      <c r="I439" s="132"/>
      <c r="J439" s="133"/>
      <c r="K439" s="133"/>
      <c r="L439" s="133"/>
      <c r="M439" s="133"/>
      <c r="W439" s="30"/>
    </row>
    <row r="440" spans="2:23" ht="15" customHeight="1">
      <c r="B440" s="131"/>
      <c r="C440" s="132"/>
      <c r="D440" s="132"/>
      <c r="E440" s="132"/>
      <c r="F440" s="132"/>
      <c r="G440" s="132"/>
      <c r="H440" s="132"/>
      <c r="I440" s="132"/>
      <c r="J440" s="133"/>
      <c r="K440" s="133"/>
      <c r="L440" s="133"/>
      <c r="M440" s="133"/>
      <c r="W440" s="30"/>
    </row>
    <row r="441" spans="2:23" ht="15" customHeight="1">
      <c r="B441" s="131"/>
      <c r="C441" s="132"/>
      <c r="D441" s="132"/>
      <c r="E441" s="132"/>
      <c r="F441" s="132"/>
      <c r="G441" s="132"/>
      <c r="H441" s="132"/>
      <c r="I441" s="132"/>
      <c r="J441" s="133"/>
      <c r="K441" s="133"/>
      <c r="L441" s="133"/>
      <c r="M441" s="133"/>
      <c r="W441" s="30"/>
    </row>
    <row r="442" spans="2:23" ht="15" customHeight="1">
      <c r="B442" s="131"/>
      <c r="C442" s="132"/>
      <c r="D442" s="132"/>
      <c r="E442" s="132"/>
      <c r="F442" s="132"/>
      <c r="G442" s="132"/>
      <c r="H442" s="132"/>
      <c r="I442" s="132"/>
      <c r="J442" s="133"/>
      <c r="K442" s="133"/>
      <c r="L442" s="133"/>
      <c r="M442" s="133"/>
      <c r="W442" s="30"/>
    </row>
    <row r="443" spans="2:23" ht="15" customHeight="1">
      <c r="B443" s="131"/>
      <c r="C443" s="132"/>
      <c r="D443" s="132"/>
      <c r="E443" s="132"/>
      <c r="F443" s="132"/>
      <c r="G443" s="132"/>
      <c r="H443" s="132"/>
      <c r="I443" s="132"/>
      <c r="J443" s="133"/>
      <c r="K443" s="133"/>
      <c r="L443" s="133"/>
      <c r="M443" s="133"/>
      <c r="W443" s="30"/>
    </row>
    <row r="444" spans="2:23" ht="15" customHeight="1">
      <c r="B444" s="131"/>
      <c r="C444" s="132"/>
      <c r="D444" s="132"/>
      <c r="E444" s="132"/>
      <c r="F444" s="132"/>
      <c r="G444" s="132"/>
      <c r="H444" s="132"/>
      <c r="I444" s="132"/>
      <c r="J444" s="133"/>
      <c r="K444" s="133"/>
      <c r="L444" s="133"/>
      <c r="M444" s="133"/>
      <c r="W444" s="30"/>
    </row>
    <row r="445" spans="2:23" ht="15" customHeight="1">
      <c r="B445" s="131"/>
      <c r="C445" s="132"/>
      <c r="D445" s="132"/>
      <c r="E445" s="132"/>
      <c r="F445" s="132"/>
      <c r="G445" s="132"/>
      <c r="H445" s="132"/>
      <c r="I445" s="132"/>
      <c r="J445" s="133"/>
      <c r="K445" s="133"/>
      <c r="L445" s="133"/>
      <c r="M445" s="133"/>
      <c r="W445" s="30"/>
    </row>
    <row r="446" spans="2:23" ht="15" customHeight="1">
      <c r="B446" s="131"/>
      <c r="C446" s="132"/>
      <c r="D446" s="132"/>
      <c r="E446" s="132"/>
      <c r="F446" s="132"/>
      <c r="G446" s="132"/>
      <c r="H446" s="132"/>
      <c r="I446" s="132"/>
      <c r="J446" s="133"/>
      <c r="K446" s="133"/>
      <c r="L446" s="133"/>
      <c r="M446" s="133"/>
      <c r="W446" s="30"/>
    </row>
    <row r="447" spans="2:23" ht="15" customHeight="1">
      <c r="B447" s="131"/>
      <c r="C447" s="132"/>
      <c r="D447" s="132"/>
      <c r="E447" s="132"/>
      <c r="F447" s="132"/>
      <c r="G447" s="132"/>
      <c r="H447" s="132"/>
      <c r="I447" s="132"/>
      <c r="J447" s="133"/>
      <c r="K447" s="133"/>
      <c r="L447" s="133"/>
      <c r="M447" s="133"/>
      <c r="W447" s="30"/>
    </row>
    <row r="448" spans="2:23" ht="15" customHeight="1">
      <c r="B448" s="131"/>
      <c r="C448" s="132"/>
      <c r="D448" s="132"/>
      <c r="E448" s="132"/>
      <c r="F448" s="132"/>
      <c r="G448" s="132"/>
      <c r="H448" s="132"/>
      <c r="I448" s="132"/>
      <c r="J448" s="133"/>
      <c r="K448" s="133"/>
      <c r="L448" s="133"/>
      <c r="M448" s="133"/>
      <c r="W448" s="30"/>
    </row>
    <row r="449" spans="2:23" ht="15" customHeight="1">
      <c r="B449" s="131"/>
      <c r="C449" s="132"/>
      <c r="D449" s="132"/>
      <c r="E449" s="132"/>
      <c r="F449" s="132"/>
      <c r="G449" s="132"/>
      <c r="H449" s="132"/>
      <c r="I449" s="132"/>
      <c r="J449" s="133"/>
      <c r="K449" s="133"/>
      <c r="L449" s="133"/>
      <c r="M449" s="133"/>
      <c r="W449" s="30"/>
    </row>
    <row r="450" spans="2:23" ht="15" customHeight="1">
      <c r="B450" s="131"/>
      <c r="C450" s="132"/>
      <c r="D450" s="132"/>
      <c r="E450" s="132"/>
      <c r="F450" s="132"/>
      <c r="G450" s="132"/>
      <c r="H450" s="132"/>
      <c r="I450" s="132"/>
      <c r="J450" s="133"/>
      <c r="K450" s="133"/>
      <c r="L450" s="133"/>
      <c r="M450" s="133"/>
      <c r="W450" s="30"/>
    </row>
    <row r="451" spans="2:23" ht="15" customHeight="1">
      <c r="B451" s="131"/>
      <c r="C451" s="132"/>
      <c r="D451" s="132"/>
      <c r="E451" s="132"/>
      <c r="F451" s="132"/>
      <c r="G451" s="132"/>
      <c r="H451" s="132"/>
      <c r="I451" s="132"/>
      <c r="J451" s="133"/>
      <c r="K451" s="133"/>
      <c r="L451" s="133"/>
      <c r="M451" s="133"/>
      <c r="W451" s="30"/>
    </row>
    <row r="452" spans="2:23" ht="15" customHeight="1">
      <c r="B452" s="131"/>
      <c r="C452" s="132"/>
      <c r="D452" s="132"/>
      <c r="E452" s="132"/>
      <c r="F452" s="132"/>
      <c r="G452" s="132"/>
      <c r="H452" s="132"/>
      <c r="I452" s="132"/>
      <c r="J452" s="133"/>
      <c r="K452" s="133"/>
      <c r="L452" s="133"/>
      <c r="M452" s="133"/>
      <c r="W452" s="30"/>
    </row>
    <row r="453" spans="2:23" ht="15" customHeight="1">
      <c r="B453" s="131"/>
      <c r="C453" s="132"/>
      <c r="D453" s="132"/>
      <c r="E453" s="132"/>
      <c r="F453" s="132"/>
      <c r="G453" s="132"/>
      <c r="H453" s="132"/>
      <c r="I453" s="132"/>
      <c r="J453" s="133"/>
      <c r="K453" s="133"/>
      <c r="L453" s="133"/>
      <c r="M453" s="133"/>
      <c r="W453" s="30"/>
    </row>
    <row r="454" spans="2:23" ht="15" customHeight="1">
      <c r="B454" s="131"/>
      <c r="C454" s="132"/>
      <c r="D454" s="132"/>
      <c r="E454" s="132"/>
      <c r="F454" s="132"/>
      <c r="G454" s="132"/>
      <c r="H454" s="132"/>
      <c r="I454" s="132"/>
      <c r="J454" s="133"/>
      <c r="K454" s="133"/>
      <c r="L454" s="133"/>
      <c r="M454" s="133"/>
      <c r="W454" s="30"/>
    </row>
    <row r="455" spans="2:23" ht="15" customHeight="1">
      <c r="B455" s="131"/>
      <c r="C455" s="132"/>
      <c r="D455" s="132"/>
      <c r="E455" s="132"/>
      <c r="F455" s="132"/>
      <c r="G455" s="132"/>
      <c r="H455" s="132"/>
      <c r="I455" s="132"/>
      <c r="J455" s="133"/>
      <c r="K455" s="133"/>
      <c r="L455" s="133"/>
      <c r="M455" s="133"/>
      <c r="W455" s="30"/>
    </row>
    <row r="456" spans="2:23" ht="15" customHeight="1">
      <c r="B456" s="131"/>
      <c r="C456" s="132"/>
      <c r="D456" s="132"/>
      <c r="E456" s="132"/>
      <c r="F456" s="132"/>
      <c r="G456" s="132"/>
      <c r="H456" s="132"/>
      <c r="I456" s="132"/>
      <c r="J456" s="133"/>
      <c r="K456" s="133"/>
      <c r="L456" s="133"/>
      <c r="M456" s="133"/>
      <c r="W456" s="30"/>
    </row>
    <row r="457" spans="2:23" ht="15" customHeight="1">
      <c r="B457" s="131"/>
      <c r="C457" s="132"/>
      <c r="D457" s="132"/>
      <c r="E457" s="132"/>
      <c r="F457" s="132"/>
      <c r="G457" s="132"/>
      <c r="H457" s="132"/>
      <c r="I457" s="132"/>
      <c r="J457" s="133"/>
      <c r="K457" s="133"/>
      <c r="L457" s="133"/>
      <c r="M457" s="133"/>
      <c r="W457" s="30"/>
    </row>
    <row r="458" spans="2:23" ht="15" customHeight="1">
      <c r="B458" s="131"/>
      <c r="C458" s="132"/>
      <c r="D458" s="132"/>
      <c r="E458" s="132"/>
      <c r="F458" s="132"/>
      <c r="G458" s="132"/>
      <c r="H458" s="132"/>
      <c r="I458" s="132"/>
      <c r="J458" s="133"/>
      <c r="K458" s="133"/>
      <c r="L458" s="133"/>
      <c r="M458" s="133"/>
      <c r="W458" s="30"/>
    </row>
    <row r="459" spans="2:23" ht="15" customHeight="1">
      <c r="B459" s="131"/>
      <c r="C459" s="132"/>
      <c r="D459" s="132"/>
      <c r="E459" s="132"/>
      <c r="F459" s="132"/>
      <c r="G459" s="132"/>
      <c r="H459" s="132"/>
      <c r="I459" s="132"/>
      <c r="J459" s="133"/>
      <c r="K459" s="133"/>
      <c r="L459" s="133"/>
      <c r="M459" s="133"/>
      <c r="W459" s="30"/>
    </row>
    <row r="460" spans="2:23" ht="15" customHeight="1">
      <c r="B460" s="131"/>
      <c r="C460" s="132"/>
      <c r="D460" s="132"/>
      <c r="E460" s="132"/>
      <c r="F460" s="132"/>
      <c r="G460" s="132"/>
      <c r="H460" s="132"/>
      <c r="I460" s="132"/>
      <c r="J460" s="133"/>
      <c r="K460" s="133"/>
      <c r="L460" s="133"/>
      <c r="M460" s="133"/>
      <c r="W460" s="30"/>
    </row>
    <row r="461" spans="2:23" ht="15" customHeight="1">
      <c r="B461" s="131"/>
      <c r="C461" s="132"/>
      <c r="D461" s="132"/>
      <c r="E461" s="132"/>
      <c r="F461" s="132"/>
      <c r="G461" s="132"/>
      <c r="H461" s="132"/>
      <c r="I461" s="132"/>
      <c r="J461" s="133"/>
      <c r="K461" s="133"/>
      <c r="L461" s="133"/>
      <c r="M461" s="133"/>
      <c r="W461" s="30"/>
    </row>
    <row r="462" spans="2:23" ht="15" customHeight="1">
      <c r="B462" s="131"/>
      <c r="C462" s="132"/>
      <c r="D462" s="132"/>
      <c r="E462" s="132"/>
      <c r="F462" s="132"/>
      <c r="G462" s="132"/>
      <c r="H462" s="132"/>
      <c r="I462" s="132"/>
      <c r="J462" s="133"/>
      <c r="K462" s="133"/>
      <c r="L462" s="133"/>
      <c r="M462" s="133"/>
      <c r="W462" s="30"/>
    </row>
    <row r="463" spans="2:23" ht="15" customHeight="1">
      <c r="B463" s="131"/>
      <c r="C463" s="132"/>
      <c r="D463" s="132"/>
      <c r="E463" s="132"/>
      <c r="F463" s="132"/>
      <c r="G463" s="132"/>
      <c r="H463" s="132"/>
      <c r="I463" s="132"/>
      <c r="J463" s="133"/>
      <c r="K463" s="133"/>
      <c r="L463" s="133"/>
      <c r="M463" s="133"/>
      <c r="W463" s="30"/>
    </row>
    <row r="464" spans="2:23" ht="15" customHeight="1">
      <c r="B464" s="131"/>
      <c r="C464" s="132"/>
      <c r="D464" s="132"/>
      <c r="E464" s="132"/>
      <c r="F464" s="132"/>
      <c r="G464" s="132"/>
      <c r="H464" s="132"/>
      <c r="I464" s="132"/>
      <c r="J464" s="133"/>
      <c r="K464" s="133"/>
      <c r="L464" s="133"/>
      <c r="M464" s="133"/>
      <c r="W464" s="30"/>
    </row>
    <row r="465" spans="2:23" ht="15" customHeight="1">
      <c r="B465" s="131"/>
      <c r="C465" s="132"/>
      <c r="D465" s="132"/>
      <c r="E465" s="132"/>
      <c r="F465" s="132"/>
      <c r="G465" s="132"/>
      <c r="H465" s="132"/>
      <c r="I465" s="132"/>
      <c r="J465" s="133"/>
      <c r="K465" s="133"/>
      <c r="L465" s="133"/>
      <c r="M465" s="133"/>
      <c r="W465" s="30"/>
    </row>
    <row r="466" spans="2:23" ht="15" customHeight="1">
      <c r="B466" s="131"/>
      <c r="C466" s="132"/>
      <c r="D466" s="132"/>
      <c r="E466" s="132"/>
      <c r="F466" s="132"/>
      <c r="G466" s="132"/>
      <c r="H466" s="132"/>
      <c r="I466" s="132"/>
      <c r="J466" s="133"/>
      <c r="K466" s="133"/>
      <c r="L466" s="133"/>
      <c r="M466" s="133"/>
      <c r="W466" s="30"/>
    </row>
    <row r="467" spans="2:23" ht="15" customHeight="1">
      <c r="B467" s="131"/>
      <c r="C467" s="132"/>
      <c r="D467" s="132"/>
      <c r="E467" s="132"/>
      <c r="F467" s="132"/>
      <c r="G467" s="132"/>
      <c r="H467" s="132"/>
      <c r="I467" s="132"/>
      <c r="J467" s="133"/>
      <c r="K467" s="133"/>
      <c r="L467" s="133"/>
      <c r="M467" s="133"/>
      <c r="W467" s="30"/>
    </row>
    <row r="468" spans="2:23" ht="15" customHeight="1">
      <c r="B468" s="131"/>
      <c r="C468" s="132"/>
      <c r="D468" s="132"/>
      <c r="E468" s="132"/>
      <c r="F468" s="132"/>
      <c r="G468" s="132"/>
      <c r="H468" s="132"/>
      <c r="I468" s="132"/>
      <c r="J468" s="133"/>
      <c r="K468" s="133"/>
      <c r="L468" s="133"/>
      <c r="M468" s="133"/>
      <c r="W468" s="30"/>
    </row>
    <row r="469" spans="2:23" ht="15" customHeight="1">
      <c r="B469" s="131"/>
      <c r="C469" s="132"/>
      <c r="D469" s="132"/>
      <c r="E469" s="132"/>
      <c r="F469" s="132"/>
      <c r="G469" s="132"/>
      <c r="H469" s="132"/>
      <c r="I469" s="132"/>
      <c r="J469" s="133"/>
      <c r="K469" s="133"/>
      <c r="L469" s="133"/>
      <c r="M469" s="133"/>
      <c r="W469" s="30"/>
    </row>
    <row r="470" spans="2:23" ht="15" customHeight="1">
      <c r="B470" s="131"/>
      <c r="C470" s="132"/>
      <c r="D470" s="132"/>
      <c r="E470" s="132"/>
      <c r="F470" s="132"/>
      <c r="G470" s="132"/>
      <c r="H470" s="132"/>
      <c r="I470" s="132"/>
      <c r="J470" s="133"/>
      <c r="K470" s="133"/>
      <c r="L470" s="133"/>
      <c r="M470" s="133"/>
      <c r="W470" s="30"/>
    </row>
    <row r="471" spans="2:23" ht="15" customHeight="1">
      <c r="B471" s="131"/>
      <c r="C471" s="132"/>
      <c r="D471" s="132"/>
      <c r="E471" s="132"/>
      <c r="F471" s="132"/>
      <c r="G471" s="132"/>
      <c r="H471" s="132"/>
      <c r="I471" s="132"/>
      <c r="J471" s="133"/>
      <c r="K471" s="133"/>
      <c r="L471" s="133"/>
      <c r="M471" s="133"/>
      <c r="W471" s="30"/>
    </row>
    <row r="472" spans="2:23" ht="15" customHeight="1">
      <c r="B472" s="131"/>
      <c r="C472" s="132"/>
      <c r="D472" s="132"/>
      <c r="E472" s="132"/>
      <c r="F472" s="132"/>
      <c r="G472" s="132"/>
      <c r="H472" s="132"/>
      <c r="I472" s="132"/>
      <c r="J472" s="133"/>
      <c r="K472" s="133"/>
      <c r="L472" s="133"/>
      <c r="M472" s="133"/>
      <c r="W472" s="30"/>
    </row>
    <row r="473" spans="2:23" ht="15" customHeight="1">
      <c r="B473" s="131"/>
      <c r="C473" s="132"/>
      <c r="D473" s="132"/>
      <c r="E473" s="132"/>
      <c r="F473" s="132"/>
      <c r="G473" s="132"/>
      <c r="H473" s="132"/>
      <c r="I473" s="132"/>
      <c r="J473" s="133"/>
      <c r="K473" s="133"/>
      <c r="L473" s="133"/>
      <c r="M473" s="133"/>
      <c r="W473" s="30"/>
    </row>
    <row r="474" spans="2:23" ht="15" customHeight="1">
      <c r="B474" s="131"/>
      <c r="C474" s="132"/>
      <c r="D474" s="132"/>
      <c r="E474" s="132"/>
      <c r="F474" s="132"/>
      <c r="G474" s="132"/>
      <c r="H474" s="132"/>
      <c r="I474" s="132"/>
      <c r="J474" s="133"/>
      <c r="K474" s="133"/>
      <c r="L474" s="133"/>
      <c r="M474" s="133"/>
      <c r="W474" s="30"/>
    </row>
    <row r="475" spans="2:23" ht="15" customHeight="1">
      <c r="B475" s="131"/>
      <c r="C475" s="132"/>
      <c r="D475" s="132"/>
      <c r="E475" s="132"/>
      <c r="F475" s="132"/>
      <c r="G475" s="132"/>
      <c r="H475" s="132"/>
      <c r="I475" s="132"/>
      <c r="J475" s="133"/>
      <c r="K475" s="133"/>
      <c r="L475" s="133"/>
      <c r="M475" s="133"/>
      <c r="W475" s="30"/>
    </row>
    <row r="476" spans="2:23" ht="15" customHeight="1">
      <c r="B476" s="131"/>
      <c r="C476" s="132"/>
      <c r="D476" s="132"/>
      <c r="E476" s="132"/>
      <c r="F476" s="132"/>
      <c r="G476" s="132"/>
      <c r="H476" s="132"/>
      <c r="I476" s="132"/>
      <c r="J476" s="133"/>
      <c r="K476" s="133"/>
      <c r="L476" s="133"/>
      <c r="M476" s="133"/>
      <c r="W476" s="30"/>
    </row>
    <row r="477" spans="2:23" ht="15" customHeight="1">
      <c r="B477" s="131"/>
      <c r="C477" s="132"/>
      <c r="D477" s="132"/>
      <c r="E477" s="132"/>
      <c r="F477" s="132"/>
      <c r="G477" s="132"/>
      <c r="H477" s="132"/>
      <c r="I477" s="132"/>
      <c r="J477" s="133"/>
      <c r="K477" s="133"/>
      <c r="L477" s="133"/>
      <c r="M477" s="133"/>
      <c r="W477" s="30"/>
    </row>
    <row r="478" spans="2:23" ht="15" customHeight="1">
      <c r="B478" s="131"/>
      <c r="C478" s="132"/>
      <c r="D478" s="132"/>
      <c r="E478" s="132"/>
      <c r="F478" s="132"/>
      <c r="G478" s="132"/>
      <c r="H478" s="132"/>
      <c r="I478" s="132"/>
      <c r="J478" s="133"/>
      <c r="K478" s="133"/>
      <c r="L478" s="133"/>
      <c r="M478" s="133"/>
      <c r="W478" s="30"/>
    </row>
    <row r="479" spans="2:23" ht="15" customHeight="1">
      <c r="B479" s="131"/>
      <c r="C479" s="132"/>
      <c r="D479" s="132"/>
      <c r="E479" s="132"/>
      <c r="F479" s="132"/>
      <c r="G479" s="132"/>
      <c r="H479" s="132"/>
      <c r="I479" s="132"/>
      <c r="J479" s="133"/>
      <c r="K479" s="133"/>
      <c r="L479" s="133"/>
      <c r="M479" s="133"/>
      <c r="W479" s="30"/>
    </row>
    <row r="480" spans="2:23" ht="15" customHeight="1">
      <c r="B480" s="131"/>
      <c r="C480" s="132"/>
      <c r="D480" s="132"/>
      <c r="E480" s="132"/>
      <c r="F480" s="132"/>
      <c r="G480" s="132"/>
      <c r="H480" s="132"/>
      <c r="I480" s="132"/>
      <c r="J480" s="133"/>
      <c r="K480" s="133"/>
      <c r="L480" s="133"/>
      <c r="M480" s="133"/>
      <c r="W480" s="30"/>
    </row>
    <row r="481" spans="2:23" ht="15" customHeight="1">
      <c r="B481" s="131"/>
      <c r="C481" s="132"/>
      <c r="D481" s="132"/>
      <c r="E481" s="132"/>
      <c r="F481" s="132"/>
      <c r="G481" s="132"/>
      <c r="H481" s="132"/>
      <c r="I481" s="132"/>
      <c r="J481" s="133"/>
      <c r="K481" s="133"/>
      <c r="L481" s="133"/>
      <c r="M481" s="133"/>
      <c r="W481" s="30"/>
    </row>
    <row r="482" spans="2:23" ht="15" customHeight="1">
      <c r="B482" s="131"/>
      <c r="C482" s="132"/>
      <c r="D482" s="132"/>
      <c r="E482" s="132"/>
      <c r="F482" s="132"/>
      <c r="G482" s="132"/>
      <c r="H482" s="132"/>
      <c r="I482" s="132"/>
      <c r="J482" s="133"/>
      <c r="K482" s="133"/>
      <c r="L482" s="133"/>
      <c r="M482" s="133"/>
      <c r="W482" s="30"/>
    </row>
    <row r="483" spans="2:23" ht="15" customHeight="1">
      <c r="B483" s="131"/>
      <c r="C483" s="132"/>
      <c r="D483" s="132"/>
      <c r="E483" s="132"/>
      <c r="F483" s="132"/>
      <c r="G483" s="132"/>
      <c r="H483" s="132"/>
      <c r="I483" s="132"/>
      <c r="J483" s="133"/>
      <c r="K483" s="133"/>
      <c r="L483" s="133"/>
      <c r="M483" s="133"/>
      <c r="W483" s="30"/>
    </row>
    <row r="484" spans="2:23" ht="15" customHeight="1">
      <c r="B484" s="131"/>
      <c r="C484" s="132"/>
      <c r="D484" s="132"/>
      <c r="E484" s="132"/>
      <c r="F484" s="132"/>
      <c r="G484" s="132"/>
      <c r="H484" s="132"/>
      <c r="I484" s="132"/>
      <c r="J484" s="133"/>
      <c r="K484" s="133"/>
      <c r="L484" s="133"/>
      <c r="M484" s="133"/>
      <c r="W484" s="30"/>
    </row>
    <row r="485" spans="2:23" ht="15" customHeight="1">
      <c r="B485" s="131"/>
      <c r="C485" s="132"/>
      <c r="D485" s="132"/>
      <c r="E485" s="132"/>
      <c r="F485" s="132"/>
      <c r="G485" s="132"/>
      <c r="H485" s="132"/>
      <c r="I485" s="132"/>
      <c r="J485" s="133"/>
      <c r="K485" s="133"/>
      <c r="L485" s="133"/>
      <c r="M485" s="133"/>
      <c r="W485" s="30"/>
    </row>
    <row r="486" spans="2:23" ht="15" customHeight="1">
      <c r="B486" s="131"/>
      <c r="C486" s="132"/>
      <c r="D486" s="132"/>
      <c r="E486" s="132"/>
      <c r="F486" s="132"/>
      <c r="G486" s="132"/>
      <c r="H486" s="132"/>
      <c r="I486" s="132"/>
      <c r="J486" s="133"/>
      <c r="K486" s="133"/>
      <c r="L486" s="133"/>
      <c r="M486" s="133"/>
      <c r="W486" s="30"/>
    </row>
    <row r="487" spans="2:23" ht="15" customHeight="1">
      <c r="B487" s="131"/>
      <c r="C487" s="132"/>
      <c r="D487" s="132"/>
      <c r="E487" s="132"/>
      <c r="F487" s="132"/>
      <c r="G487" s="132"/>
      <c r="H487" s="132"/>
      <c r="I487" s="132"/>
      <c r="J487" s="133"/>
      <c r="K487" s="133"/>
      <c r="L487" s="133"/>
      <c r="M487" s="133"/>
      <c r="W487" s="30"/>
    </row>
    <row r="488" spans="2:23" ht="15" customHeight="1">
      <c r="B488" s="131"/>
      <c r="C488" s="132"/>
      <c r="D488" s="132"/>
      <c r="E488" s="132"/>
      <c r="F488" s="132"/>
      <c r="G488" s="132"/>
      <c r="H488" s="132"/>
      <c r="I488" s="132"/>
      <c r="J488" s="133"/>
      <c r="K488" s="133"/>
      <c r="L488" s="133"/>
      <c r="M488" s="133"/>
      <c r="W488" s="30"/>
    </row>
    <row r="489" spans="2:23" ht="15" customHeight="1">
      <c r="B489" s="131"/>
      <c r="C489" s="132"/>
      <c r="D489" s="132"/>
      <c r="E489" s="132"/>
      <c r="F489" s="132"/>
      <c r="G489" s="132"/>
      <c r="H489" s="132"/>
      <c r="I489" s="132"/>
      <c r="J489" s="133"/>
      <c r="K489" s="133"/>
      <c r="L489" s="133"/>
      <c r="M489" s="133"/>
      <c r="W489" s="30"/>
    </row>
    <row r="490" spans="2:23" ht="15" customHeight="1">
      <c r="B490" s="131"/>
      <c r="C490" s="132"/>
      <c r="D490" s="132"/>
      <c r="E490" s="132"/>
      <c r="F490" s="132"/>
      <c r="G490" s="132"/>
      <c r="H490" s="132"/>
      <c r="I490" s="132"/>
      <c r="J490" s="133"/>
      <c r="K490" s="133"/>
      <c r="L490" s="133"/>
      <c r="M490" s="133"/>
      <c r="W490" s="30"/>
    </row>
    <row r="491" spans="2:23" ht="15" customHeight="1">
      <c r="B491" s="131"/>
      <c r="C491" s="132"/>
      <c r="D491" s="132"/>
      <c r="E491" s="132"/>
      <c r="F491" s="132"/>
      <c r="G491" s="132"/>
      <c r="H491" s="132"/>
      <c r="I491" s="132"/>
      <c r="J491" s="133"/>
      <c r="K491" s="133"/>
      <c r="L491" s="133"/>
      <c r="M491" s="133"/>
      <c r="W491" s="30"/>
    </row>
    <row r="492" spans="2:23" ht="15" customHeight="1">
      <c r="B492" s="131"/>
      <c r="C492" s="132"/>
      <c r="D492" s="132"/>
      <c r="E492" s="132"/>
      <c r="F492" s="132"/>
      <c r="G492" s="132"/>
      <c r="H492" s="132"/>
      <c r="I492" s="132"/>
      <c r="J492" s="133"/>
      <c r="K492" s="133"/>
      <c r="L492" s="133"/>
      <c r="M492" s="133"/>
      <c r="W492" s="30"/>
    </row>
    <row r="493" spans="2:23" ht="15" customHeight="1">
      <c r="B493" s="131"/>
      <c r="C493" s="132"/>
      <c r="D493" s="132"/>
      <c r="E493" s="132"/>
      <c r="F493" s="132"/>
      <c r="G493" s="132"/>
      <c r="H493" s="132"/>
      <c r="I493" s="132"/>
      <c r="J493" s="133"/>
      <c r="K493" s="133"/>
      <c r="L493" s="133"/>
      <c r="M493" s="133"/>
      <c r="W493" s="30"/>
    </row>
    <row r="494" spans="2:23" ht="15" customHeight="1">
      <c r="B494" s="131"/>
      <c r="C494" s="132"/>
      <c r="D494" s="132"/>
      <c r="E494" s="132"/>
      <c r="F494" s="132"/>
      <c r="G494" s="132"/>
      <c r="H494" s="132"/>
      <c r="I494" s="132"/>
      <c r="J494" s="133"/>
      <c r="K494" s="133"/>
      <c r="L494" s="133"/>
      <c r="M494" s="133"/>
      <c r="W494" s="30"/>
    </row>
    <row r="495" spans="2:23" ht="15" customHeight="1">
      <c r="B495" s="131"/>
      <c r="C495" s="132"/>
      <c r="D495" s="132"/>
      <c r="E495" s="132"/>
      <c r="F495" s="132"/>
      <c r="G495" s="132"/>
      <c r="H495" s="132"/>
      <c r="I495" s="132"/>
      <c r="J495" s="133"/>
      <c r="K495" s="133"/>
      <c r="L495" s="133"/>
      <c r="M495" s="133"/>
      <c r="W495" s="30"/>
    </row>
    <row r="496" spans="2:23" ht="15" customHeight="1">
      <c r="B496" s="131"/>
      <c r="C496" s="132"/>
      <c r="D496" s="132"/>
      <c r="E496" s="132"/>
      <c r="F496" s="132"/>
      <c r="G496" s="132"/>
      <c r="H496" s="132"/>
      <c r="I496" s="132"/>
      <c r="J496" s="133"/>
      <c r="K496" s="133"/>
      <c r="L496" s="133"/>
      <c r="M496" s="133"/>
      <c r="W496" s="30"/>
    </row>
    <row r="497" spans="2:23" ht="15" customHeight="1">
      <c r="B497" s="131"/>
      <c r="C497" s="132"/>
      <c r="D497" s="132"/>
      <c r="E497" s="132"/>
      <c r="F497" s="132"/>
      <c r="G497" s="132"/>
      <c r="H497" s="132"/>
      <c r="I497" s="132"/>
      <c r="J497" s="133"/>
      <c r="K497" s="133"/>
      <c r="L497" s="133"/>
      <c r="M497" s="133"/>
      <c r="W497" s="30"/>
    </row>
    <row r="498" spans="2:23" ht="15" customHeight="1">
      <c r="B498" s="131"/>
      <c r="C498" s="132"/>
      <c r="D498" s="132"/>
      <c r="E498" s="132"/>
      <c r="F498" s="132"/>
      <c r="G498" s="132"/>
      <c r="H498" s="132"/>
      <c r="I498" s="132"/>
      <c r="J498" s="133"/>
      <c r="K498" s="133"/>
      <c r="L498" s="133"/>
      <c r="M498" s="133"/>
      <c r="W498" s="30"/>
    </row>
    <row r="499" spans="2:23" ht="15" customHeight="1">
      <c r="B499" s="131"/>
      <c r="C499" s="132"/>
      <c r="D499" s="132"/>
      <c r="E499" s="132"/>
      <c r="F499" s="132"/>
      <c r="G499" s="132"/>
      <c r="H499" s="132"/>
      <c r="I499" s="132"/>
      <c r="J499" s="133"/>
      <c r="K499" s="133"/>
      <c r="L499" s="133"/>
      <c r="M499" s="133"/>
      <c r="W499" s="30"/>
    </row>
    <row r="500" spans="2:23" ht="15" customHeight="1">
      <c r="B500" s="131"/>
      <c r="C500" s="132"/>
      <c r="D500" s="132"/>
      <c r="E500" s="132"/>
      <c r="F500" s="132"/>
      <c r="G500" s="132"/>
      <c r="H500" s="132"/>
      <c r="I500" s="132"/>
      <c r="J500" s="133"/>
      <c r="K500" s="133"/>
      <c r="L500" s="133"/>
      <c r="M500" s="133"/>
      <c r="W500" s="30"/>
    </row>
    <row r="501" spans="2:23" ht="15" customHeight="1">
      <c r="B501" s="131"/>
      <c r="C501" s="132"/>
      <c r="D501" s="132"/>
      <c r="E501" s="132"/>
      <c r="F501" s="132"/>
      <c r="G501" s="132"/>
      <c r="H501" s="132"/>
      <c r="I501" s="132"/>
      <c r="J501" s="133"/>
      <c r="K501" s="133"/>
      <c r="L501" s="133"/>
      <c r="M501" s="133"/>
      <c r="W501" s="30"/>
    </row>
    <row r="502" spans="2:23" ht="15" customHeight="1">
      <c r="B502" s="131"/>
      <c r="C502" s="132"/>
      <c r="D502" s="132"/>
      <c r="E502" s="132"/>
      <c r="F502" s="132"/>
      <c r="G502" s="132"/>
      <c r="H502" s="132"/>
      <c r="I502" s="132"/>
      <c r="J502" s="133"/>
      <c r="K502" s="133"/>
      <c r="L502" s="133"/>
      <c r="M502" s="133"/>
      <c r="W502" s="30"/>
    </row>
    <row r="503" spans="2:23" ht="15" customHeight="1">
      <c r="B503" s="131"/>
      <c r="C503" s="132"/>
      <c r="D503" s="132"/>
      <c r="E503" s="132"/>
      <c r="F503" s="132"/>
      <c r="G503" s="132"/>
      <c r="H503" s="132"/>
      <c r="I503" s="132"/>
      <c r="J503" s="133"/>
      <c r="K503" s="133"/>
      <c r="L503" s="133"/>
      <c r="M503" s="133"/>
      <c r="W503" s="30"/>
    </row>
    <row r="504" spans="2:23" ht="15" customHeight="1">
      <c r="B504" s="131"/>
      <c r="C504" s="132"/>
      <c r="D504" s="132"/>
      <c r="E504" s="132"/>
      <c r="F504" s="132"/>
      <c r="G504" s="132"/>
      <c r="H504" s="132"/>
      <c r="I504" s="132"/>
      <c r="J504" s="133"/>
      <c r="K504" s="133"/>
      <c r="L504" s="133"/>
      <c r="M504" s="133"/>
      <c r="W504" s="30"/>
    </row>
    <row r="505" spans="2:23" ht="15" customHeight="1">
      <c r="B505" s="131"/>
      <c r="C505" s="132"/>
      <c r="D505" s="132"/>
      <c r="E505" s="132"/>
      <c r="F505" s="132"/>
      <c r="G505" s="132"/>
      <c r="H505" s="132"/>
      <c r="I505" s="132"/>
      <c r="J505" s="133"/>
      <c r="K505" s="133"/>
      <c r="L505" s="133"/>
      <c r="M505" s="133"/>
      <c r="W505" s="30"/>
    </row>
    <row r="506" spans="2:23" ht="15" customHeight="1">
      <c r="B506" s="131"/>
      <c r="C506" s="132"/>
      <c r="D506" s="132"/>
      <c r="E506" s="132"/>
      <c r="F506" s="132"/>
      <c r="G506" s="132"/>
      <c r="H506" s="132"/>
      <c r="I506" s="132"/>
      <c r="J506" s="133"/>
      <c r="K506" s="133"/>
      <c r="L506" s="133"/>
      <c r="M506" s="133"/>
      <c r="W506" s="30"/>
    </row>
    <row r="507" spans="2:23" ht="15" customHeight="1">
      <c r="B507" s="131"/>
      <c r="C507" s="132"/>
      <c r="D507" s="132"/>
      <c r="E507" s="132"/>
      <c r="F507" s="132"/>
      <c r="G507" s="132"/>
      <c r="H507" s="132"/>
      <c r="I507" s="132"/>
      <c r="J507" s="133"/>
      <c r="K507" s="133"/>
      <c r="L507" s="133"/>
      <c r="M507" s="133"/>
      <c r="W507" s="30"/>
    </row>
    <row r="508" spans="2:23" ht="15" customHeight="1">
      <c r="B508" s="131"/>
      <c r="C508" s="132"/>
      <c r="D508" s="132"/>
      <c r="E508" s="132"/>
      <c r="F508" s="132"/>
      <c r="G508" s="132"/>
      <c r="H508" s="132"/>
      <c r="I508" s="132"/>
      <c r="J508" s="133"/>
      <c r="K508" s="133"/>
      <c r="L508" s="133"/>
      <c r="M508" s="133"/>
      <c r="W508" s="30"/>
    </row>
    <row r="509" spans="2:23" ht="15" customHeight="1">
      <c r="B509" s="131"/>
      <c r="C509" s="132"/>
      <c r="D509" s="132"/>
      <c r="E509" s="132"/>
      <c r="F509" s="132"/>
      <c r="G509" s="132"/>
      <c r="H509" s="132"/>
      <c r="I509" s="132"/>
      <c r="J509" s="133"/>
      <c r="K509" s="133"/>
      <c r="L509" s="133"/>
      <c r="M509" s="133"/>
      <c r="W509" s="30"/>
    </row>
    <row r="510" spans="2:23" ht="15" customHeight="1">
      <c r="B510" s="131"/>
      <c r="C510" s="132"/>
      <c r="D510" s="132"/>
      <c r="E510" s="132"/>
      <c r="F510" s="132"/>
      <c r="G510" s="132"/>
      <c r="H510" s="132"/>
      <c r="I510" s="132"/>
      <c r="J510" s="133"/>
      <c r="K510" s="133"/>
      <c r="L510" s="133"/>
      <c r="M510" s="133"/>
      <c r="W510" s="30"/>
    </row>
    <row r="511" spans="2:23" ht="15" customHeight="1">
      <c r="B511" s="131"/>
      <c r="C511" s="132"/>
      <c r="D511" s="132"/>
      <c r="E511" s="132"/>
      <c r="F511" s="132"/>
      <c r="G511" s="132"/>
      <c r="H511" s="132"/>
      <c r="I511" s="132"/>
      <c r="J511" s="133"/>
      <c r="K511" s="133"/>
      <c r="L511" s="133"/>
      <c r="M511" s="133"/>
      <c r="W511" s="30"/>
    </row>
    <row r="512" spans="2:23" ht="15" customHeight="1">
      <c r="B512" s="131"/>
      <c r="C512" s="132"/>
      <c r="D512" s="132"/>
      <c r="E512" s="132"/>
      <c r="F512" s="132"/>
      <c r="G512" s="132"/>
      <c r="H512" s="132"/>
      <c r="I512" s="132"/>
      <c r="J512" s="133"/>
      <c r="K512" s="133"/>
      <c r="L512" s="133"/>
      <c r="M512" s="133"/>
      <c r="W512" s="30"/>
    </row>
    <row r="513" spans="2:23" ht="15" customHeight="1">
      <c r="B513" s="131"/>
      <c r="C513" s="132"/>
      <c r="D513" s="132"/>
      <c r="E513" s="132"/>
      <c r="F513" s="132"/>
      <c r="G513" s="132"/>
      <c r="H513" s="132"/>
      <c r="I513" s="132"/>
      <c r="J513" s="133"/>
      <c r="K513" s="133"/>
      <c r="L513" s="133"/>
      <c r="M513" s="133"/>
      <c r="W513" s="30"/>
    </row>
    <row r="514" spans="2:23" ht="15" customHeight="1">
      <c r="B514" s="131"/>
      <c r="C514" s="132"/>
      <c r="D514" s="132"/>
      <c r="E514" s="132"/>
      <c r="F514" s="132"/>
      <c r="G514" s="132"/>
      <c r="H514" s="132"/>
      <c r="I514" s="132"/>
      <c r="J514" s="133"/>
      <c r="K514" s="133"/>
      <c r="L514" s="133"/>
      <c r="M514" s="133"/>
      <c r="W514" s="30"/>
    </row>
    <row r="515" spans="2:23" ht="15" customHeight="1">
      <c r="B515" s="131"/>
      <c r="C515" s="132"/>
      <c r="D515" s="132"/>
      <c r="E515" s="132"/>
      <c r="F515" s="132"/>
      <c r="G515" s="132"/>
      <c r="H515" s="132"/>
      <c r="I515" s="132"/>
      <c r="J515" s="133"/>
      <c r="K515" s="133"/>
      <c r="L515" s="133"/>
      <c r="M515" s="133"/>
      <c r="W515" s="30"/>
    </row>
    <row r="516" spans="2:23" ht="15" customHeight="1">
      <c r="B516" s="131"/>
      <c r="C516" s="132"/>
      <c r="D516" s="132"/>
      <c r="E516" s="132"/>
      <c r="F516" s="132"/>
      <c r="G516" s="132"/>
      <c r="H516" s="132"/>
      <c r="I516" s="132"/>
      <c r="J516" s="133"/>
      <c r="K516" s="133"/>
      <c r="L516" s="133"/>
      <c r="M516" s="133"/>
      <c r="W516" s="30"/>
    </row>
    <row r="517" spans="2:23" ht="15" customHeight="1">
      <c r="B517" s="131"/>
      <c r="C517" s="132"/>
      <c r="D517" s="132"/>
      <c r="E517" s="132"/>
      <c r="F517" s="132"/>
      <c r="G517" s="132"/>
      <c r="H517" s="132"/>
      <c r="I517" s="132"/>
      <c r="J517" s="133"/>
      <c r="K517" s="133"/>
      <c r="L517" s="133"/>
      <c r="M517" s="133"/>
      <c r="W517" s="30"/>
    </row>
    <row r="518" spans="2:23" ht="15" customHeight="1">
      <c r="B518" s="131"/>
      <c r="C518" s="132"/>
      <c r="D518" s="132"/>
      <c r="E518" s="132"/>
      <c r="F518" s="132"/>
      <c r="G518" s="132"/>
      <c r="H518" s="132"/>
      <c r="I518" s="132"/>
      <c r="J518" s="133"/>
      <c r="K518" s="133"/>
      <c r="L518" s="133"/>
      <c r="M518" s="133"/>
      <c r="W518" s="30"/>
    </row>
    <row r="519" spans="2:23" ht="15" customHeight="1">
      <c r="B519" s="131"/>
      <c r="C519" s="132"/>
      <c r="D519" s="132"/>
      <c r="E519" s="132"/>
      <c r="F519" s="132"/>
      <c r="G519" s="132"/>
      <c r="H519" s="132"/>
      <c r="I519" s="132"/>
      <c r="J519" s="133"/>
      <c r="K519" s="133"/>
      <c r="L519" s="133"/>
      <c r="M519" s="133"/>
      <c r="W519" s="30"/>
    </row>
    <row r="520" spans="2:23" ht="15" customHeight="1">
      <c r="B520" s="131"/>
      <c r="C520" s="132"/>
      <c r="D520" s="132"/>
      <c r="E520" s="132"/>
      <c r="F520" s="132"/>
      <c r="G520" s="132"/>
      <c r="H520" s="132"/>
      <c r="I520" s="132"/>
      <c r="J520" s="133"/>
      <c r="K520" s="133"/>
      <c r="L520" s="133"/>
      <c r="M520" s="133"/>
      <c r="W520" s="30"/>
    </row>
    <row r="521" spans="2:23" ht="15" customHeight="1">
      <c r="B521" s="131"/>
      <c r="C521" s="132"/>
      <c r="D521" s="132"/>
      <c r="E521" s="132"/>
      <c r="F521" s="132"/>
      <c r="G521" s="132"/>
      <c r="H521" s="132"/>
      <c r="I521" s="132"/>
      <c r="J521" s="133"/>
      <c r="K521" s="133"/>
      <c r="L521" s="133"/>
      <c r="M521" s="133"/>
      <c r="W521" s="30"/>
    </row>
    <row r="522" spans="2:23" ht="15" customHeight="1">
      <c r="B522" s="131"/>
      <c r="C522" s="132"/>
      <c r="D522" s="132"/>
      <c r="E522" s="132"/>
      <c r="F522" s="132"/>
      <c r="G522" s="132"/>
      <c r="H522" s="132"/>
      <c r="I522" s="132"/>
      <c r="J522" s="133"/>
      <c r="K522" s="133"/>
      <c r="L522" s="133"/>
      <c r="M522" s="133"/>
      <c r="W522" s="30"/>
    </row>
    <row r="523" spans="2:23" ht="15" customHeight="1">
      <c r="B523" s="131"/>
      <c r="C523" s="132"/>
      <c r="D523" s="132"/>
      <c r="E523" s="132"/>
      <c r="F523" s="132"/>
      <c r="G523" s="132"/>
      <c r="H523" s="132"/>
      <c r="I523" s="132"/>
      <c r="J523" s="133"/>
      <c r="K523" s="133"/>
      <c r="L523" s="133"/>
      <c r="M523" s="133"/>
      <c r="W523" s="30"/>
    </row>
    <row r="524" spans="2:23" ht="15" customHeight="1">
      <c r="B524" s="131"/>
      <c r="C524" s="132"/>
      <c r="D524" s="132"/>
      <c r="E524" s="132"/>
      <c r="F524" s="132"/>
      <c r="G524" s="132"/>
      <c r="H524" s="132"/>
      <c r="I524" s="132"/>
      <c r="J524" s="133"/>
      <c r="K524" s="133"/>
      <c r="L524" s="133"/>
      <c r="M524" s="133"/>
      <c r="W524" s="30"/>
    </row>
    <row r="525" spans="2:23" ht="15" customHeight="1">
      <c r="B525" s="131"/>
      <c r="C525" s="132"/>
      <c r="D525" s="132"/>
      <c r="E525" s="132"/>
      <c r="F525" s="132"/>
      <c r="G525" s="132"/>
      <c r="H525" s="132"/>
      <c r="I525" s="132"/>
      <c r="J525" s="133"/>
      <c r="K525" s="133"/>
      <c r="L525" s="133"/>
      <c r="M525" s="133"/>
      <c r="W525" s="30"/>
    </row>
    <row r="526" spans="2:23" ht="15" customHeight="1">
      <c r="B526" s="131"/>
      <c r="C526" s="132"/>
      <c r="D526" s="132"/>
      <c r="E526" s="132"/>
      <c r="F526" s="132"/>
      <c r="G526" s="132"/>
      <c r="H526" s="132"/>
      <c r="I526" s="132"/>
      <c r="J526" s="133"/>
      <c r="K526" s="133"/>
      <c r="L526" s="133"/>
      <c r="M526" s="133"/>
      <c r="W526" s="30"/>
    </row>
    <row r="527" spans="2:23" ht="15" customHeight="1">
      <c r="B527" s="131"/>
      <c r="C527" s="132"/>
      <c r="D527" s="132"/>
      <c r="E527" s="132"/>
      <c r="F527" s="132"/>
      <c r="G527" s="132"/>
      <c r="H527" s="132"/>
      <c r="I527" s="132"/>
      <c r="J527" s="133"/>
      <c r="K527" s="133"/>
      <c r="L527" s="133"/>
      <c r="M527" s="133"/>
      <c r="W527" s="30"/>
    </row>
    <row r="528" spans="2:23" ht="15" customHeight="1">
      <c r="B528" s="131"/>
      <c r="C528" s="132"/>
      <c r="D528" s="132"/>
      <c r="E528" s="132"/>
      <c r="F528" s="132"/>
      <c r="G528" s="132"/>
      <c r="H528" s="132"/>
      <c r="I528" s="132"/>
      <c r="J528" s="133"/>
      <c r="K528" s="133"/>
      <c r="L528" s="133"/>
      <c r="M528" s="133"/>
      <c r="W528" s="30"/>
    </row>
    <row r="529" spans="2:23" ht="15" customHeight="1">
      <c r="B529" s="131"/>
      <c r="C529" s="132"/>
      <c r="D529" s="132"/>
      <c r="E529" s="132"/>
      <c r="F529" s="132"/>
      <c r="G529" s="132"/>
      <c r="H529" s="132"/>
      <c r="I529" s="132"/>
      <c r="J529" s="133"/>
      <c r="K529" s="133"/>
      <c r="L529" s="133"/>
      <c r="M529" s="133"/>
      <c r="W529" s="30"/>
    </row>
    <row r="530" spans="2:23" ht="15" customHeight="1">
      <c r="B530" s="131"/>
      <c r="C530" s="132"/>
      <c r="D530" s="132"/>
      <c r="E530" s="132"/>
      <c r="F530" s="132"/>
      <c r="G530" s="132"/>
      <c r="H530" s="132"/>
      <c r="I530" s="132"/>
      <c r="J530" s="133"/>
      <c r="K530" s="133"/>
      <c r="L530" s="133"/>
      <c r="M530" s="133"/>
      <c r="W530" s="30"/>
    </row>
    <row r="531" spans="2:23" ht="15" customHeight="1">
      <c r="B531" s="131"/>
      <c r="C531" s="132"/>
      <c r="D531" s="132"/>
      <c r="E531" s="132"/>
      <c r="F531" s="132"/>
      <c r="G531" s="132"/>
      <c r="H531" s="132"/>
      <c r="I531" s="132"/>
      <c r="J531" s="133"/>
      <c r="K531" s="133"/>
      <c r="L531" s="133"/>
      <c r="M531" s="133"/>
      <c r="W531" s="30"/>
    </row>
    <row r="532" spans="2:23" ht="15" customHeight="1">
      <c r="B532" s="131"/>
      <c r="C532" s="132"/>
      <c r="D532" s="132"/>
      <c r="E532" s="132"/>
      <c r="F532" s="132"/>
      <c r="G532" s="132"/>
      <c r="H532" s="132"/>
      <c r="I532" s="132"/>
      <c r="J532" s="133"/>
      <c r="K532" s="133"/>
      <c r="L532" s="133"/>
      <c r="M532" s="133"/>
      <c r="W532" s="30"/>
    </row>
    <row r="533" spans="2:23" ht="15" customHeight="1">
      <c r="B533" s="131"/>
      <c r="C533" s="132"/>
      <c r="D533" s="132"/>
      <c r="E533" s="132"/>
      <c r="F533" s="132"/>
      <c r="G533" s="132"/>
      <c r="H533" s="132"/>
      <c r="I533" s="132"/>
      <c r="J533" s="133"/>
      <c r="K533" s="133"/>
      <c r="L533" s="133"/>
      <c r="M533" s="133"/>
      <c r="W533" s="30"/>
    </row>
    <row r="534" spans="2:23" ht="15" customHeight="1">
      <c r="B534" s="131"/>
      <c r="C534" s="132"/>
      <c r="D534" s="132"/>
      <c r="E534" s="132"/>
      <c r="F534" s="132"/>
      <c r="G534" s="132"/>
      <c r="H534" s="132"/>
      <c r="I534" s="132"/>
      <c r="J534" s="133"/>
      <c r="K534" s="133"/>
      <c r="L534" s="133"/>
      <c r="M534" s="133"/>
      <c r="W534" s="30"/>
    </row>
    <row r="535" spans="2:23" ht="15" customHeight="1">
      <c r="B535" s="131"/>
      <c r="C535" s="132"/>
      <c r="D535" s="132"/>
      <c r="E535" s="132"/>
      <c r="F535" s="132"/>
      <c r="G535" s="132"/>
      <c r="H535" s="132"/>
      <c r="I535" s="132"/>
      <c r="J535" s="133"/>
      <c r="K535" s="133"/>
      <c r="L535" s="133"/>
      <c r="M535" s="133"/>
      <c r="W535" s="30"/>
    </row>
    <row r="536" spans="2:23" ht="15" customHeight="1">
      <c r="B536" s="131"/>
      <c r="C536" s="132"/>
      <c r="D536" s="132"/>
      <c r="E536" s="132"/>
      <c r="F536" s="132"/>
      <c r="G536" s="132"/>
      <c r="H536" s="132"/>
      <c r="I536" s="132"/>
      <c r="J536" s="133"/>
      <c r="K536" s="133"/>
      <c r="L536" s="133"/>
      <c r="M536" s="133"/>
      <c r="W536" s="30"/>
    </row>
    <row r="537" spans="2:23" ht="15" customHeight="1">
      <c r="B537" s="131"/>
      <c r="C537" s="132"/>
      <c r="D537" s="132"/>
      <c r="E537" s="132"/>
      <c r="F537" s="132"/>
      <c r="G537" s="132"/>
      <c r="H537" s="132"/>
      <c r="I537" s="132"/>
      <c r="J537" s="133"/>
      <c r="K537" s="133"/>
      <c r="L537" s="133"/>
      <c r="M537" s="133"/>
      <c r="W537" s="30"/>
    </row>
    <row r="538" spans="2:23" ht="15" customHeight="1">
      <c r="B538" s="131"/>
      <c r="C538" s="132"/>
      <c r="D538" s="132"/>
      <c r="E538" s="132"/>
      <c r="F538" s="132"/>
      <c r="G538" s="132"/>
      <c r="H538" s="132"/>
      <c r="I538" s="132"/>
      <c r="J538" s="133"/>
      <c r="K538" s="133"/>
      <c r="L538" s="133"/>
      <c r="M538" s="133"/>
      <c r="W538" s="30"/>
    </row>
    <row r="539" spans="2:23" ht="15" customHeight="1">
      <c r="B539" s="131"/>
      <c r="C539" s="132"/>
      <c r="D539" s="132"/>
      <c r="E539" s="132"/>
      <c r="F539" s="132"/>
      <c r="G539" s="132"/>
      <c r="H539" s="132"/>
      <c r="I539" s="132"/>
      <c r="J539" s="133"/>
      <c r="K539" s="133"/>
      <c r="L539" s="133"/>
      <c r="M539" s="133"/>
      <c r="W539" s="30"/>
    </row>
    <row r="540" spans="2:23" ht="15" customHeight="1">
      <c r="B540" s="131"/>
      <c r="C540" s="132"/>
      <c r="D540" s="132"/>
      <c r="E540" s="132"/>
      <c r="F540" s="132"/>
      <c r="G540" s="132"/>
      <c r="H540" s="132"/>
      <c r="I540" s="132"/>
      <c r="J540" s="133"/>
      <c r="K540" s="133"/>
      <c r="L540" s="133"/>
      <c r="M540" s="133"/>
      <c r="W540" s="30"/>
    </row>
    <row r="541" spans="2:23" ht="15" customHeight="1">
      <c r="B541" s="131"/>
      <c r="C541" s="132"/>
      <c r="D541" s="132"/>
      <c r="E541" s="132"/>
      <c r="F541" s="132"/>
      <c r="G541" s="132"/>
      <c r="H541" s="132"/>
      <c r="I541" s="132"/>
      <c r="J541" s="133"/>
      <c r="K541" s="133"/>
      <c r="L541" s="133"/>
      <c r="M541" s="133"/>
      <c r="W541" s="30"/>
    </row>
    <row r="542" spans="2:23" ht="15" customHeight="1">
      <c r="B542" s="131"/>
      <c r="C542" s="132"/>
      <c r="D542" s="132"/>
      <c r="E542" s="132"/>
      <c r="F542" s="132"/>
      <c r="G542" s="132"/>
      <c r="H542" s="132"/>
      <c r="I542" s="132"/>
      <c r="J542" s="133"/>
      <c r="K542" s="133"/>
      <c r="L542" s="133"/>
      <c r="M542" s="133"/>
      <c r="W542" s="30"/>
    </row>
    <row r="543" spans="2:23" ht="15" customHeight="1">
      <c r="B543" s="131"/>
      <c r="C543" s="132"/>
      <c r="D543" s="132"/>
      <c r="E543" s="132"/>
      <c r="F543" s="132"/>
      <c r="G543" s="132"/>
      <c r="H543" s="132"/>
      <c r="I543" s="132"/>
      <c r="J543" s="133"/>
      <c r="K543" s="133"/>
      <c r="L543" s="133"/>
      <c r="M543" s="133"/>
      <c r="W543" s="30"/>
    </row>
    <row r="544" spans="2:23" ht="15" customHeight="1">
      <c r="B544" s="131"/>
      <c r="C544" s="132"/>
      <c r="D544" s="132"/>
      <c r="E544" s="132"/>
      <c r="F544" s="132"/>
      <c r="G544" s="132"/>
      <c r="H544" s="132"/>
      <c r="I544" s="132"/>
      <c r="J544" s="133"/>
      <c r="K544" s="133"/>
      <c r="L544" s="133"/>
      <c r="M544" s="133"/>
      <c r="W544" s="30"/>
    </row>
    <row r="545" spans="2:23" ht="15" customHeight="1">
      <c r="B545" s="131"/>
      <c r="C545" s="132"/>
      <c r="D545" s="132"/>
      <c r="E545" s="132"/>
      <c r="F545" s="132"/>
      <c r="G545" s="132"/>
      <c r="H545" s="132"/>
      <c r="I545" s="132"/>
      <c r="J545" s="133"/>
      <c r="K545" s="133"/>
      <c r="L545" s="133"/>
      <c r="M545" s="133"/>
      <c r="W545" s="30"/>
    </row>
    <row r="546" spans="2:23" ht="15" customHeight="1">
      <c r="B546" s="131"/>
      <c r="C546" s="132"/>
      <c r="D546" s="132"/>
      <c r="E546" s="132"/>
      <c r="F546" s="132"/>
      <c r="G546" s="132"/>
      <c r="H546" s="132"/>
      <c r="I546" s="132"/>
      <c r="J546" s="133"/>
      <c r="K546" s="133"/>
      <c r="L546" s="133"/>
      <c r="M546" s="133"/>
      <c r="W546" s="30"/>
    </row>
    <row r="547" spans="2:23" ht="15" customHeight="1">
      <c r="B547" s="131"/>
      <c r="C547" s="132"/>
      <c r="D547" s="132"/>
      <c r="E547" s="132"/>
      <c r="F547" s="132"/>
      <c r="G547" s="132"/>
      <c r="H547" s="132"/>
      <c r="I547" s="132"/>
      <c r="J547" s="133"/>
      <c r="K547" s="133"/>
      <c r="L547" s="133"/>
      <c r="M547" s="133"/>
      <c r="W547" s="30"/>
    </row>
    <row r="548" spans="2:23" ht="15" customHeight="1">
      <c r="B548" s="131"/>
      <c r="C548" s="132"/>
      <c r="D548" s="132"/>
      <c r="E548" s="132"/>
      <c r="F548" s="132"/>
      <c r="G548" s="132"/>
      <c r="H548" s="132"/>
      <c r="I548" s="132"/>
      <c r="J548" s="133"/>
      <c r="K548" s="133"/>
      <c r="L548" s="133"/>
      <c r="M548" s="133"/>
      <c r="W548" s="30"/>
    </row>
    <row r="549" spans="2:23" ht="15" customHeight="1">
      <c r="B549" s="131"/>
      <c r="C549" s="132"/>
      <c r="D549" s="132"/>
      <c r="E549" s="132"/>
      <c r="F549" s="132"/>
      <c r="G549" s="132"/>
      <c r="H549" s="132"/>
      <c r="I549" s="132"/>
      <c r="J549" s="133"/>
      <c r="K549" s="133"/>
      <c r="L549" s="133"/>
      <c r="M549" s="133"/>
      <c r="W549" s="30"/>
    </row>
    <row r="550" spans="2:23" ht="15" customHeight="1">
      <c r="B550" s="131"/>
      <c r="C550" s="132"/>
      <c r="D550" s="132"/>
      <c r="E550" s="132"/>
      <c r="F550" s="132"/>
      <c r="G550" s="132"/>
      <c r="H550" s="132"/>
      <c r="I550" s="132"/>
      <c r="J550" s="133"/>
      <c r="K550" s="133"/>
      <c r="L550" s="133"/>
      <c r="M550" s="133"/>
      <c r="W550" s="30"/>
    </row>
    <row r="551" spans="2:23" ht="15" customHeight="1">
      <c r="B551" s="131"/>
      <c r="C551" s="132"/>
      <c r="D551" s="132"/>
      <c r="E551" s="132"/>
      <c r="F551" s="132"/>
      <c r="G551" s="132"/>
      <c r="H551" s="132"/>
      <c r="I551" s="132"/>
      <c r="J551" s="133"/>
      <c r="K551" s="133"/>
      <c r="L551" s="133"/>
      <c r="M551" s="133"/>
      <c r="W551" s="30"/>
    </row>
    <row r="552" spans="2:23" ht="15" customHeight="1">
      <c r="B552" s="131"/>
      <c r="C552" s="132"/>
      <c r="D552" s="132"/>
      <c r="E552" s="132"/>
      <c r="F552" s="132"/>
      <c r="G552" s="132"/>
      <c r="H552" s="132"/>
      <c r="I552" s="132"/>
      <c r="J552" s="133"/>
      <c r="K552" s="133"/>
      <c r="L552" s="133"/>
      <c r="M552" s="133"/>
      <c r="W552" s="30"/>
    </row>
    <row r="553" spans="2:23" ht="15" customHeight="1">
      <c r="B553" s="131"/>
      <c r="C553" s="132"/>
      <c r="D553" s="132"/>
      <c r="E553" s="132"/>
      <c r="F553" s="132"/>
      <c r="G553" s="132"/>
      <c r="H553" s="132"/>
      <c r="I553" s="132"/>
      <c r="J553" s="133"/>
      <c r="K553" s="133"/>
      <c r="L553" s="133"/>
      <c r="M553" s="133"/>
      <c r="W553" s="30"/>
    </row>
    <row r="554" spans="2:23" ht="15" customHeight="1">
      <c r="B554" s="131"/>
      <c r="C554" s="132"/>
      <c r="D554" s="132"/>
      <c r="E554" s="132"/>
      <c r="F554" s="132"/>
      <c r="G554" s="132"/>
      <c r="H554" s="132"/>
      <c r="I554" s="132"/>
      <c r="J554" s="133"/>
      <c r="K554" s="133"/>
      <c r="L554" s="133"/>
      <c r="M554" s="133"/>
      <c r="W554" s="30"/>
    </row>
    <row r="555" spans="2:23" ht="15" customHeight="1">
      <c r="B555" s="131"/>
      <c r="C555" s="132"/>
      <c r="D555" s="132"/>
      <c r="E555" s="132"/>
      <c r="F555" s="132"/>
      <c r="G555" s="132"/>
      <c r="H555" s="132"/>
      <c r="I555" s="132"/>
      <c r="J555" s="133"/>
      <c r="K555" s="133"/>
      <c r="L555" s="133"/>
      <c r="M555" s="133"/>
      <c r="W555" s="30"/>
    </row>
    <row r="556" spans="2:23" ht="15" customHeight="1">
      <c r="B556" s="131"/>
      <c r="C556" s="132"/>
      <c r="D556" s="132"/>
      <c r="E556" s="132"/>
      <c r="F556" s="132"/>
      <c r="G556" s="132"/>
      <c r="H556" s="132"/>
      <c r="I556" s="132"/>
      <c r="J556" s="133"/>
      <c r="K556" s="133"/>
      <c r="L556" s="133"/>
      <c r="M556" s="133"/>
      <c r="W556" s="30"/>
    </row>
    <row r="557" spans="2:23" ht="15" customHeight="1">
      <c r="B557" s="131"/>
      <c r="C557" s="132"/>
      <c r="D557" s="132"/>
      <c r="E557" s="132"/>
      <c r="F557" s="132"/>
      <c r="G557" s="132"/>
      <c r="H557" s="132"/>
      <c r="I557" s="132"/>
      <c r="J557" s="133"/>
      <c r="K557" s="133"/>
      <c r="L557" s="133"/>
      <c r="M557" s="133"/>
      <c r="W557" s="30"/>
    </row>
    <row r="558" spans="2:23" ht="15" customHeight="1">
      <c r="B558" s="131"/>
      <c r="C558" s="132"/>
      <c r="D558" s="132"/>
      <c r="E558" s="132"/>
      <c r="F558" s="132"/>
      <c r="G558" s="132"/>
      <c r="H558" s="132"/>
      <c r="I558" s="132"/>
      <c r="J558" s="133"/>
      <c r="K558" s="133"/>
      <c r="L558" s="133"/>
      <c r="M558" s="133"/>
      <c r="W558" s="30"/>
    </row>
    <row r="559" spans="2:23" ht="15" customHeight="1">
      <c r="B559" s="131"/>
      <c r="C559" s="132"/>
      <c r="D559" s="132"/>
      <c r="E559" s="132"/>
      <c r="F559" s="132"/>
      <c r="G559" s="132"/>
      <c r="H559" s="132"/>
      <c r="I559" s="132"/>
      <c r="J559" s="133"/>
      <c r="K559" s="133"/>
      <c r="L559" s="133"/>
      <c r="M559" s="133"/>
      <c r="W559" s="30"/>
    </row>
    <row r="560" spans="2:23" ht="15" customHeight="1">
      <c r="B560" s="131"/>
      <c r="C560" s="132"/>
      <c r="D560" s="132"/>
      <c r="E560" s="132"/>
      <c r="F560" s="132"/>
      <c r="G560" s="132"/>
      <c r="H560" s="132"/>
      <c r="I560" s="132"/>
      <c r="J560" s="133"/>
      <c r="K560" s="133"/>
      <c r="L560" s="133"/>
      <c r="M560" s="133"/>
      <c r="W560" s="30"/>
    </row>
    <row r="561" spans="2:23" ht="15" customHeight="1">
      <c r="B561" s="131"/>
      <c r="C561" s="132"/>
      <c r="D561" s="132"/>
      <c r="E561" s="132"/>
      <c r="F561" s="132"/>
      <c r="G561" s="132"/>
      <c r="H561" s="132"/>
      <c r="I561" s="132"/>
      <c r="J561" s="133"/>
      <c r="K561" s="133"/>
      <c r="L561" s="133"/>
      <c r="M561" s="133"/>
      <c r="W561" s="30"/>
    </row>
    <row r="562" spans="2:23" ht="15" customHeight="1">
      <c r="B562" s="131"/>
      <c r="C562" s="132"/>
      <c r="D562" s="132"/>
      <c r="E562" s="132"/>
      <c r="F562" s="132"/>
      <c r="G562" s="132"/>
      <c r="H562" s="132"/>
      <c r="I562" s="132"/>
      <c r="J562" s="133"/>
      <c r="K562" s="133"/>
      <c r="L562" s="133"/>
      <c r="M562" s="133"/>
      <c r="W562" s="30"/>
    </row>
    <row r="563" spans="2:23" ht="15" customHeight="1">
      <c r="B563" s="131"/>
      <c r="C563" s="132"/>
      <c r="D563" s="132"/>
      <c r="E563" s="132"/>
      <c r="F563" s="132"/>
      <c r="G563" s="132"/>
      <c r="H563" s="132"/>
      <c r="I563" s="132"/>
      <c r="J563" s="133"/>
      <c r="K563" s="133"/>
      <c r="L563" s="133"/>
      <c r="M563" s="133"/>
      <c r="W563" s="30"/>
    </row>
    <row r="564" spans="2:23" ht="15" customHeight="1">
      <c r="B564" s="131"/>
      <c r="C564" s="132"/>
      <c r="D564" s="132"/>
      <c r="E564" s="132"/>
      <c r="F564" s="132"/>
      <c r="G564" s="132"/>
      <c r="H564" s="132"/>
      <c r="I564" s="132"/>
      <c r="J564" s="133"/>
      <c r="K564" s="133"/>
      <c r="L564" s="133"/>
      <c r="M564" s="133"/>
      <c r="W564" s="30"/>
    </row>
    <row r="565" spans="2:23" ht="15" customHeight="1">
      <c r="B565" s="131"/>
      <c r="C565" s="132"/>
      <c r="D565" s="132"/>
      <c r="E565" s="132"/>
      <c r="F565" s="132"/>
      <c r="G565" s="132"/>
      <c r="H565" s="132"/>
      <c r="I565" s="132"/>
      <c r="J565" s="133"/>
      <c r="K565" s="133"/>
      <c r="L565" s="133"/>
      <c r="M565" s="133"/>
      <c r="W565" s="30"/>
    </row>
    <row r="566" spans="2:23" ht="15" customHeight="1">
      <c r="B566" s="131"/>
      <c r="C566" s="132"/>
      <c r="D566" s="132"/>
      <c r="E566" s="132"/>
      <c r="F566" s="132"/>
      <c r="G566" s="132"/>
      <c r="H566" s="132"/>
      <c r="I566" s="132"/>
      <c r="J566" s="133"/>
      <c r="K566" s="133"/>
      <c r="L566" s="133"/>
      <c r="M566" s="133"/>
      <c r="W566" s="30"/>
    </row>
    <row r="567" spans="2:23" ht="15" customHeight="1">
      <c r="B567" s="131"/>
      <c r="C567" s="132"/>
      <c r="D567" s="132"/>
      <c r="E567" s="132"/>
      <c r="F567" s="132"/>
      <c r="G567" s="132"/>
      <c r="H567" s="132"/>
      <c r="I567" s="132"/>
      <c r="J567" s="133"/>
      <c r="K567" s="133"/>
      <c r="L567" s="133"/>
      <c r="M567" s="133"/>
      <c r="W567" s="30"/>
    </row>
    <row r="568" spans="2:23" ht="15" customHeight="1">
      <c r="B568" s="131"/>
      <c r="C568" s="132"/>
      <c r="D568" s="132"/>
      <c r="E568" s="132"/>
      <c r="F568" s="132"/>
      <c r="G568" s="132"/>
      <c r="H568" s="132"/>
      <c r="I568" s="132"/>
      <c r="J568" s="133"/>
      <c r="K568" s="133"/>
      <c r="L568" s="133"/>
      <c r="M568" s="133"/>
      <c r="W568" s="30"/>
    </row>
    <row r="569" spans="2:23" ht="15" customHeight="1">
      <c r="B569" s="131"/>
      <c r="C569" s="132"/>
      <c r="D569" s="132"/>
      <c r="E569" s="132"/>
      <c r="F569" s="132"/>
      <c r="G569" s="132"/>
      <c r="H569" s="132"/>
      <c r="I569" s="132"/>
      <c r="J569" s="133"/>
      <c r="K569" s="133"/>
      <c r="L569" s="133"/>
      <c r="M569" s="133"/>
      <c r="W569" s="30"/>
    </row>
    <row r="570" spans="2:23" ht="15" customHeight="1">
      <c r="B570" s="131"/>
      <c r="C570" s="132"/>
      <c r="D570" s="132"/>
      <c r="E570" s="132"/>
      <c r="F570" s="132"/>
      <c r="G570" s="132"/>
      <c r="H570" s="132"/>
      <c r="I570" s="132"/>
      <c r="J570" s="133"/>
      <c r="K570" s="133"/>
      <c r="L570" s="133"/>
      <c r="M570" s="133"/>
      <c r="W570" s="30"/>
    </row>
    <row r="571" spans="2:23" ht="15" customHeight="1">
      <c r="B571" s="131"/>
      <c r="C571" s="132"/>
      <c r="D571" s="132"/>
      <c r="E571" s="132"/>
      <c r="F571" s="132"/>
      <c r="G571" s="132"/>
      <c r="H571" s="132"/>
      <c r="I571" s="132"/>
      <c r="J571" s="133"/>
      <c r="K571" s="133"/>
      <c r="L571" s="133"/>
      <c r="M571" s="133"/>
      <c r="W571" s="30"/>
    </row>
    <row r="572" spans="2:23" ht="15" customHeight="1">
      <c r="B572" s="131"/>
      <c r="C572" s="132"/>
      <c r="D572" s="132"/>
      <c r="E572" s="132"/>
      <c r="F572" s="132"/>
      <c r="G572" s="132"/>
      <c r="H572" s="132"/>
      <c r="I572" s="132"/>
      <c r="J572" s="133"/>
      <c r="K572" s="133"/>
      <c r="L572" s="133"/>
      <c r="M572" s="133"/>
      <c r="W572" s="30"/>
    </row>
    <row r="573" spans="2:23" ht="15" customHeight="1">
      <c r="B573" s="131"/>
      <c r="C573" s="132"/>
      <c r="D573" s="132"/>
      <c r="E573" s="132"/>
      <c r="F573" s="132"/>
      <c r="G573" s="132"/>
      <c r="H573" s="132"/>
      <c r="I573" s="132"/>
      <c r="J573" s="133"/>
      <c r="K573" s="133"/>
      <c r="L573" s="133"/>
      <c r="M573" s="133"/>
      <c r="W573" s="30"/>
    </row>
    <row r="574" spans="2:23" ht="15" customHeight="1">
      <c r="B574" s="131"/>
      <c r="C574" s="132"/>
      <c r="D574" s="132"/>
      <c r="E574" s="132"/>
      <c r="F574" s="132"/>
      <c r="G574" s="132"/>
      <c r="H574" s="132"/>
      <c r="I574" s="132"/>
      <c r="J574" s="133"/>
      <c r="K574" s="133"/>
      <c r="L574" s="133"/>
      <c r="M574" s="133"/>
      <c r="W574" s="30"/>
    </row>
    <row r="575" spans="2:23" ht="15" customHeight="1">
      <c r="B575" s="131"/>
      <c r="C575" s="132"/>
      <c r="D575" s="132"/>
      <c r="E575" s="132"/>
      <c r="F575" s="132"/>
      <c r="G575" s="132"/>
      <c r="H575" s="132"/>
      <c r="I575" s="132"/>
      <c r="J575" s="133"/>
      <c r="K575" s="133"/>
      <c r="L575" s="133"/>
      <c r="M575" s="133"/>
      <c r="W575" s="30"/>
    </row>
    <row r="576" spans="2:23" ht="15" customHeight="1">
      <c r="B576" s="131"/>
      <c r="C576" s="132"/>
      <c r="D576" s="132"/>
      <c r="E576" s="132"/>
      <c r="F576" s="132"/>
      <c r="G576" s="132"/>
      <c r="H576" s="132"/>
      <c r="I576" s="132"/>
      <c r="J576" s="133"/>
      <c r="K576" s="133"/>
      <c r="L576" s="133"/>
      <c r="M576" s="133"/>
      <c r="W576" s="30"/>
    </row>
    <row r="577" spans="2:23" ht="15" customHeight="1">
      <c r="B577" s="131"/>
      <c r="C577" s="132"/>
      <c r="D577" s="132"/>
      <c r="E577" s="132"/>
      <c r="F577" s="132"/>
      <c r="G577" s="132"/>
      <c r="H577" s="132"/>
      <c r="I577" s="132"/>
      <c r="J577" s="133"/>
      <c r="K577" s="133"/>
      <c r="L577" s="133"/>
      <c r="M577" s="133"/>
      <c r="W577" s="30"/>
    </row>
    <row r="578" spans="2:23" ht="15" customHeight="1">
      <c r="B578" s="131"/>
      <c r="C578" s="132"/>
      <c r="D578" s="132"/>
      <c r="E578" s="132"/>
      <c r="F578" s="132"/>
      <c r="G578" s="132"/>
      <c r="H578" s="132"/>
      <c r="I578" s="132"/>
      <c r="J578" s="133"/>
      <c r="K578" s="133"/>
      <c r="L578" s="133"/>
      <c r="M578" s="133"/>
      <c r="W578" s="30"/>
    </row>
    <row r="579" spans="2:23" ht="15" customHeight="1">
      <c r="B579" s="131"/>
      <c r="C579" s="132"/>
      <c r="D579" s="132"/>
      <c r="E579" s="132"/>
      <c r="F579" s="132"/>
      <c r="G579" s="132"/>
      <c r="H579" s="132"/>
      <c r="I579" s="132"/>
      <c r="J579" s="133"/>
      <c r="K579" s="133"/>
      <c r="L579" s="133"/>
      <c r="M579" s="133"/>
      <c r="W579" s="30"/>
    </row>
    <row r="580" spans="2:23" ht="15" customHeight="1">
      <c r="B580" s="131"/>
      <c r="C580" s="132"/>
      <c r="D580" s="132"/>
      <c r="E580" s="132"/>
      <c r="F580" s="132"/>
      <c r="G580" s="132"/>
      <c r="H580" s="132"/>
      <c r="I580" s="132"/>
      <c r="J580" s="133"/>
      <c r="K580" s="133"/>
      <c r="L580" s="133"/>
      <c r="M580" s="133"/>
      <c r="W580" s="30"/>
    </row>
    <row r="581" spans="2:23" ht="15" customHeight="1">
      <c r="B581" s="131"/>
      <c r="C581" s="132"/>
      <c r="D581" s="132"/>
      <c r="E581" s="132"/>
      <c r="F581" s="132"/>
      <c r="G581" s="132"/>
      <c r="H581" s="132"/>
      <c r="I581" s="132"/>
      <c r="J581" s="133"/>
      <c r="K581" s="133"/>
      <c r="L581" s="133"/>
      <c r="M581" s="133"/>
      <c r="W581" s="30"/>
    </row>
    <row r="582" spans="2:23" ht="15" customHeight="1">
      <c r="B582" s="131"/>
      <c r="C582" s="132"/>
      <c r="D582" s="132"/>
      <c r="E582" s="132"/>
      <c r="F582" s="132"/>
      <c r="G582" s="132"/>
      <c r="H582" s="132"/>
      <c r="I582" s="132"/>
      <c r="J582" s="133"/>
      <c r="K582" s="133"/>
      <c r="L582" s="133"/>
      <c r="M582" s="133"/>
      <c r="W582" s="30"/>
    </row>
    <row r="583" spans="2:23" ht="15" customHeight="1">
      <c r="B583" s="131"/>
      <c r="C583" s="132"/>
      <c r="D583" s="132"/>
      <c r="E583" s="132"/>
      <c r="F583" s="132"/>
      <c r="G583" s="132"/>
      <c r="H583" s="132"/>
      <c r="I583" s="132"/>
      <c r="J583" s="133"/>
      <c r="K583" s="133"/>
      <c r="L583" s="133"/>
      <c r="M583" s="133"/>
      <c r="W583" s="30"/>
    </row>
    <row r="584" spans="2:23" ht="15" customHeight="1">
      <c r="B584" s="131"/>
      <c r="C584" s="132"/>
      <c r="D584" s="132"/>
      <c r="E584" s="132"/>
      <c r="F584" s="132"/>
      <c r="G584" s="132"/>
      <c r="H584" s="132"/>
      <c r="I584" s="132"/>
      <c r="J584" s="133"/>
      <c r="K584" s="133"/>
      <c r="L584" s="133"/>
      <c r="M584" s="133"/>
      <c r="W584" s="30"/>
    </row>
    <row r="585" spans="2:23" ht="15" customHeight="1">
      <c r="B585" s="131"/>
      <c r="C585" s="132"/>
      <c r="D585" s="132"/>
      <c r="E585" s="132"/>
      <c r="F585" s="132"/>
      <c r="G585" s="132"/>
      <c r="H585" s="132"/>
      <c r="I585" s="132"/>
      <c r="J585" s="133"/>
      <c r="K585" s="133"/>
      <c r="L585" s="133"/>
      <c r="M585" s="133"/>
      <c r="W585" s="30"/>
    </row>
    <row r="586" spans="2:23" ht="15" customHeight="1">
      <c r="B586" s="131"/>
      <c r="C586" s="132"/>
      <c r="D586" s="132"/>
      <c r="E586" s="132"/>
      <c r="F586" s="132"/>
      <c r="G586" s="132"/>
      <c r="H586" s="132"/>
      <c r="I586" s="132"/>
      <c r="J586" s="133"/>
      <c r="K586" s="133"/>
      <c r="L586" s="133"/>
      <c r="M586" s="133"/>
      <c r="W586" s="30"/>
    </row>
    <row r="587" spans="2:23" ht="15" customHeight="1">
      <c r="B587" s="131"/>
      <c r="C587" s="132"/>
      <c r="D587" s="132"/>
      <c r="E587" s="132"/>
      <c r="F587" s="132"/>
      <c r="G587" s="132"/>
      <c r="H587" s="132"/>
      <c r="I587" s="132"/>
      <c r="J587" s="133"/>
      <c r="K587" s="133"/>
      <c r="L587" s="133"/>
      <c r="M587" s="133"/>
      <c r="W587" s="30"/>
    </row>
    <row r="588" spans="2:23" ht="15" customHeight="1">
      <c r="B588" s="131"/>
      <c r="C588" s="132"/>
      <c r="D588" s="132"/>
      <c r="E588" s="132"/>
      <c r="F588" s="132"/>
      <c r="G588" s="132"/>
      <c r="H588" s="132"/>
      <c r="I588" s="132"/>
      <c r="J588" s="133"/>
      <c r="K588" s="133"/>
      <c r="L588" s="133"/>
      <c r="M588" s="133"/>
      <c r="W588" s="30"/>
    </row>
    <row r="589" spans="2:23" ht="15" customHeight="1">
      <c r="B589" s="131"/>
      <c r="C589" s="132"/>
      <c r="D589" s="132"/>
      <c r="E589" s="132"/>
      <c r="F589" s="132"/>
      <c r="G589" s="132"/>
      <c r="H589" s="132"/>
      <c r="I589" s="132"/>
      <c r="J589" s="133"/>
      <c r="K589" s="133"/>
      <c r="L589" s="133"/>
      <c r="M589" s="133"/>
      <c r="W589" s="30"/>
    </row>
    <row r="590" spans="2:23" ht="15" customHeight="1">
      <c r="B590" s="131"/>
      <c r="C590" s="132"/>
      <c r="D590" s="132"/>
      <c r="E590" s="132"/>
      <c r="F590" s="132"/>
      <c r="G590" s="132"/>
      <c r="H590" s="132"/>
      <c r="I590" s="132"/>
      <c r="J590" s="133"/>
      <c r="K590" s="133"/>
      <c r="L590" s="133"/>
      <c r="M590" s="133"/>
      <c r="W590" s="30"/>
    </row>
    <row r="591" spans="2:23" ht="15" customHeight="1">
      <c r="B591" s="131"/>
      <c r="C591" s="132"/>
      <c r="D591" s="132"/>
      <c r="E591" s="132"/>
      <c r="F591" s="132"/>
      <c r="G591" s="132"/>
      <c r="H591" s="132"/>
      <c r="I591" s="132"/>
      <c r="J591" s="133"/>
      <c r="K591" s="133"/>
      <c r="L591" s="133"/>
      <c r="M591" s="133"/>
      <c r="W591" s="30"/>
    </row>
    <row r="592" spans="2:23" ht="15" customHeight="1">
      <c r="B592" s="131"/>
      <c r="C592" s="132"/>
      <c r="D592" s="132"/>
      <c r="E592" s="132"/>
      <c r="F592" s="132"/>
      <c r="G592" s="132"/>
      <c r="H592" s="132"/>
      <c r="I592" s="132"/>
      <c r="J592" s="133"/>
      <c r="K592" s="133"/>
      <c r="L592" s="133"/>
      <c r="M592" s="133"/>
      <c r="W592" s="30"/>
    </row>
    <row r="593" spans="2:23" ht="15" customHeight="1">
      <c r="B593" s="131"/>
      <c r="C593" s="132"/>
      <c r="D593" s="132"/>
      <c r="E593" s="132"/>
      <c r="F593" s="132"/>
      <c r="G593" s="132"/>
      <c r="H593" s="132"/>
      <c r="I593" s="132"/>
      <c r="J593" s="133"/>
      <c r="K593" s="133"/>
      <c r="L593" s="133"/>
      <c r="M593" s="133"/>
      <c r="W593" s="30"/>
    </row>
    <row r="594" spans="2:23" ht="15" customHeight="1">
      <c r="B594" s="131"/>
      <c r="C594" s="132"/>
      <c r="D594" s="132"/>
      <c r="E594" s="132"/>
      <c r="F594" s="132"/>
      <c r="G594" s="132"/>
      <c r="H594" s="132"/>
      <c r="I594" s="132"/>
      <c r="J594" s="133"/>
      <c r="K594" s="133"/>
      <c r="L594" s="133"/>
      <c r="M594" s="133"/>
      <c r="W594" s="30"/>
    </row>
    <row r="595" spans="2:23" ht="15" customHeight="1">
      <c r="B595" s="131"/>
      <c r="C595" s="132"/>
      <c r="D595" s="132"/>
      <c r="E595" s="132"/>
      <c r="F595" s="132"/>
      <c r="G595" s="132"/>
      <c r="H595" s="132"/>
      <c r="I595" s="132"/>
      <c r="J595" s="133"/>
      <c r="K595" s="133"/>
      <c r="L595" s="133"/>
      <c r="M595" s="133"/>
      <c r="W595" s="30"/>
    </row>
    <row r="596" spans="2:23" ht="15" customHeight="1">
      <c r="B596" s="131"/>
      <c r="C596" s="132"/>
      <c r="D596" s="132"/>
      <c r="E596" s="132"/>
      <c r="F596" s="132"/>
      <c r="G596" s="132"/>
      <c r="H596" s="132"/>
      <c r="I596" s="132"/>
      <c r="J596" s="133"/>
      <c r="K596" s="133"/>
      <c r="L596" s="133"/>
      <c r="M596" s="133"/>
      <c r="W596" s="30"/>
    </row>
    <row r="597" spans="2:23" ht="15" customHeight="1">
      <c r="B597" s="131"/>
      <c r="C597" s="132"/>
      <c r="D597" s="132"/>
      <c r="E597" s="132"/>
      <c r="F597" s="132"/>
      <c r="G597" s="132"/>
      <c r="H597" s="132"/>
      <c r="I597" s="132"/>
      <c r="J597" s="133"/>
      <c r="K597" s="133"/>
      <c r="L597" s="133"/>
      <c r="M597" s="133"/>
      <c r="W597" s="30"/>
    </row>
    <row r="598" spans="2:23" ht="15" customHeight="1">
      <c r="B598" s="131"/>
      <c r="C598" s="132"/>
      <c r="D598" s="132"/>
      <c r="E598" s="132"/>
      <c r="F598" s="132"/>
      <c r="G598" s="132"/>
      <c r="H598" s="132"/>
      <c r="I598" s="132"/>
      <c r="J598" s="133"/>
      <c r="K598" s="133"/>
      <c r="L598" s="133"/>
      <c r="M598" s="133"/>
      <c r="W598" s="30"/>
    </row>
    <row r="599" spans="2:23" ht="15" customHeight="1">
      <c r="B599" s="131"/>
      <c r="C599" s="132"/>
      <c r="D599" s="132"/>
      <c r="E599" s="132"/>
      <c r="F599" s="132"/>
      <c r="G599" s="132"/>
      <c r="H599" s="132"/>
      <c r="I599" s="132"/>
      <c r="J599" s="133"/>
      <c r="K599" s="133"/>
      <c r="L599" s="133"/>
      <c r="M599" s="133"/>
      <c r="W599" s="30"/>
    </row>
    <row r="600" spans="2:23" ht="15" customHeight="1">
      <c r="B600" s="131"/>
      <c r="C600" s="132"/>
      <c r="D600" s="132"/>
      <c r="E600" s="132"/>
      <c r="F600" s="132"/>
      <c r="G600" s="132"/>
      <c r="H600" s="132"/>
      <c r="I600" s="132"/>
      <c r="J600" s="133"/>
      <c r="K600" s="133"/>
      <c r="L600" s="133"/>
      <c r="M600" s="133"/>
      <c r="W600" s="30"/>
    </row>
    <row r="601" spans="2:23" ht="15" customHeight="1">
      <c r="B601" s="131"/>
      <c r="C601" s="132"/>
      <c r="D601" s="132"/>
      <c r="E601" s="132"/>
      <c r="F601" s="132"/>
      <c r="G601" s="132"/>
      <c r="H601" s="132"/>
      <c r="I601" s="132"/>
      <c r="J601" s="133"/>
      <c r="K601" s="133"/>
      <c r="L601" s="133"/>
      <c r="M601" s="133"/>
      <c r="W601" s="30"/>
    </row>
    <row r="602" spans="2:23" ht="15" customHeight="1">
      <c r="B602" s="131"/>
      <c r="C602" s="132"/>
      <c r="D602" s="132"/>
      <c r="E602" s="132"/>
      <c r="F602" s="132"/>
      <c r="G602" s="132"/>
      <c r="H602" s="132"/>
      <c r="I602" s="132"/>
      <c r="J602" s="133"/>
      <c r="K602" s="133"/>
      <c r="L602" s="133"/>
      <c r="M602" s="133"/>
      <c r="W602" s="30"/>
    </row>
    <row r="603" spans="2:23" ht="15" customHeight="1">
      <c r="B603" s="131"/>
      <c r="C603" s="132"/>
      <c r="D603" s="132"/>
      <c r="E603" s="132"/>
      <c r="F603" s="132"/>
      <c r="G603" s="132"/>
      <c r="H603" s="132"/>
      <c r="I603" s="132"/>
      <c r="J603" s="133"/>
      <c r="K603" s="133"/>
      <c r="L603" s="133"/>
      <c r="M603" s="133"/>
      <c r="W603" s="30"/>
    </row>
    <row r="604" spans="2:23" ht="15" customHeight="1">
      <c r="B604" s="131"/>
      <c r="C604" s="132"/>
      <c r="D604" s="132"/>
      <c r="E604" s="132"/>
      <c r="F604" s="132"/>
      <c r="G604" s="132"/>
      <c r="H604" s="132"/>
      <c r="I604" s="132"/>
      <c r="J604" s="133"/>
      <c r="K604" s="133"/>
      <c r="L604" s="133"/>
      <c r="M604" s="133"/>
      <c r="W604" s="30"/>
    </row>
    <row r="605" spans="2:23" ht="15" customHeight="1">
      <c r="B605" s="131"/>
      <c r="C605" s="132"/>
      <c r="D605" s="132"/>
      <c r="E605" s="132"/>
      <c r="F605" s="132"/>
      <c r="G605" s="132"/>
      <c r="H605" s="132"/>
      <c r="I605" s="132"/>
      <c r="J605" s="133"/>
      <c r="K605" s="133"/>
      <c r="L605" s="133"/>
      <c r="M605" s="133"/>
      <c r="W605" s="30"/>
    </row>
    <row r="606" spans="2:23" ht="15" customHeight="1">
      <c r="B606" s="131"/>
      <c r="C606" s="132"/>
      <c r="D606" s="132"/>
      <c r="E606" s="132"/>
      <c r="F606" s="132"/>
      <c r="G606" s="132"/>
      <c r="H606" s="132"/>
      <c r="I606" s="132"/>
      <c r="J606" s="133"/>
      <c r="K606" s="133"/>
      <c r="L606" s="133"/>
      <c r="M606" s="133"/>
      <c r="W606" s="30"/>
    </row>
    <row r="607" spans="2:23" ht="15" customHeight="1">
      <c r="B607" s="131"/>
      <c r="C607" s="132"/>
      <c r="D607" s="132"/>
      <c r="E607" s="132"/>
      <c r="F607" s="132"/>
      <c r="G607" s="132"/>
      <c r="H607" s="132"/>
      <c r="I607" s="132"/>
      <c r="J607" s="133"/>
      <c r="K607" s="133"/>
      <c r="L607" s="133"/>
      <c r="M607" s="133"/>
      <c r="W607" s="30"/>
    </row>
    <row r="608" spans="2:23" ht="15" customHeight="1">
      <c r="B608" s="131"/>
      <c r="C608" s="132"/>
      <c r="D608" s="132"/>
      <c r="E608" s="132"/>
      <c r="F608" s="132"/>
      <c r="G608" s="132"/>
      <c r="H608" s="132"/>
      <c r="I608" s="132"/>
      <c r="J608" s="133"/>
      <c r="K608" s="133"/>
      <c r="L608" s="133"/>
      <c r="M608" s="133"/>
      <c r="W608" s="30"/>
    </row>
    <row r="609" spans="2:23" ht="15" customHeight="1">
      <c r="B609" s="131"/>
      <c r="C609" s="132"/>
      <c r="D609" s="132"/>
      <c r="E609" s="132"/>
      <c r="F609" s="132"/>
      <c r="G609" s="132"/>
      <c r="H609" s="132"/>
      <c r="I609" s="132"/>
      <c r="J609" s="133"/>
      <c r="K609" s="133"/>
      <c r="L609" s="133"/>
      <c r="M609" s="133"/>
      <c r="W609" s="30"/>
    </row>
    <row r="610" spans="2:23" ht="15" customHeight="1">
      <c r="C610" s="132"/>
      <c r="D610" s="132"/>
      <c r="E610" s="132"/>
      <c r="F610" s="132"/>
      <c r="G610" s="132"/>
      <c r="H610" s="132"/>
      <c r="I610" s="132"/>
      <c r="J610" s="133"/>
      <c r="K610" s="133"/>
      <c r="L610" s="133"/>
      <c r="M610" s="133"/>
      <c r="W610" s="30"/>
    </row>
    <row r="611" spans="2:23" ht="15" customHeight="1">
      <c r="C611" s="132"/>
      <c r="D611" s="132"/>
      <c r="E611" s="132"/>
      <c r="F611" s="132"/>
      <c r="G611" s="132"/>
      <c r="H611" s="132"/>
      <c r="I611" s="132"/>
      <c r="J611" s="133"/>
      <c r="K611" s="133"/>
      <c r="L611" s="133"/>
      <c r="M611" s="133"/>
      <c r="W611" s="30"/>
    </row>
    <row r="612" spans="2:23" ht="15" customHeight="1">
      <c r="C612" s="132"/>
      <c r="D612" s="132"/>
      <c r="E612" s="132"/>
      <c r="F612" s="132"/>
      <c r="G612" s="132"/>
      <c r="H612" s="132"/>
      <c r="I612" s="132"/>
      <c r="J612" s="133"/>
      <c r="K612" s="133"/>
      <c r="L612" s="133"/>
      <c r="M612" s="133"/>
      <c r="W612" s="30"/>
    </row>
    <row r="613" spans="2:23" ht="15" customHeight="1">
      <c r="C613" s="132"/>
      <c r="D613" s="132"/>
      <c r="E613" s="132"/>
      <c r="F613" s="132"/>
      <c r="G613" s="132"/>
      <c r="H613" s="132"/>
      <c r="I613" s="132"/>
      <c r="J613" s="133"/>
      <c r="K613" s="133"/>
      <c r="L613" s="133"/>
      <c r="M613" s="133"/>
      <c r="W613" s="30"/>
    </row>
    <row r="614" spans="2:23" ht="15" customHeight="1">
      <c r="C614" s="132"/>
      <c r="D614" s="132"/>
      <c r="E614" s="132"/>
      <c r="F614" s="132"/>
      <c r="G614" s="132"/>
      <c r="H614" s="132"/>
      <c r="I614" s="132"/>
      <c r="J614" s="133"/>
      <c r="K614" s="133"/>
      <c r="L614" s="133"/>
      <c r="M614" s="133"/>
      <c r="W614" s="30"/>
    </row>
    <row r="615" spans="2:23" ht="15" customHeight="1">
      <c r="C615" s="132"/>
      <c r="D615" s="132"/>
      <c r="E615" s="132"/>
      <c r="F615" s="132"/>
      <c r="G615" s="132"/>
      <c r="H615" s="132"/>
      <c r="I615" s="132"/>
      <c r="J615" s="133"/>
      <c r="K615" s="133"/>
      <c r="L615" s="133"/>
      <c r="M615" s="133"/>
      <c r="W615" s="30"/>
    </row>
    <row r="616" spans="2:23" ht="15" customHeight="1">
      <c r="C616" s="132"/>
      <c r="D616" s="132"/>
      <c r="E616" s="132"/>
      <c r="F616" s="132"/>
      <c r="G616" s="132"/>
      <c r="H616" s="132"/>
      <c r="I616" s="132"/>
      <c r="J616" s="133"/>
      <c r="K616" s="133"/>
      <c r="L616" s="133"/>
      <c r="M616" s="133"/>
      <c r="W616" s="30"/>
    </row>
    <row r="617" spans="2:23" ht="15" customHeight="1">
      <c r="C617" s="132"/>
      <c r="D617" s="132"/>
      <c r="E617" s="132"/>
      <c r="F617" s="132"/>
      <c r="G617" s="132"/>
      <c r="H617" s="132"/>
      <c r="I617" s="132"/>
      <c r="J617" s="133"/>
      <c r="K617" s="133"/>
      <c r="L617" s="133"/>
      <c r="M617" s="133"/>
      <c r="W617" s="30"/>
    </row>
    <row r="618" spans="2:23" ht="15" customHeight="1">
      <c r="C618" s="132"/>
      <c r="D618" s="132"/>
      <c r="E618" s="132"/>
      <c r="F618" s="132"/>
      <c r="G618" s="132"/>
      <c r="H618" s="132"/>
      <c r="I618" s="132"/>
      <c r="J618" s="133"/>
      <c r="K618" s="133"/>
      <c r="L618" s="133"/>
      <c r="M618" s="133"/>
      <c r="W618" s="30"/>
    </row>
    <row r="619" spans="2:23" ht="15" customHeight="1">
      <c r="C619" s="132"/>
      <c r="D619" s="132"/>
      <c r="E619" s="132"/>
      <c r="F619" s="132"/>
      <c r="G619" s="132"/>
      <c r="H619" s="132"/>
      <c r="I619" s="132"/>
      <c r="J619" s="133"/>
      <c r="K619" s="133"/>
      <c r="L619" s="133"/>
      <c r="M619" s="133"/>
      <c r="W619" s="30"/>
    </row>
    <row r="620" spans="2:23" ht="15" customHeight="1">
      <c r="C620" s="132"/>
      <c r="D620" s="132"/>
      <c r="E620" s="132"/>
      <c r="F620" s="132"/>
      <c r="G620" s="132"/>
      <c r="H620" s="132"/>
      <c r="I620" s="132"/>
      <c r="J620" s="133"/>
      <c r="K620" s="133"/>
      <c r="L620" s="133"/>
      <c r="M620" s="133"/>
      <c r="W620" s="30"/>
    </row>
    <row r="621" spans="2:23" ht="15" customHeight="1">
      <c r="C621" s="132"/>
      <c r="D621" s="132"/>
      <c r="E621" s="132"/>
      <c r="F621" s="132"/>
      <c r="G621" s="132"/>
      <c r="H621" s="132"/>
      <c r="I621" s="132"/>
      <c r="J621" s="133"/>
      <c r="K621" s="133"/>
      <c r="L621" s="133"/>
      <c r="M621" s="133"/>
      <c r="W621" s="30"/>
    </row>
    <row r="622" spans="2:23" ht="15" customHeight="1">
      <c r="C622" s="132"/>
      <c r="D622" s="132"/>
      <c r="E622" s="132"/>
      <c r="F622" s="132"/>
      <c r="G622" s="132"/>
      <c r="H622" s="132"/>
      <c r="I622" s="132"/>
      <c r="J622" s="133"/>
      <c r="K622" s="133"/>
      <c r="L622" s="133"/>
      <c r="M622" s="133"/>
      <c r="W622" s="30"/>
    </row>
    <row r="623" spans="2:23" ht="15" customHeight="1">
      <c r="C623" s="132"/>
      <c r="D623" s="132"/>
      <c r="E623" s="132"/>
      <c r="F623" s="132"/>
      <c r="G623" s="132"/>
      <c r="H623" s="132"/>
      <c r="I623" s="132"/>
      <c r="J623" s="133"/>
      <c r="K623" s="133"/>
      <c r="L623" s="133"/>
      <c r="M623" s="133"/>
      <c r="W623" s="30"/>
    </row>
    <row r="624" spans="2:23" ht="15" customHeight="1">
      <c r="C624" s="132"/>
      <c r="D624" s="132"/>
      <c r="E624" s="132"/>
      <c r="F624" s="132"/>
      <c r="G624" s="132"/>
      <c r="H624" s="132"/>
      <c r="I624" s="132"/>
      <c r="J624" s="133"/>
      <c r="K624" s="133"/>
      <c r="L624" s="133"/>
      <c r="M624" s="133"/>
      <c r="W624" s="30"/>
    </row>
    <row r="625" spans="3:23" ht="15" customHeight="1">
      <c r="C625" s="132"/>
      <c r="D625" s="132"/>
      <c r="E625" s="132"/>
      <c r="F625" s="132"/>
      <c r="G625" s="132"/>
      <c r="H625" s="132"/>
      <c r="I625" s="132"/>
      <c r="J625" s="133"/>
      <c r="K625" s="133"/>
      <c r="L625" s="133"/>
      <c r="M625" s="133"/>
      <c r="W625" s="30"/>
    </row>
    <row r="626" spans="3:23" ht="15" customHeight="1">
      <c r="C626" s="132"/>
      <c r="D626" s="132"/>
      <c r="E626" s="132"/>
      <c r="F626" s="132"/>
      <c r="G626" s="132"/>
      <c r="H626" s="132"/>
      <c r="I626" s="132"/>
      <c r="J626" s="133"/>
      <c r="K626" s="133"/>
      <c r="L626" s="133"/>
      <c r="M626" s="133"/>
      <c r="W626" s="30"/>
    </row>
    <row r="627" spans="3:23" ht="15" customHeight="1">
      <c r="C627" s="132"/>
      <c r="D627" s="132"/>
      <c r="E627" s="132"/>
      <c r="F627" s="132"/>
      <c r="G627" s="132"/>
      <c r="H627" s="132"/>
      <c r="I627" s="132"/>
      <c r="J627" s="133"/>
      <c r="K627" s="133"/>
      <c r="L627" s="133"/>
      <c r="M627" s="133"/>
      <c r="W627" s="30"/>
    </row>
    <row r="628" spans="3:23" ht="15" customHeight="1">
      <c r="C628" s="132"/>
      <c r="D628" s="132"/>
      <c r="E628" s="132"/>
      <c r="F628" s="132"/>
      <c r="G628" s="132"/>
      <c r="H628" s="132"/>
      <c r="I628" s="132"/>
      <c r="J628" s="133"/>
      <c r="K628" s="133"/>
      <c r="L628" s="133"/>
      <c r="M628" s="133"/>
      <c r="W628" s="30"/>
    </row>
    <row r="629" spans="3:23" ht="15" customHeight="1">
      <c r="C629" s="132"/>
      <c r="D629" s="132"/>
      <c r="E629" s="132"/>
      <c r="F629" s="132"/>
      <c r="G629" s="132"/>
      <c r="H629" s="132"/>
      <c r="I629" s="132"/>
      <c r="J629" s="133"/>
      <c r="K629" s="133"/>
      <c r="L629" s="133"/>
      <c r="M629" s="133"/>
      <c r="W629" s="30"/>
    </row>
    <row r="630" spans="3:23" ht="15" customHeight="1">
      <c r="C630" s="132"/>
      <c r="D630" s="132"/>
      <c r="E630" s="132"/>
      <c r="F630" s="132"/>
      <c r="G630" s="132"/>
      <c r="H630" s="132"/>
      <c r="I630" s="132"/>
      <c r="J630" s="133"/>
      <c r="K630" s="133"/>
      <c r="L630" s="133"/>
      <c r="M630" s="133"/>
      <c r="W630" s="30"/>
    </row>
    <row r="631" spans="3:23" ht="15" customHeight="1">
      <c r="C631" s="132"/>
      <c r="D631" s="132"/>
      <c r="E631" s="132"/>
      <c r="F631" s="132"/>
      <c r="G631" s="132"/>
      <c r="H631" s="132"/>
      <c r="I631" s="132"/>
      <c r="J631" s="133"/>
      <c r="K631" s="133"/>
      <c r="L631" s="133"/>
      <c r="M631" s="133"/>
      <c r="W631" s="30"/>
    </row>
    <row r="632" spans="3:23" ht="15" customHeight="1">
      <c r="C632" s="132"/>
      <c r="D632" s="132"/>
      <c r="E632" s="132"/>
      <c r="F632" s="132"/>
      <c r="G632" s="132"/>
      <c r="H632" s="132"/>
      <c r="I632" s="132"/>
      <c r="J632" s="133"/>
      <c r="K632" s="133"/>
      <c r="L632" s="133"/>
      <c r="M632" s="133"/>
      <c r="W632" s="30"/>
    </row>
    <row r="633" spans="3:23" ht="15" customHeight="1">
      <c r="C633" s="132"/>
      <c r="D633" s="132"/>
      <c r="E633" s="132"/>
      <c r="F633" s="132"/>
      <c r="G633" s="132"/>
      <c r="H633" s="132"/>
      <c r="I633" s="132"/>
      <c r="J633" s="133"/>
      <c r="K633" s="133"/>
      <c r="L633" s="133"/>
      <c r="M633" s="133"/>
      <c r="W633" s="30"/>
    </row>
    <row r="634" spans="3:23" ht="15" customHeight="1">
      <c r="C634" s="132"/>
      <c r="D634" s="132"/>
      <c r="E634" s="132"/>
      <c r="F634" s="132"/>
      <c r="G634" s="132"/>
      <c r="H634" s="132"/>
      <c r="I634" s="132"/>
      <c r="J634" s="133"/>
      <c r="K634" s="133"/>
      <c r="L634" s="133"/>
      <c r="M634" s="133"/>
      <c r="W634" s="30"/>
    </row>
    <row r="635" spans="3:23" ht="15" customHeight="1">
      <c r="C635" s="132"/>
      <c r="D635" s="132"/>
      <c r="E635" s="132"/>
      <c r="F635" s="132"/>
      <c r="G635" s="132"/>
      <c r="H635" s="132"/>
      <c r="I635" s="132"/>
      <c r="J635" s="133"/>
      <c r="K635" s="133"/>
      <c r="L635" s="133"/>
      <c r="M635" s="133"/>
      <c r="W635" s="30"/>
    </row>
    <row r="636" spans="3:23" ht="15" customHeight="1">
      <c r="C636" s="132"/>
      <c r="D636" s="132"/>
      <c r="E636" s="132"/>
      <c r="F636" s="132"/>
      <c r="G636" s="132"/>
      <c r="H636" s="132"/>
      <c r="I636" s="132"/>
      <c r="J636" s="133"/>
      <c r="K636" s="133"/>
      <c r="L636" s="133"/>
      <c r="M636" s="133"/>
      <c r="W636" s="30"/>
    </row>
    <row r="637" spans="3:23" ht="15" customHeight="1">
      <c r="C637" s="132"/>
      <c r="D637" s="132"/>
      <c r="E637" s="132"/>
      <c r="F637" s="132"/>
      <c r="G637" s="132"/>
      <c r="H637" s="132"/>
      <c r="I637" s="132"/>
      <c r="J637" s="133"/>
      <c r="K637" s="133"/>
      <c r="L637" s="133"/>
      <c r="M637" s="133"/>
      <c r="W637" s="30"/>
    </row>
    <row r="638" spans="3:23" ht="15" customHeight="1">
      <c r="C638" s="132"/>
      <c r="D638" s="132"/>
      <c r="E638" s="132"/>
      <c r="F638" s="132"/>
      <c r="G638" s="132"/>
      <c r="H638" s="132"/>
      <c r="I638" s="132"/>
      <c r="J638" s="133"/>
      <c r="K638" s="133"/>
      <c r="L638" s="133"/>
      <c r="M638" s="133"/>
      <c r="W638" s="30"/>
    </row>
    <row r="639" spans="3:23" ht="15" customHeight="1">
      <c r="C639" s="132"/>
      <c r="D639" s="132"/>
      <c r="E639" s="132"/>
      <c r="F639" s="132"/>
      <c r="G639" s="132"/>
      <c r="H639" s="132"/>
      <c r="I639" s="132"/>
      <c r="J639" s="133"/>
      <c r="K639" s="133"/>
      <c r="L639" s="133"/>
      <c r="M639" s="133"/>
      <c r="W639" s="30"/>
    </row>
    <row r="640" spans="3:23" ht="15" customHeight="1">
      <c r="C640" s="132"/>
      <c r="D640" s="132"/>
      <c r="E640" s="132"/>
      <c r="F640" s="132"/>
      <c r="G640" s="132"/>
      <c r="H640" s="132"/>
      <c r="I640" s="132"/>
      <c r="J640" s="133"/>
      <c r="K640" s="133"/>
      <c r="L640" s="133"/>
      <c r="M640" s="133"/>
      <c r="W640" s="30"/>
    </row>
    <row r="641" spans="3:23" ht="15" customHeight="1">
      <c r="C641" s="132"/>
      <c r="D641" s="132"/>
      <c r="E641" s="132"/>
      <c r="F641" s="132"/>
      <c r="G641" s="132"/>
      <c r="H641" s="132"/>
      <c r="I641" s="132"/>
      <c r="J641" s="133"/>
      <c r="K641" s="133"/>
      <c r="L641" s="133"/>
      <c r="M641" s="133"/>
      <c r="W641" s="30"/>
    </row>
    <row r="642" spans="3:23" ht="15" customHeight="1">
      <c r="C642" s="132"/>
      <c r="D642" s="132"/>
      <c r="E642" s="132"/>
      <c r="F642" s="132"/>
      <c r="G642" s="132"/>
      <c r="H642" s="132"/>
      <c r="I642" s="132"/>
      <c r="J642" s="133"/>
      <c r="K642" s="133"/>
      <c r="L642" s="133"/>
      <c r="M642" s="133"/>
      <c r="W642" s="30"/>
    </row>
    <row r="643" spans="3:23" ht="15" customHeight="1">
      <c r="C643" s="132"/>
      <c r="D643" s="132"/>
      <c r="E643" s="132"/>
      <c r="F643" s="132"/>
      <c r="G643" s="132"/>
      <c r="H643" s="132"/>
      <c r="I643" s="132"/>
      <c r="J643" s="133"/>
      <c r="K643" s="133"/>
      <c r="L643" s="133"/>
      <c r="M643" s="133"/>
      <c r="W643" s="30"/>
    </row>
    <row r="644" spans="3:23" ht="15" customHeight="1">
      <c r="C644" s="132"/>
      <c r="D644" s="132"/>
      <c r="E644" s="132"/>
      <c r="F644" s="132"/>
      <c r="G644" s="132"/>
      <c r="H644" s="132"/>
      <c r="I644" s="132"/>
      <c r="J644" s="133"/>
      <c r="K644" s="133"/>
      <c r="L644" s="133"/>
      <c r="M644" s="133"/>
      <c r="W644" s="30"/>
    </row>
    <row r="645" spans="3:23" ht="15" customHeight="1">
      <c r="C645" s="132"/>
      <c r="D645" s="132"/>
      <c r="E645" s="132"/>
      <c r="F645" s="132"/>
      <c r="G645" s="132"/>
      <c r="H645" s="132"/>
      <c r="I645" s="132"/>
      <c r="J645" s="133"/>
      <c r="K645" s="133"/>
      <c r="L645" s="133"/>
      <c r="M645" s="133"/>
      <c r="W645" s="30"/>
    </row>
    <row r="646" spans="3:23" ht="15" customHeight="1">
      <c r="C646" s="132"/>
      <c r="D646" s="132"/>
      <c r="E646" s="132"/>
      <c r="F646" s="132"/>
      <c r="G646" s="132"/>
      <c r="H646" s="132"/>
      <c r="I646" s="132"/>
      <c r="J646" s="133"/>
      <c r="K646" s="133"/>
      <c r="L646" s="133"/>
      <c r="M646" s="133"/>
      <c r="W646" s="30"/>
    </row>
    <row r="647" spans="3:23" ht="15" customHeight="1">
      <c r="C647" s="132"/>
      <c r="D647" s="132"/>
      <c r="E647" s="132"/>
      <c r="F647" s="132"/>
      <c r="G647" s="132"/>
      <c r="H647" s="132"/>
      <c r="I647" s="132"/>
      <c r="J647" s="133"/>
      <c r="K647" s="133"/>
      <c r="L647" s="133"/>
      <c r="M647" s="133"/>
      <c r="W647" s="30"/>
    </row>
    <row r="648" spans="3:23" ht="15" customHeight="1">
      <c r="C648" s="132"/>
      <c r="D648" s="132"/>
      <c r="E648" s="132"/>
      <c r="F648" s="132"/>
      <c r="G648" s="132"/>
      <c r="H648" s="132"/>
      <c r="I648" s="132"/>
      <c r="J648" s="133"/>
      <c r="K648" s="133"/>
      <c r="L648" s="133"/>
      <c r="M648" s="133"/>
      <c r="W648" s="30"/>
    </row>
    <row r="649" spans="3:23" ht="15" customHeight="1">
      <c r="C649" s="132"/>
      <c r="D649" s="132"/>
      <c r="E649" s="132"/>
      <c r="F649" s="132"/>
      <c r="G649" s="132"/>
      <c r="H649" s="132"/>
      <c r="I649" s="132"/>
      <c r="J649" s="133"/>
      <c r="K649" s="133"/>
      <c r="L649" s="133"/>
      <c r="M649" s="133"/>
      <c r="W649" s="30"/>
    </row>
    <row r="650" spans="3:23" ht="15" customHeight="1">
      <c r="C650" s="132"/>
      <c r="D650" s="132"/>
      <c r="E650" s="132"/>
      <c r="F650" s="132"/>
      <c r="G650" s="132"/>
      <c r="H650" s="132"/>
      <c r="I650" s="132"/>
      <c r="J650" s="133"/>
      <c r="K650" s="133"/>
      <c r="L650" s="133"/>
      <c r="M650" s="133"/>
      <c r="W650" s="30"/>
    </row>
    <row r="651" spans="3:23" ht="15" customHeight="1">
      <c r="C651" s="132"/>
      <c r="D651" s="132"/>
      <c r="E651" s="132"/>
      <c r="F651" s="132"/>
      <c r="G651" s="132"/>
      <c r="H651" s="132"/>
      <c r="I651" s="132"/>
      <c r="J651" s="133"/>
      <c r="K651" s="133"/>
      <c r="L651" s="133"/>
      <c r="M651" s="133"/>
      <c r="W651" s="30"/>
    </row>
    <row r="652" spans="3:23" ht="15" customHeight="1">
      <c r="C652" s="132"/>
      <c r="D652" s="132"/>
      <c r="E652" s="132"/>
      <c r="F652" s="132"/>
      <c r="G652" s="132"/>
      <c r="H652" s="132"/>
      <c r="I652" s="132"/>
      <c r="J652" s="133"/>
      <c r="K652" s="133"/>
      <c r="L652" s="133"/>
      <c r="M652" s="133"/>
      <c r="W652" s="30"/>
    </row>
    <row r="653" spans="3:23" ht="15" customHeight="1">
      <c r="C653" s="132"/>
      <c r="D653" s="132"/>
      <c r="E653" s="132"/>
      <c r="F653" s="132"/>
      <c r="G653" s="132"/>
      <c r="H653" s="132"/>
      <c r="I653" s="132"/>
      <c r="J653" s="133"/>
      <c r="K653" s="133"/>
      <c r="L653" s="133"/>
      <c r="M653" s="133"/>
      <c r="W653" s="30"/>
    </row>
    <row r="654" spans="3:23" ht="15" customHeight="1">
      <c r="C654" s="132"/>
      <c r="D654" s="132"/>
      <c r="E654" s="132"/>
      <c r="F654" s="132"/>
      <c r="G654" s="132"/>
      <c r="H654" s="132"/>
      <c r="I654" s="132"/>
      <c r="J654" s="133"/>
      <c r="K654" s="133"/>
      <c r="L654" s="133"/>
      <c r="M654" s="133"/>
      <c r="W654" s="30"/>
    </row>
    <row r="655" spans="3:23" ht="15" customHeight="1">
      <c r="C655" s="132"/>
      <c r="D655" s="132"/>
      <c r="E655" s="132"/>
      <c r="F655" s="132"/>
      <c r="G655" s="132"/>
      <c r="H655" s="132"/>
      <c r="I655" s="132"/>
      <c r="J655" s="133"/>
      <c r="K655" s="133"/>
      <c r="L655" s="133"/>
      <c r="M655" s="133"/>
      <c r="W655" s="30"/>
    </row>
    <row r="656" spans="3:23" ht="15" customHeight="1">
      <c r="C656" s="132"/>
      <c r="D656" s="132"/>
      <c r="E656" s="132"/>
      <c r="F656" s="132"/>
      <c r="G656" s="132"/>
      <c r="H656" s="132"/>
      <c r="I656" s="132"/>
      <c r="J656" s="133"/>
      <c r="K656" s="133"/>
      <c r="L656" s="133"/>
      <c r="M656" s="133"/>
      <c r="W656" s="30"/>
    </row>
    <row r="657" spans="3:23" ht="15" customHeight="1">
      <c r="C657" s="132"/>
      <c r="D657" s="132"/>
      <c r="E657" s="132"/>
      <c r="F657" s="132"/>
      <c r="G657" s="132"/>
      <c r="H657" s="132"/>
      <c r="I657" s="132"/>
      <c r="J657" s="133"/>
      <c r="K657" s="133"/>
      <c r="L657" s="133"/>
      <c r="M657" s="133"/>
      <c r="W657" s="30"/>
    </row>
    <row r="658" spans="3:23" ht="15" customHeight="1">
      <c r="C658" s="132"/>
      <c r="D658" s="132"/>
      <c r="E658" s="132"/>
      <c r="F658" s="132"/>
      <c r="G658" s="132"/>
      <c r="H658" s="132"/>
      <c r="I658" s="132"/>
      <c r="J658" s="133"/>
      <c r="K658" s="133"/>
      <c r="L658" s="133"/>
      <c r="M658" s="133"/>
      <c r="W658" s="30"/>
    </row>
    <row r="659" spans="3:23" ht="15" customHeight="1">
      <c r="C659" s="132"/>
      <c r="D659" s="132"/>
      <c r="E659" s="132"/>
      <c r="F659" s="132"/>
      <c r="G659" s="132"/>
      <c r="H659" s="132"/>
      <c r="I659" s="132"/>
      <c r="J659" s="133"/>
      <c r="K659" s="133"/>
      <c r="L659" s="133"/>
      <c r="M659" s="133"/>
      <c r="W659" s="30"/>
    </row>
    <row r="660" spans="3:23" ht="15" customHeight="1">
      <c r="C660" s="132"/>
      <c r="D660" s="132"/>
      <c r="E660" s="132"/>
      <c r="F660" s="132"/>
      <c r="G660" s="132"/>
      <c r="H660" s="132"/>
      <c r="I660" s="132"/>
      <c r="J660" s="133"/>
      <c r="K660" s="133"/>
      <c r="L660" s="133"/>
      <c r="M660" s="133"/>
      <c r="W660" s="30"/>
    </row>
    <row r="661" spans="3:23" ht="15" customHeight="1">
      <c r="C661" s="132"/>
      <c r="D661" s="132"/>
      <c r="E661" s="132"/>
      <c r="F661" s="132"/>
      <c r="G661" s="132"/>
      <c r="H661" s="132"/>
      <c r="I661" s="132"/>
      <c r="J661" s="133"/>
      <c r="K661" s="133"/>
      <c r="L661" s="133"/>
      <c r="M661" s="133"/>
      <c r="W661" s="30"/>
    </row>
    <row r="662" spans="3:23" ht="15" customHeight="1">
      <c r="C662" s="132"/>
      <c r="D662" s="132"/>
      <c r="E662" s="132"/>
      <c r="F662" s="132"/>
      <c r="G662" s="132"/>
      <c r="H662" s="132"/>
      <c r="I662" s="132"/>
      <c r="J662" s="133"/>
      <c r="K662" s="133"/>
      <c r="L662" s="133"/>
      <c r="M662" s="133"/>
      <c r="W662" s="30"/>
    </row>
    <row r="663" spans="3:23" ht="15" customHeight="1">
      <c r="C663" s="132"/>
      <c r="D663" s="132"/>
      <c r="E663" s="132"/>
      <c r="F663" s="132"/>
      <c r="G663" s="132"/>
      <c r="H663" s="132"/>
      <c r="I663" s="132"/>
      <c r="J663" s="133"/>
      <c r="K663" s="133"/>
      <c r="L663" s="133"/>
      <c r="M663" s="133"/>
      <c r="W663" s="30"/>
    </row>
    <row r="664" spans="3:23" ht="15" customHeight="1">
      <c r="C664" s="132"/>
      <c r="D664" s="132"/>
      <c r="E664" s="132"/>
      <c r="F664" s="132"/>
      <c r="G664" s="132"/>
      <c r="H664" s="132"/>
      <c r="I664" s="132"/>
      <c r="J664" s="133"/>
      <c r="K664" s="133"/>
      <c r="L664" s="133"/>
      <c r="M664" s="133"/>
      <c r="W664" s="30"/>
    </row>
    <row r="665" spans="3:23" ht="15" customHeight="1">
      <c r="C665" s="132"/>
      <c r="D665" s="132"/>
      <c r="E665" s="132"/>
      <c r="F665" s="132"/>
      <c r="G665" s="132"/>
      <c r="H665" s="132"/>
      <c r="I665" s="132"/>
      <c r="J665" s="133"/>
      <c r="K665" s="133"/>
      <c r="L665" s="133"/>
      <c r="M665" s="133"/>
      <c r="W665" s="30"/>
    </row>
    <row r="666" spans="3:23" ht="15" customHeight="1">
      <c r="C666" s="132"/>
      <c r="D666" s="132"/>
      <c r="E666" s="132"/>
      <c r="F666" s="132"/>
      <c r="G666" s="132"/>
      <c r="H666" s="132"/>
      <c r="I666" s="132"/>
      <c r="J666" s="133"/>
      <c r="K666" s="133"/>
      <c r="L666" s="133"/>
      <c r="M666" s="133"/>
      <c r="W666" s="30"/>
    </row>
    <row r="667" spans="3:23" ht="15" customHeight="1">
      <c r="C667" s="132"/>
      <c r="D667" s="132"/>
      <c r="E667" s="132"/>
      <c r="F667" s="132"/>
      <c r="G667" s="132"/>
      <c r="H667" s="132"/>
      <c r="I667" s="132"/>
      <c r="J667" s="133"/>
      <c r="K667" s="133"/>
      <c r="L667" s="133"/>
      <c r="M667" s="133"/>
      <c r="W667" s="30"/>
    </row>
    <row r="668" spans="3:23" ht="15" customHeight="1">
      <c r="C668" s="132"/>
      <c r="D668" s="132"/>
      <c r="E668" s="132"/>
      <c r="F668" s="132"/>
      <c r="G668" s="132"/>
      <c r="H668" s="132"/>
      <c r="I668" s="132"/>
      <c r="J668" s="133"/>
      <c r="K668" s="133"/>
      <c r="L668" s="133"/>
      <c r="M668" s="133"/>
      <c r="W668" s="30"/>
    </row>
    <row r="669" spans="3:23" ht="15" customHeight="1">
      <c r="C669" s="132"/>
      <c r="D669" s="132"/>
      <c r="E669" s="132"/>
      <c r="F669" s="132"/>
      <c r="G669" s="132"/>
      <c r="H669" s="132"/>
      <c r="I669" s="132"/>
      <c r="J669" s="133"/>
      <c r="K669" s="133"/>
      <c r="L669" s="133"/>
      <c r="M669" s="133"/>
      <c r="W669" s="30"/>
    </row>
    <row r="670" spans="3:23" ht="15" customHeight="1">
      <c r="C670" s="132"/>
      <c r="D670" s="132"/>
      <c r="E670" s="132"/>
      <c r="F670" s="132"/>
      <c r="G670" s="132"/>
      <c r="H670" s="132"/>
      <c r="I670" s="132"/>
      <c r="J670" s="133"/>
      <c r="K670" s="133"/>
      <c r="L670" s="133"/>
      <c r="M670" s="133"/>
      <c r="W670" s="30"/>
    </row>
    <row r="671" spans="3:23" ht="15" customHeight="1">
      <c r="C671" s="132"/>
      <c r="D671" s="132"/>
      <c r="E671" s="132"/>
      <c r="F671" s="132"/>
      <c r="G671" s="132"/>
      <c r="H671" s="132"/>
      <c r="I671" s="132"/>
      <c r="J671" s="133"/>
      <c r="K671" s="133"/>
      <c r="L671" s="133"/>
      <c r="M671" s="133"/>
      <c r="W671" s="30"/>
    </row>
    <row r="672" spans="3:23" ht="15" customHeight="1">
      <c r="C672" s="132"/>
      <c r="D672" s="132"/>
      <c r="E672" s="132"/>
      <c r="F672" s="132"/>
      <c r="G672" s="132"/>
      <c r="H672" s="132"/>
      <c r="I672" s="132"/>
      <c r="J672" s="133"/>
      <c r="K672" s="133"/>
      <c r="L672" s="133"/>
      <c r="M672" s="133"/>
      <c r="W672" s="30"/>
    </row>
    <row r="673" spans="3:23" ht="15" customHeight="1">
      <c r="C673" s="132"/>
      <c r="D673" s="132"/>
      <c r="E673" s="132"/>
      <c r="F673" s="132"/>
      <c r="G673" s="132"/>
      <c r="H673" s="132"/>
      <c r="I673" s="132"/>
      <c r="J673" s="133"/>
      <c r="K673" s="133"/>
      <c r="L673" s="133"/>
      <c r="M673" s="133"/>
      <c r="W673" s="30"/>
    </row>
    <row r="674" spans="3:23" ht="15" customHeight="1">
      <c r="C674" s="132"/>
      <c r="D674" s="132"/>
      <c r="E674" s="132"/>
      <c r="F674" s="132"/>
      <c r="G674" s="132"/>
      <c r="H674" s="132"/>
      <c r="I674" s="132"/>
      <c r="J674" s="133"/>
      <c r="K674" s="133"/>
      <c r="L674" s="133"/>
      <c r="M674" s="133"/>
      <c r="W674" s="30"/>
    </row>
    <row r="675" spans="3:23" ht="15" customHeight="1">
      <c r="C675" s="132"/>
      <c r="D675" s="132"/>
      <c r="E675" s="132"/>
      <c r="F675" s="132"/>
      <c r="G675" s="132"/>
      <c r="H675" s="132"/>
      <c r="I675" s="132"/>
      <c r="J675" s="133"/>
      <c r="K675" s="133"/>
      <c r="L675" s="133"/>
      <c r="M675" s="133"/>
      <c r="W675" s="30"/>
    </row>
    <row r="676" spans="3:23" ht="15" customHeight="1">
      <c r="C676" s="132"/>
      <c r="D676" s="132"/>
      <c r="E676" s="132"/>
      <c r="F676" s="132"/>
      <c r="G676" s="132"/>
      <c r="H676" s="132"/>
      <c r="I676" s="132"/>
      <c r="J676" s="133"/>
      <c r="K676" s="133"/>
      <c r="L676" s="133"/>
      <c r="M676" s="133"/>
      <c r="W676" s="30"/>
    </row>
    <row r="677" spans="3:23" ht="15" customHeight="1">
      <c r="C677" s="132"/>
      <c r="D677" s="132"/>
      <c r="E677" s="132"/>
      <c r="F677" s="132"/>
      <c r="G677" s="132"/>
      <c r="H677" s="132"/>
      <c r="I677" s="132"/>
      <c r="J677" s="133"/>
      <c r="K677" s="133"/>
      <c r="L677" s="133"/>
      <c r="M677" s="133"/>
      <c r="W677" s="30"/>
    </row>
    <row r="678" spans="3:23" ht="15" customHeight="1">
      <c r="C678" s="132"/>
      <c r="D678" s="132"/>
      <c r="E678" s="132"/>
      <c r="F678" s="132"/>
      <c r="G678" s="132"/>
      <c r="H678" s="132"/>
      <c r="I678" s="132"/>
      <c r="J678" s="133"/>
      <c r="K678" s="133"/>
      <c r="L678" s="133"/>
      <c r="M678" s="133"/>
      <c r="W678" s="30"/>
    </row>
    <row r="679" spans="3:23" ht="15" customHeight="1">
      <c r="C679" s="132"/>
      <c r="D679" s="132"/>
      <c r="E679" s="132"/>
      <c r="F679" s="132"/>
      <c r="G679" s="132"/>
      <c r="H679" s="132"/>
      <c r="I679" s="132"/>
      <c r="J679" s="133"/>
      <c r="K679" s="133"/>
      <c r="L679" s="133"/>
      <c r="M679" s="133"/>
      <c r="W679" s="30"/>
    </row>
    <row r="680" spans="3:23" ht="15" customHeight="1">
      <c r="C680" s="132"/>
      <c r="D680" s="132"/>
      <c r="E680" s="132"/>
      <c r="F680" s="132"/>
      <c r="G680" s="132"/>
      <c r="H680" s="132"/>
      <c r="I680" s="132"/>
      <c r="J680" s="133"/>
      <c r="K680" s="133"/>
      <c r="L680" s="133"/>
      <c r="M680" s="133"/>
      <c r="W680" s="30"/>
    </row>
    <row r="681" spans="3:23" ht="15" customHeight="1">
      <c r="C681" s="132"/>
      <c r="D681" s="132"/>
      <c r="E681" s="132"/>
      <c r="F681" s="132"/>
      <c r="G681" s="132"/>
      <c r="H681" s="132"/>
      <c r="I681" s="132"/>
      <c r="J681" s="133"/>
      <c r="K681" s="133"/>
      <c r="L681" s="133"/>
      <c r="M681" s="133"/>
      <c r="W681" s="30"/>
    </row>
    <row r="682" spans="3:23" ht="15" customHeight="1">
      <c r="C682" s="132"/>
      <c r="D682" s="132"/>
      <c r="E682" s="132"/>
      <c r="F682" s="132"/>
      <c r="G682" s="132"/>
      <c r="H682" s="132"/>
      <c r="I682" s="132"/>
      <c r="J682" s="133"/>
      <c r="K682" s="133"/>
      <c r="L682" s="133"/>
      <c r="M682" s="133"/>
      <c r="W682" s="30"/>
    </row>
    <row r="683" spans="3:23" ht="15" customHeight="1">
      <c r="C683" s="132"/>
      <c r="D683" s="132"/>
      <c r="E683" s="132"/>
      <c r="F683" s="132"/>
      <c r="G683" s="132"/>
      <c r="H683" s="132"/>
      <c r="I683" s="132"/>
      <c r="J683" s="133"/>
      <c r="K683" s="133"/>
      <c r="L683" s="133"/>
      <c r="M683" s="133"/>
      <c r="W683" s="30"/>
    </row>
    <row r="684" spans="3:23" ht="15" customHeight="1">
      <c r="C684" s="132"/>
      <c r="D684" s="132"/>
      <c r="E684" s="132"/>
      <c r="F684" s="132"/>
      <c r="G684" s="132"/>
      <c r="H684" s="132"/>
      <c r="I684" s="132"/>
      <c r="J684" s="133"/>
      <c r="K684" s="133"/>
      <c r="L684" s="133"/>
      <c r="M684" s="133"/>
      <c r="W684" s="30"/>
    </row>
    <row r="685" spans="3:23" ht="15" customHeight="1">
      <c r="C685" s="132"/>
      <c r="D685" s="132"/>
      <c r="E685" s="132"/>
      <c r="F685" s="132"/>
      <c r="G685" s="132"/>
      <c r="H685" s="132"/>
      <c r="I685" s="132"/>
      <c r="J685" s="133"/>
      <c r="K685" s="133"/>
      <c r="L685" s="133"/>
      <c r="M685" s="133"/>
      <c r="W685" s="30"/>
    </row>
    <row r="686" spans="3:23" ht="15" customHeight="1">
      <c r="C686" s="132"/>
      <c r="D686" s="132"/>
      <c r="E686" s="132"/>
      <c r="F686" s="132"/>
      <c r="G686" s="132"/>
      <c r="H686" s="132"/>
      <c r="I686" s="132"/>
      <c r="J686" s="133"/>
      <c r="K686" s="133"/>
      <c r="L686" s="133"/>
      <c r="M686" s="133"/>
      <c r="W686" s="30"/>
    </row>
    <row r="687" spans="3:23" ht="15" customHeight="1">
      <c r="C687" s="132"/>
      <c r="D687" s="132"/>
      <c r="E687" s="132"/>
      <c r="F687" s="132"/>
      <c r="G687" s="132"/>
      <c r="H687" s="132"/>
      <c r="I687" s="132"/>
      <c r="J687" s="133"/>
      <c r="K687" s="133"/>
      <c r="L687" s="133"/>
      <c r="M687" s="133"/>
      <c r="W687" s="30"/>
    </row>
    <row r="688" spans="3:23" ht="15" customHeight="1">
      <c r="C688" s="132"/>
      <c r="D688" s="132"/>
      <c r="E688" s="132"/>
      <c r="F688" s="132"/>
      <c r="G688" s="132"/>
      <c r="H688" s="132"/>
      <c r="I688" s="132"/>
      <c r="J688" s="133"/>
      <c r="K688" s="133"/>
      <c r="L688" s="133"/>
      <c r="M688" s="133"/>
      <c r="W688" s="30"/>
    </row>
    <row r="689" spans="3:23" ht="15" customHeight="1">
      <c r="C689" s="132"/>
      <c r="D689" s="132"/>
      <c r="E689" s="132"/>
      <c r="F689" s="132"/>
      <c r="G689" s="132"/>
      <c r="H689" s="132"/>
      <c r="I689" s="132"/>
      <c r="J689" s="133"/>
      <c r="K689" s="133"/>
      <c r="L689" s="133"/>
      <c r="M689" s="133"/>
      <c r="W689" s="30"/>
    </row>
    <row r="690" spans="3:23" ht="15" customHeight="1">
      <c r="C690" s="132"/>
      <c r="D690" s="132"/>
      <c r="E690" s="132"/>
      <c r="F690" s="132"/>
      <c r="G690" s="132"/>
      <c r="H690" s="132"/>
      <c r="I690" s="132"/>
      <c r="J690" s="133"/>
      <c r="K690" s="133"/>
      <c r="L690" s="133"/>
      <c r="M690" s="133"/>
      <c r="W690" s="30"/>
    </row>
    <row r="691" spans="3:23" ht="15" customHeight="1">
      <c r="C691" s="132"/>
      <c r="D691" s="132"/>
      <c r="E691" s="132"/>
      <c r="F691" s="132"/>
      <c r="G691" s="132"/>
      <c r="H691" s="132"/>
      <c r="I691" s="132"/>
      <c r="J691" s="133"/>
      <c r="K691" s="133"/>
      <c r="L691" s="133"/>
      <c r="M691" s="133"/>
      <c r="W691" s="30"/>
    </row>
    <row r="692" spans="3:23" ht="15" customHeight="1">
      <c r="C692" s="132"/>
      <c r="D692" s="132"/>
      <c r="E692" s="132"/>
      <c r="F692" s="132"/>
      <c r="G692" s="132"/>
      <c r="H692" s="132"/>
      <c r="I692" s="132"/>
      <c r="J692" s="133"/>
      <c r="K692" s="133"/>
      <c r="L692" s="133"/>
      <c r="M692" s="133"/>
      <c r="W692" s="30"/>
    </row>
    <row r="693" spans="3:23" ht="15" customHeight="1">
      <c r="C693" s="132"/>
      <c r="D693" s="132"/>
      <c r="E693" s="132"/>
      <c r="F693" s="132"/>
      <c r="G693" s="132"/>
      <c r="H693" s="132"/>
      <c r="I693" s="132"/>
      <c r="J693" s="133"/>
      <c r="K693" s="133"/>
      <c r="L693" s="133"/>
      <c r="M693" s="133"/>
      <c r="W693" s="30"/>
    </row>
    <row r="694" spans="3:23" ht="15" customHeight="1">
      <c r="C694" s="132"/>
      <c r="D694" s="132"/>
      <c r="E694" s="132"/>
      <c r="F694" s="132"/>
      <c r="G694" s="132"/>
      <c r="H694" s="132"/>
      <c r="I694" s="132"/>
      <c r="J694" s="133"/>
      <c r="K694" s="133"/>
      <c r="L694" s="133"/>
      <c r="M694" s="133"/>
      <c r="W694" s="30"/>
    </row>
    <row r="695" spans="3:23" ht="15" customHeight="1">
      <c r="C695" s="132"/>
      <c r="D695" s="132"/>
      <c r="E695" s="132"/>
      <c r="F695" s="132"/>
      <c r="G695" s="132"/>
      <c r="H695" s="132"/>
      <c r="I695" s="132"/>
      <c r="J695" s="133"/>
      <c r="K695" s="133"/>
      <c r="L695" s="133"/>
      <c r="M695" s="133"/>
      <c r="W695" s="30"/>
    </row>
    <row r="696" spans="3:23" ht="15" customHeight="1">
      <c r="C696" s="132"/>
      <c r="D696" s="132"/>
      <c r="E696" s="132"/>
      <c r="F696" s="132"/>
      <c r="G696" s="132"/>
      <c r="H696" s="132"/>
      <c r="I696" s="132"/>
      <c r="J696" s="133"/>
      <c r="K696" s="133"/>
      <c r="L696" s="133"/>
      <c r="M696" s="133"/>
      <c r="W696" s="30"/>
    </row>
    <row r="697" spans="3:23" ht="15" customHeight="1">
      <c r="C697" s="132"/>
      <c r="D697" s="132"/>
      <c r="E697" s="132"/>
      <c r="F697" s="132"/>
      <c r="G697" s="132"/>
      <c r="H697" s="132"/>
      <c r="I697" s="132"/>
      <c r="J697" s="133"/>
      <c r="K697" s="133"/>
      <c r="L697" s="133"/>
      <c r="M697" s="133"/>
      <c r="W697" s="30"/>
    </row>
    <row r="698" spans="3:23" ht="15" customHeight="1">
      <c r="C698" s="132"/>
      <c r="D698" s="132"/>
      <c r="E698" s="132"/>
      <c r="F698" s="132"/>
      <c r="G698" s="132"/>
      <c r="H698" s="132"/>
      <c r="I698" s="132"/>
      <c r="J698" s="133"/>
      <c r="K698" s="133"/>
      <c r="L698" s="133"/>
      <c r="M698" s="133"/>
      <c r="W698" s="30"/>
    </row>
    <row r="699" spans="3:23" ht="15" customHeight="1">
      <c r="C699" s="132"/>
      <c r="D699" s="132"/>
      <c r="E699" s="132"/>
      <c r="F699" s="132"/>
      <c r="G699" s="132"/>
      <c r="H699" s="132"/>
      <c r="I699" s="132"/>
      <c r="J699" s="133"/>
      <c r="K699" s="133"/>
      <c r="L699" s="133"/>
      <c r="M699" s="133"/>
      <c r="W699" s="30"/>
    </row>
    <row r="700" spans="3:23" ht="15" customHeight="1">
      <c r="C700" s="132"/>
      <c r="D700" s="132"/>
      <c r="E700" s="132"/>
      <c r="F700" s="132"/>
      <c r="G700" s="132"/>
      <c r="H700" s="132"/>
      <c r="I700" s="132"/>
      <c r="J700" s="133"/>
      <c r="K700" s="133"/>
      <c r="L700" s="133"/>
      <c r="M700" s="133"/>
      <c r="W700" s="30"/>
    </row>
    <row r="701" spans="3:23" ht="15" customHeight="1">
      <c r="C701" s="132"/>
      <c r="D701" s="132"/>
      <c r="E701" s="132"/>
      <c r="F701" s="132"/>
      <c r="G701" s="132"/>
      <c r="H701" s="132"/>
      <c r="I701" s="132"/>
      <c r="J701" s="133"/>
      <c r="K701" s="133"/>
      <c r="L701" s="133"/>
      <c r="M701" s="133"/>
      <c r="W701" s="30"/>
    </row>
    <row r="702" spans="3:23" ht="15" customHeight="1">
      <c r="C702" s="132"/>
      <c r="D702" s="132"/>
      <c r="E702" s="132"/>
      <c r="F702" s="132"/>
      <c r="G702" s="132"/>
      <c r="H702" s="132"/>
      <c r="I702" s="132"/>
      <c r="J702" s="133"/>
      <c r="K702" s="133"/>
      <c r="L702" s="133"/>
      <c r="M702" s="133"/>
      <c r="W702" s="30"/>
    </row>
    <row r="703" spans="3:23" ht="15" customHeight="1">
      <c r="C703" s="132"/>
      <c r="D703" s="132"/>
      <c r="E703" s="132"/>
      <c r="F703" s="132"/>
      <c r="G703" s="132"/>
      <c r="H703" s="132"/>
      <c r="I703" s="132"/>
      <c r="J703" s="133"/>
      <c r="K703" s="133"/>
      <c r="L703" s="133"/>
      <c r="M703" s="133"/>
      <c r="W703" s="30"/>
    </row>
    <row r="704" spans="3:23" ht="15" customHeight="1">
      <c r="C704" s="132"/>
      <c r="D704" s="132"/>
      <c r="E704" s="132"/>
      <c r="F704" s="132"/>
      <c r="G704" s="132"/>
      <c r="H704" s="132"/>
      <c r="I704" s="132"/>
      <c r="J704" s="133"/>
      <c r="K704" s="133"/>
      <c r="L704" s="133"/>
      <c r="M704" s="133"/>
      <c r="W704" s="30"/>
    </row>
    <row r="705" spans="3:23" ht="15" customHeight="1">
      <c r="C705" s="132"/>
      <c r="D705" s="132"/>
      <c r="E705" s="132"/>
      <c r="F705" s="132"/>
      <c r="G705" s="132"/>
      <c r="H705" s="132"/>
      <c r="I705" s="132"/>
      <c r="J705" s="133"/>
      <c r="K705" s="133"/>
      <c r="L705" s="133"/>
      <c r="M705" s="133"/>
      <c r="W705" s="30"/>
    </row>
    <row r="706" spans="3:23" ht="15" customHeight="1">
      <c r="C706" s="132"/>
      <c r="D706" s="132"/>
      <c r="E706" s="132"/>
      <c r="F706" s="132"/>
      <c r="G706" s="132"/>
      <c r="H706" s="132"/>
      <c r="I706" s="132"/>
      <c r="J706" s="133"/>
      <c r="K706" s="133"/>
      <c r="L706" s="133"/>
      <c r="M706" s="133"/>
      <c r="W706" s="30"/>
    </row>
    <row r="707" spans="3:23" ht="15" customHeight="1">
      <c r="C707" s="132"/>
      <c r="D707" s="132"/>
      <c r="E707" s="132"/>
      <c r="F707" s="132"/>
      <c r="G707" s="132"/>
      <c r="H707" s="132"/>
      <c r="I707" s="132"/>
      <c r="J707" s="133"/>
      <c r="K707" s="133"/>
      <c r="L707" s="133"/>
      <c r="M707" s="133"/>
      <c r="W707" s="30"/>
    </row>
    <row r="708" spans="3:23" ht="15" customHeight="1">
      <c r="C708" s="132"/>
      <c r="D708" s="132"/>
      <c r="E708" s="132"/>
      <c r="F708" s="132"/>
      <c r="G708" s="132"/>
      <c r="H708" s="132"/>
      <c r="I708" s="132"/>
      <c r="J708" s="133"/>
      <c r="K708" s="133"/>
      <c r="L708" s="133"/>
      <c r="M708" s="133"/>
      <c r="W708" s="30"/>
    </row>
    <row r="709" spans="3:23" ht="15" customHeight="1">
      <c r="C709" s="132"/>
      <c r="D709" s="132"/>
      <c r="E709" s="132"/>
      <c r="F709" s="132"/>
      <c r="G709" s="132"/>
      <c r="H709" s="132"/>
      <c r="I709" s="132"/>
      <c r="J709" s="133"/>
      <c r="K709" s="133"/>
      <c r="L709" s="133"/>
      <c r="M709" s="133"/>
      <c r="W709" s="30"/>
    </row>
    <row r="710" spans="3:23" ht="15" customHeight="1">
      <c r="C710" s="132"/>
      <c r="D710" s="132"/>
      <c r="E710" s="132"/>
      <c r="F710" s="132"/>
      <c r="G710" s="132"/>
      <c r="H710" s="132"/>
      <c r="I710" s="132"/>
      <c r="J710" s="133"/>
      <c r="K710" s="133"/>
      <c r="L710" s="133"/>
      <c r="M710" s="133"/>
      <c r="W710" s="30"/>
    </row>
    <row r="711" spans="3:23" ht="15" customHeight="1">
      <c r="C711" s="132"/>
      <c r="D711" s="132"/>
      <c r="E711" s="132"/>
      <c r="F711" s="132"/>
      <c r="G711" s="132"/>
      <c r="H711" s="132"/>
      <c r="I711" s="132"/>
      <c r="J711" s="133"/>
      <c r="K711" s="133"/>
      <c r="L711" s="133"/>
      <c r="M711" s="133"/>
      <c r="W711" s="30"/>
    </row>
    <row r="712" spans="3:23" ht="15" customHeight="1">
      <c r="C712" s="132"/>
      <c r="D712" s="132"/>
      <c r="E712" s="132"/>
      <c r="F712" s="132"/>
      <c r="G712" s="132"/>
      <c r="H712" s="132"/>
      <c r="I712" s="132"/>
      <c r="J712" s="133"/>
      <c r="K712" s="133"/>
      <c r="L712" s="133"/>
      <c r="M712" s="133"/>
      <c r="W712" s="30"/>
    </row>
    <row r="713" spans="3:23" ht="15" customHeight="1">
      <c r="C713" s="132"/>
      <c r="D713" s="132"/>
      <c r="E713" s="132"/>
      <c r="F713" s="132"/>
      <c r="G713" s="132"/>
      <c r="H713" s="132"/>
      <c r="I713" s="132"/>
      <c r="J713" s="133"/>
      <c r="K713" s="133"/>
      <c r="L713" s="133"/>
      <c r="M713" s="133"/>
      <c r="W713" s="30"/>
    </row>
    <row r="714" spans="3:23" ht="15" customHeight="1">
      <c r="C714" s="132"/>
      <c r="D714" s="132"/>
      <c r="E714" s="132"/>
      <c r="F714" s="132"/>
      <c r="G714" s="132"/>
      <c r="H714" s="132"/>
      <c r="I714" s="132"/>
      <c r="J714" s="133"/>
      <c r="K714" s="133"/>
      <c r="L714" s="133"/>
      <c r="M714" s="133"/>
      <c r="W714" s="30"/>
    </row>
    <row r="715" spans="3:23" ht="15" customHeight="1">
      <c r="C715" s="132"/>
      <c r="D715" s="132"/>
      <c r="E715" s="132"/>
      <c r="F715" s="132"/>
      <c r="G715" s="132"/>
      <c r="H715" s="132"/>
      <c r="I715" s="132"/>
      <c r="J715" s="133"/>
      <c r="K715" s="133"/>
      <c r="L715" s="133"/>
      <c r="M715" s="133"/>
      <c r="W715" s="30"/>
    </row>
    <row r="716" spans="3:23" ht="15" customHeight="1">
      <c r="C716" s="132"/>
      <c r="D716" s="132"/>
      <c r="E716" s="132"/>
      <c r="F716" s="132"/>
      <c r="G716" s="132"/>
      <c r="H716" s="132"/>
      <c r="I716" s="132"/>
      <c r="J716" s="133"/>
      <c r="K716" s="133"/>
      <c r="L716" s="133"/>
      <c r="M716" s="133"/>
      <c r="W716" s="30"/>
    </row>
    <row r="717" spans="3:23" ht="15" customHeight="1">
      <c r="C717" s="132"/>
      <c r="D717" s="132"/>
      <c r="E717" s="132"/>
      <c r="F717" s="132"/>
      <c r="G717" s="132"/>
      <c r="H717" s="132"/>
      <c r="I717" s="132"/>
      <c r="J717" s="133"/>
      <c r="K717" s="133"/>
      <c r="L717" s="133"/>
      <c r="M717" s="133"/>
      <c r="W717" s="30"/>
    </row>
    <row r="718" spans="3:23" ht="15" customHeight="1">
      <c r="C718" s="132"/>
      <c r="D718" s="132"/>
      <c r="E718" s="132"/>
      <c r="F718" s="132"/>
      <c r="G718" s="132"/>
      <c r="H718" s="132"/>
      <c r="I718" s="132"/>
      <c r="J718" s="133"/>
      <c r="K718" s="133"/>
      <c r="L718" s="133"/>
      <c r="M718" s="133"/>
      <c r="W718" s="30"/>
    </row>
    <row r="719" spans="3:23" ht="15" customHeight="1">
      <c r="C719" s="132"/>
      <c r="D719" s="132"/>
      <c r="E719" s="132"/>
      <c r="F719" s="132"/>
      <c r="G719" s="132"/>
      <c r="H719" s="132"/>
      <c r="I719" s="132"/>
      <c r="J719" s="133"/>
      <c r="K719" s="133"/>
      <c r="L719" s="133"/>
      <c r="M719" s="133"/>
      <c r="W719" s="30"/>
    </row>
    <row r="720" spans="3:23" ht="15" customHeight="1">
      <c r="C720" s="132"/>
      <c r="D720" s="132"/>
      <c r="E720" s="132"/>
      <c r="F720" s="132"/>
      <c r="G720" s="132"/>
      <c r="H720" s="132"/>
      <c r="I720" s="132"/>
      <c r="J720" s="133"/>
      <c r="K720" s="133"/>
      <c r="L720" s="133"/>
      <c r="M720" s="133"/>
      <c r="W720" s="30"/>
    </row>
    <row r="721" spans="3:23" ht="15" customHeight="1">
      <c r="C721" s="132"/>
      <c r="D721" s="132"/>
      <c r="E721" s="132"/>
      <c r="F721" s="132"/>
      <c r="G721" s="132"/>
      <c r="H721" s="132"/>
      <c r="I721" s="132"/>
      <c r="J721" s="133"/>
      <c r="K721" s="133"/>
      <c r="L721" s="133"/>
      <c r="M721" s="133"/>
      <c r="W721" s="30"/>
    </row>
    <row r="722" spans="3:23" ht="15" customHeight="1">
      <c r="C722" s="132"/>
      <c r="D722" s="132"/>
      <c r="E722" s="132"/>
      <c r="F722" s="132"/>
      <c r="G722" s="132"/>
      <c r="H722" s="132"/>
      <c r="I722" s="132"/>
      <c r="J722" s="133"/>
      <c r="K722" s="133"/>
      <c r="L722" s="133"/>
      <c r="M722" s="133"/>
      <c r="W722" s="30"/>
    </row>
    <row r="723" spans="3:23" ht="15" customHeight="1">
      <c r="C723" s="132"/>
      <c r="D723" s="132"/>
      <c r="E723" s="132"/>
      <c r="F723" s="132"/>
      <c r="G723" s="132"/>
      <c r="H723" s="132"/>
      <c r="I723" s="132"/>
      <c r="J723" s="133"/>
      <c r="K723" s="133"/>
      <c r="L723" s="133"/>
      <c r="M723" s="133"/>
      <c r="W723" s="30"/>
    </row>
    <row r="724" spans="3:23" ht="15" customHeight="1">
      <c r="C724" s="132"/>
      <c r="D724" s="132"/>
      <c r="E724" s="132"/>
      <c r="F724" s="132"/>
      <c r="G724" s="132"/>
      <c r="H724" s="132"/>
      <c r="I724" s="132"/>
      <c r="J724" s="133"/>
      <c r="K724" s="133"/>
      <c r="L724" s="133"/>
      <c r="M724" s="133"/>
      <c r="W724" s="30"/>
    </row>
    <row r="725" spans="3:23" ht="15" customHeight="1">
      <c r="C725" s="132"/>
      <c r="D725" s="132"/>
      <c r="E725" s="132"/>
      <c r="F725" s="132"/>
      <c r="G725" s="132"/>
      <c r="H725" s="132"/>
      <c r="I725" s="132"/>
      <c r="J725" s="133"/>
      <c r="K725" s="133"/>
      <c r="L725" s="133"/>
      <c r="M725" s="133"/>
      <c r="W725" s="30"/>
    </row>
    <row r="726" spans="3:23" ht="15" customHeight="1">
      <c r="C726" s="132"/>
      <c r="D726" s="132"/>
      <c r="E726" s="132"/>
      <c r="F726" s="132"/>
      <c r="G726" s="132"/>
      <c r="H726" s="132"/>
      <c r="I726" s="132"/>
      <c r="J726" s="133"/>
      <c r="K726" s="133"/>
      <c r="L726" s="133"/>
      <c r="M726" s="133"/>
      <c r="W726" s="30"/>
    </row>
    <row r="727" spans="3:23" ht="15" customHeight="1">
      <c r="C727" s="132"/>
      <c r="D727" s="132"/>
      <c r="E727" s="132"/>
      <c r="F727" s="132"/>
      <c r="G727" s="132"/>
      <c r="H727" s="132"/>
      <c r="I727" s="132"/>
      <c r="J727" s="133"/>
      <c r="K727" s="133"/>
      <c r="L727" s="133"/>
      <c r="M727" s="133"/>
      <c r="W727" s="30"/>
    </row>
    <row r="728" spans="3:23" ht="15" customHeight="1">
      <c r="C728" s="132"/>
      <c r="D728" s="132"/>
      <c r="E728" s="132"/>
      <c r="F728" s="132"/>
      <c r="G728" s="132"/>
      <c r="H728" s="132"/>
      <c r="I728" s="132"/>
      <c r="J728" s="133"/>
      <c r="K728" s="133"/>
      <c r="L728" s="133"/>
      <c r="M728" s="133"/>
      <c r="W728" s="30"/>
    </row>
    <row r="729" spans="3:23" ht="15" customHeight="1">
      <c r="C729" s="132"/>
      <c r="D729" s="132"/>
      <c r="E729" s="132"/>
      <c r="F729" s="132"/>
      <c r="G729" s="132"/>
      <c r="H729" s="132"/>
      <c r="I729" s="132"/>
      <c r="J729" s="133"/>
      <c r="K729" s="133"/>
      <c r="L729" s="133"/>
      <c r="M729" s="133"/>
      <c r="W729" s="30"/>
    </row>
    <row r="730" spans="3:23" ht="15" customHeight="1">
      <c r="C730" s="132"/>
      <c r="D730" s="132"/>
      <c r="E730" s="132"/>
      <c r="F730" s="132"/>
      <c r="G730" s="132"/>
      <c r="H730" s="132"/>
      <c r="I730" s="132"/>
      <c r="J730" s="133"/>
      <c r="K730" s="133"/>
      <c r="L730" s="133"/>
      <c r="M730" s="133"/>
      <c r="W730" s="30"/>
    </row>
    <row r="731" spans="3:23" ht="15" customHeight="1">
      <c r="C731" s="132"/>
      <c r="D731" s="132"/>
      <c r="E731" s="132"/>
      <c r="F731" s="132"/>
      <c r="G731" s="132"/>
      <c r="H731" s="132"/>
      <c r="I731" s="132"/>
      <c r="J731" s="133"/>
      <c r="K731" s="133"/>
      <c r="L731" s="133"/>
      <c r="M731" s="133"/>
      <c r="W731" s="30"/>
    </row>
    <row r="732" spans="3:23" ht="15" customHeight="1">
      <c r="C732" s="132"/>
      <c r="D732" s="132"/>
      <c r="E732" s="132"/>
      <c r="F732" s="132"/>
      <c r="G732" s="132"/>
      <c r="H732" s="132"/>
      <c r="I732" s="132"/>
      <c r="J732" s="133"/>
      <c r="K732" s="133"/>
      <c r="L732" s="133"/>
      <c r="M732" s="133"/>
      <c r="W732" s="30"/>
    </row>
    <row r="733" spans="3:23" ht="15" customHeight="1">
      <c r="C733" s="132"/>
      <c r="D733" s="132"/>
      <c r="E733" s="132"/>
      <c r="F733" s="132"/>
      <c r="G733" s="132"/>
      <c r="H733" s="132"/>
      <c r="I733" s="132"/>
      <c r="J733" s="133"/>
      <c r="K733" s="133"/>
      <c r="L733" s="133"/>
      <c r="M733" s="133"/>
      <c r="W733" s="30"/>
    </row>
    <row r="734" spans="3:23" ht="15" customHeight="1">
      <c r="C734" s="132"/>
      <c r="D734" s="132"/>
      <c r="E734" s="132"/>
      <c r="F734" s="132"/>
      <c r="G734" s="132"/>
      <c r="H734" s="132"/>
      <c r="I734" s="132"/>
      <c r="J734" s="133"/>
      <c r="K734" s="133"/>
      <c r="L734" s="133"/>
      <c r="M734" s="133"/>
      <c r="W734" s="30"/>
    </row>
    <row r="735" spans="3:23" ht="15" customHeight="1">
      <c r="C735" s="132"/>
      <c r="D735" s="132"/>
      <c r="E735" s="132"/>
      <c r="F735" s="132"/>
      <c r="G735" s="132"/>
      <c r="H735" s="132"/>
      <c r="I735" s="132"/>
      <c r="J735" s="133"/>
      <c r="K735" s="133"/>
      <c r="L735" s="133"/>
      <c r="M735" s="133"/>
      <c r="W735" s="30"/>
    </row>
    <row r="736" spans="3:23" ht="15" customHeight="1">
      <c r="C736" s="132"/>
      <c r="D736" s="132"/>
      <c r="E736" s="132"/>
      <c r="F736" s="132"/>
      <c r="G736" s="132"/>
      <c r="H736" s="132"/>
      <c r="I736" s="132"/>
      <c r="J736" s="133"/>
      <c r="K736" s="133"/>
      <c r="L736" s="133"/>
      <c r="M736" s="133"/>
      <c r="W736" s="30"/>
    </row>
    <row r="737" spans="3:23" ht="15" customHeight="1">
      <c r="C737" s="132"/>
      <c r="D737" s="132"/>
      <c r="E737" s="132"/>
      <c r="F737" s="132"/>
      <c r="G737" s="132"/>
      <c r="H737" s="132"/>
      <c r="I737" s="132"/>
      <c r="J737" s="133"/>
      <c r="K737" s="133"/>
      <c r="L737" s="133"/>
      <c r="M737" s="133"/>
      <c r="W737" s="30"/>
    </row>
    <row r="738" spans="3:23" ht="15" customHeight="1">
      <c r="C738" s="132"/>
      <c r="D738" s="132"/>
      <c r="E738" s="132"/>
      <c r="F738" s="132"/>
      <c r="G738" s="132"/>
      <c r="H738" s="132"/>
      <c r="I738" s="132"/>
      <c r="J738" s="133"/>
      <c r="K738" s="133"/>
      <c r="L738" s="133"/>
      <c r="M738" s="133"/>
      <c r="W738" s="30"/>
    </row>
    <row r="739" spans="3:23" ht="15" customHeight="1">
      <c r="C739" s="132"/>
      <c r="D739" s="132"/>
      <c r="E739" s="132"/>
      <c r="F739" s="132"/>
      <c r="G739" s="132"/>
      <c r="H739" s="132"/>
      <c r="I739" s="132"/>
      <c r="J739" s="133"/>
      <c r="K739" s="133"/>
      <c r="L739" s="133"/>
      <c r="M739" s="133"/>
      <c r="W739" s="30"/>
    </row>
    <row r="740" spans="3:23" ht="15" customHeight="1">
      <c r="C740" s="132"/>
      <c r="D740" s="132"/>
      <c r="E740" s="132"/>
      <c r="F740" s="132"/>
      <c r="G740" s="132"/>
      <c r="H740" s="132"/>
      <c r="I740" s="132"/>
      <c r="J740" s="133"/>
      <c r="K740" s="133"/>
      <c r="L740" s="133"/>
      <c r="M740" s="133"/>
      <c r="W740" s="30"/>
    </row>
    <row r="741" spans="3:23" ht="15" customHeight="1">
      <c r="C741" s="132"/>
      <c r="D741" s="132"/>
      <c r="E741" s="132"/>
      <c r="F741" s="132"/>
      <c r="G741" s="132"/>
      <c r="H741" s="132"/>
      <c r="I741" s="132"/>
      <c r="J741" s="133"/>
      <c r="K741" s="133"/>
      <c r="L741" s="133"/>
      <c r="M741" s="133"/>
      <c r="W741" s="30"/>
    </row>
    <row r="742" spans="3:23" ht="15" customHeight="1">
      <c r="C742" s="132"/>
      <c r="D742" s="132"/>
      <c r="E742" s="132"/>
      <c r="F742" s="132"/>
      <c r="G742" s="132"/>
      <c r="H742" s="132"/>
      <c r="I742" s="132"/>
      <c r="J742" s="133"/>
      <c r="K742" s="133"/>
      <c r="L742" s="133"/>
      <c r="M742" s="133"/>
      <c r="W742" s="30"/>
    </row>
    <row r="743" spans="3:23" ht="15" customHeight="1">
      <c r="C743" s="132"/>
      <c r="D743" s="132"/>
      <c r="E743" s="132"/>
      <c r="F743" s="132"/>
      <c r="G743" s="132"/>
      <c r="H743" s="132"/>
      <c r="I743" s="132"/>
      <c r="J743" s="133"/>
      <c r="K743" s="133"/>
      <c r="L743" s="133"/>
      <c r="M743" s="133"/>
      <c r="W743" s="30"/>
    </row>
    <row r="744" spans="3:23" ht="15" customHeight="1">
      <c r="C744" s="132"/>
      <c r="D744" s="132"/>
      <c r="E744" s="132"/>
      <c r="F744" s="132"/>
      <c r="G744" s="132"/>
      <c r="H744" s="132"/>
      <c r="I744" s="132"/>
      <c r="J744" s="133"/>
      <c r="K744" s="133"/>
      <c r="L744" s="133"/>
      <c r="M744" s="133"/>
      <c r="W744" s="30"/>
    </row>
    <row r="745" spans="3:23" ht="15" customHeight="1">
      <c r="C745" s="132"/>
      <c r="D745" s="132"/>
      <c r="E745" s="132"/>
      <c r="F745" s="132"/>
      <c r="G745" s="132"/>
      <c r="H745" s="132"/>
      <c r="I745" s="132"/>
      <c r="J745" s="133"/>
      <c r="K745" s="133"/>
      <c r="L745" s="133"/>
      <c r="M745" s="133"/>
      <c r="W745" s="30"/>
    </row>
    <row r="746" spans="3:23" ht="15" customHeight="1">
      <c r="C746" s="132"/>
      <c r="D746" s="132"/>
      <c r="E746" s="132"/>
      <c r="F746" s="132"/>
      <c r="G746" s="132"/>
      <c r="H746" s="132"/>
      <c r="I746" s="132"/>
      <c r="J746" s="133"/>
      <c r="K746" s="133"/>
      <c r="L746" s="133"/>
      <c r="M746" s="133"/>
      <c r="W746" s="30"/>
    </row>
    <row r="747" spans="3:23" ht="15" customHeight="1">
      <c r="C747" s="132"/>
      <c r="D747" s="132"/>
      <c r="E747" s="132"/>
      <c r="F747" s="132"/>
      <c r="G747" s="132"/>
      <c r="H747" s="132"/>
      <c r="I747" s="132"/>
      <c r="J747" s="133"/>
      <c r="K747" s="133"/>
      <c r="L747" s="133"/>
      <c r="M747" s="133"/>
      <c r="W747" s="30"/>
    </row>
    <row r="748" spans="3:23" ht="15" customHeight="1">
      <c r="C748" s="132"/>
      <c r="D748" s="132"/>
      <c r="E748" s="132"/>
      <c r="F748" s="132"/>
      <c r="G748" s="132"/>
      <c r="H748" s="132"/>
      <c r="I748" s="132"/>
      <c r="J748" s="133"/>
      <c r="K748" s="133"/>
      <c r="L748" s="133"/>
      <c r="M748" s="133"/>
      <c r="W748" s="30"/>
    </row>
    <row r="749" spans="3:23" ht="15" customHeight="1">
      <c r="C749" s="132"/>
      <c r="D749" s="132"/>
      <c r="E749" s="132"/>
      <c r="F749" s="132"/>
      <c r="G749" s="132"/>
      <c r="H749" s="132"/>
      <c r="I749" s="132"/>
      <c r="J749" s="133"/>
      <c r="K749" s="133"/>
      <c r="L749" s="133"/>
      <c r="M749" s="133"/>
      <c r="W749" s="30"/>
    </row>
    <row r="750" spans="3:23" ht="15" customHeight="1">
      <c r="C750" s="132"/>
      <c r="D750" s="132"/>
      <c r="E750" s="132"/>
      <c r="F750" s="132"/>
      <c r="G750" s="132"/>
      <c r="H750" s="132"/>
      <c r="I750" s="132"/>
      <c r="J750" s="133"/>
      <c r="K750" s="133"/>
      <c r="L750" s="133"/>
      <c r="M750" s="133"/>
      <c r="W750" s="30"/>
    </row>
    <row r="751" spans="3:23" ht="15" customHeight="1">
      <c r="C751" s="132"/>
      <c r="D751" s="132"/>
      <c r="E751" s="132"/>
      <c r="F751" s="132"/>
      <c r="G751" s="132"/>
      <c r="H751" s="132"/>
      <c r="I751" s="132"/>
      <c r="J751" s="133"/>
      <c r="K751" s="133"/>
      <c r="L751" s="133"/>
      <c r="M751" s="133"/>
      <c r="W751" s="30"/>
    </row>
    <row r="752" spans="3:23" ht="15" customHeight="1">
      <c r="C752" s="132"/>
      <c r="D752" s="132"/>
      <c r="E752" s="132"/>
      <c r="F752" s="132"/>
      <c r="G752" s="132"/>
      <c r="H752" s="132"/>
      <c r="I752" s="132"/>
      <c r="J752" s="133"/>
      <c r="K752" s="133"/>
      <c r="L752" s="133"/>
      <c r="M752" s="133"/>
      <c r="W752" s="30"/>
    </row>
    <row r="753" spans="3:23" ht="15" customHeight="1">
      <c r="C753" s="132"/>
      <c r="D753" s="132"/>
      <c r="E753" s="132"/>
      <c r="F753" s="132"/>
      <c r="G753" s="132"/>
      <c r="H753" s="132"/>
      <c r="I753" s="132"/>
      <c r="J753" s="133"/>
      <c r="K753" s="133"/>
      <c r="L753" s="133"/>
      <c r="M753" s="133"/>
      <c r="W753" s="30"/>
    </row>
    <row r="754" spans="3:23" ht="15" customHeight="1">
      <c r="C754" s="132"/>
      <c r="D754" s="132"/>
      <c r="E754" s="132"/>
      <c r="F754" s="132"/>
      <c r="G754" s="132"/>
      <c r="H754" s="132"/>
      <c r="I754" s="132"/>
      <c r="J754" s="133"/>
      <c r="K754" s="133"/>
      <c r="L754" s="133"/>
      <c r="M754" s="133"/>
      <c r="W754" s="30"/>
    </row>
    <row r="755" spans="3:23" ht="15" customHeight="1">
      <c r="C755" s="132"/>
      <c r="D755" s="132"/>
      <c r="E755" s="132"/>
      <c r="F755" s="132"/>
      <c r="G755" s="132"/>
      <c r="H755" s="132"/>
      <c r="I755" s="132"/>
      <c r="J755" s="133"/>
      <c r="K755" s="133"/>
      <c r="L755" s="133"/>
      <c r="M755" s="133"/>
      <c r="W755" s="30"/>
    </row>
    <row r="756" spans="3:23" ht="15" customHeight="1">
      <c r="C756" s="132"/>
      <c r="D756" s="132"/>
      <c r="E756" s="132"/>
      <c r="F756" s="132"/>
      <c r="G756" s="132"/>
      <c r="H756" s="132"/>
      <c r="I756" s="132"/>
      <c r="J756" s="133"/>
      <c r="K756" s="133"/>
      <c r="L756" s="133"/>
      <c r="M756" s="133"/>
      <c r="W756" s="30"/>
    </row>
    <row r="757" spans="3:23" ht="15" customHeight="1">
      <c r="C757" s="132"/>
      <c r="D757" s="132"/>
      <c r="E757" s="132"/>
      <c r="F757" s="132"/>
      <c r="G757" s="132"/>
      <c r="H757" s="132"/>
      <c r="I757" s="132"/>
      <c r="J757" s="133"/>
      <c r="K757" s="133"/>
      <c r="L757" s="133"/>
      <c r="M757" s="133"/>
      <c r="W757" s="30"/>
    </row>
    <row r="758" spans="3:23" ht="15" customHeight="1">
      <c r="C758" s="132"/>
      <c r="D758" s="132"/>
      <c r="E758" s="132"/>
      <c r="F758" s="132"/>
      <c r="G758" s="132"/>
      <c r="H758" s="132"/>
      <c r="I758" s="132"/>
      <c r="J758" s="133"/>
      <c r="K758" s="133"/>
      <c r="L758" s="133"/>
      <c r="M758" s="133"/>
      <c r="W758" s="30"/>
    </row>
    <row r="759" spans="3:23" ht="15" customHeight="1">
      <c r="C759" s="132"/>
      <c r="D759" s="132"/>
      <c r="E759" s="132"/>
      <c r="F759" s="132"/>
      <c r="G759" s="132"/>
      <c r="H759" s="132"/>
      <c r="I759" s="132"/>
      <c r="J759" s="133"/>
      <c r="K759" s="133"/>
      <c r="L759" s="133"/>
      <c r="M759" s="133"/>
      <c r="W759" s="30"/>
    </row>
    <row r="760" spans="3:23" ht="15" customHeight="1">
      <c r="C760" s="132"/>
      <c r="D760" s="132"/>
      <c r="E760" s="132"/>
      <c r="F760" s="132"/>
      <c r="G760" s="132"/>
      <c r="H760" s="132"/>
      <c r="I760" s="132"/>
      <c r="J760" s="133"/>
      <c r="K760" s="133"/>
      <c r="L760" s="133"/>
      <c r="M760" s="133"/>
      <c r="W760" s="30"/>
    </row>
    <row r="761" spans="3:23" ht="15" customHeight="1">
      <c r="C761" s="132"/>
      <c r="D761" s="132"/>
      <c r="E761" s="132"/>
      <c r="F761" s="132"/>
      <c r="G761" s="132"/>
      <c r="H761" s="132"/>
      <c r="I761" s="132"/>
      <c r="J761" s="133"/>
      <c r="K761" s="133"/>
      <c r="L761" s="133"/>
      <c r="M761" s="133"/>
      <c r="W761" s="30"/>
    </row>
    <row r="762" spans="3:23" ht="15" customHeight="1">
      <c r="C762" s="132"/>
      <c r="D762" s="132"/>
      <c r="E762" s="132"/>
      <c r="F762" s="132"/>
      <c r="G762" s="132"/>
      <c r="H762" s="132"/>
      <c r="I762" s="132"/>
      <c r="J762" s="133"/>
      <c r="K762" s="133"/>
      <c r="L762" s="133"/>
      <c r="M762" s="133"/>
      <c r="W762" s="30"/>
    </row>
    <row r="763" spans="3:23" ht="15" customHeight="1">
      <c r="C763" s="132"/>
      <c r="D763" s="132"/>
      <c r="E763" s="132"/>
      <c r="F763" s="132"/>
      <c r="G763" s="132"/>
      <c r="H763" s="132"/>
      <c r="I763" s="132"/>
      <c r="J763" s="133"/>
      <c r="K763" s="133"/>
      <c r="L763" s="133"/>
      <c r="M763" s="133"/>
      <c r="W763" s="30"/>
    </row>
    <row r="764" spans="3:23" ht="15" customHeight="1">
      <c r="C764" s="132"/>
      <c r="D764" s="132"/>
      <c r="E764" s="132"/>
      <c r="F764" s="132"/>
      <c r="G764" s="132"/>
      <c r="H764" s="132"/>
      <c r="I764" s="132"/>
      <c r="J764" s="133"/>
      <c r="K764" s="133"/>
      <c r="L764" s="133"/>
      <c r="M764" s="133"/>
      <c r="W764" s="30"/>
    </row>
    <row r="765" spans="3:23" ht="15" customHeight="1">
      <c r="C765" s="132"/>
      <c r="D765" s="132"/>
      <c r="E765" s="132"/>
      <c r="F765" s="132"/>
      <c r="G765" s="132"/>
      <c r="H765" s="132"/>
      <c r="I765" s="132"/>
      <c r="J765" s="133"/>
      <c r="K765" s="133"/>
      <c r="L765" s="133"/>
      <c r="M765" s="133"/>
      <c r="W765" s="30"/>
    </row>
    <row r="766" spans="3:23" ht="15" customHeight="1">
      <c r="C766" s="132"/>
      <c r="D766" s="132"/>
      <c r="E766" s="132"/>
      <c r="F766" s="132"/>
      <c r="G766" s="132"/>
      <c r="H766" s="132"/>
      <c r="I766" s="132"/>
      <c r="J766" s="133"/>
      <c r="K766" s="133"/>
      <c r="L766" s="133"/>
      <c r="M766" s="133"/>
      <c r="W766" s="30"/>
    </row>
    <row r="767" spans="3:23" ht="15" customHeight="1">
      <c r="C767" s="132"/>
      <c r="D767" s="132"/>
      <c r="E767" s="132"/>
      <c r="F767" s="132"/>
      <c r="G767" s="132"/>
      <c r="H767" s="132"/>
      <c r="I767" s="132"/>
      <c r="J767" s="133"/>
      <c r="K767" s="133"/>
      <c r="L767" s="133"/>
      <c r="M767" s="133"/>
      <c r="W767" s="30"/>
    </row>
    <row r="768" spans="3:23" ht="15" customHeight="1">
      <c r="C768" s="132"/>
      <c r="D768" s="132"/>
      <c r="E768" s="132"/>
      <c r="F768" s="132"/>
      <c r="G768" s="132"/>
      <c r="H768" s="132"/>
      <c r="I768" s="132"/>
      <c r="J768" s="133"/>
      <c r="K768" s="133"/>
      <c r="L768" s="133"/>
      <c r="M768" s="133"/>
      <c r="W768" s="30"/>
    </row>
    <row r="769" spans="3:23" ht="15" customHeight="1">
      <c r="C769" s="132"/>
      <c r="D769" s="132"/>
      <c r="E769" s="132"/>
      <c r="F769" s="132"/>
      <c r="G769" s="132"/>
      <c r="H769" s="132"/>
      <c r="I769" s="132"/>
      <c r="J769" s="133"/>
      <c r="K769" s="133"/>
      <c r="L769" s="133"/>
      <c r="M769" s="133"/>
      <c r="W769" s="30"/>
    </row>
    <row r="770" spans="3:23" ht="15" customHeight="1">
      <c r="C770" s="132"/>
      <c r="D770" s="132"/>
      <c r="E770" s="132"/>
      <c r="F770" s="132"/>
      <c r="G770" s="132"/>
      <c r="H770" s="132"/>
      <c r="I770" s="132"/>
      <c r="J770" s="133"/>
      <c r="K770" s="133"/>
      <c r="L770" s="133"/>
      <c r="M770" s="133"/>
      <c r="W770" s="30"/>
    </row>
    <row r="771" spans="3:23" ht="15" customHeight="1">
      <c r="C771" s="132"/>
      <c r="D771" s="132"/>
      <c r="E771" s="132"/>
      <c r="F771" s="132"/>
      <c r="G771" s="132"/>
      <c r="H771" s="132"/>
      <c r="I771" s="132"/>
      <c r="J771" s="133"/>
      <c r="K771" s="133"/>
      <c r="L771" s="133"/>
      <c r="M771" s="133"/>
      <c r="W771" s="30"/>
    </row>
    <row r="772" spans="3:23" ht="15" customHeight="1">
      <c r="C772" s="132"/>
      <c r="D772" s="132"/>
      <c r="E772" s="132"/>
      <c r="F772" s="132"/>
      <c r="G772" s="132"/>
      <c r="H772" s="132"/>
      <c r="I772" s="132"/>
      <c r="J772" s="133"/>
      <c r="K772" s="133"/>
      <c r="L772" s="133"/>
      <c r="M772" s="133"/>
      <c r="W772" s="30"/>
    </row>
    <row r="773" spans="3:23" ht="15" customHeight="1">
      <c r="C773" s="132"/>
      <c r="D773" s="132"/>
      <c r="E773" s="132"/>
      <c r="F773" s="132"/>
      <c r="G773" s="132"/>
      <c r="H773" s="132"/>
      <c r="I773" s="132"/>
      <c r="J773" s="133"/>
      <c r="K773" s="133"/>
      <c r="L773" s="133"/>
      <c r="M773" s="133"/>
      <c r="W773" s="30"/>
    </row>
    <row r="774" spans="3:23" ht="15" customHeight="1">
      <c r="C774" s="132"/>
      <c r="D774" s="132"/>
      <c r="E774" s="132"/>
      <c r="F774" s="132"/>
      <c r="G774" s="132"/>
      <c r="H774" s="132"/>
      <c r="I774" s="132"/>
      <c r="J774" s="133"/>
      <c r="K774" s="133"/>
      <c r="L774" s="133"/>
      <c r="M774" s="133"/>
      <c r="W774" s="30"/>
    </row>
    <row r="775" spans="3:23" ht="15" customHeight="1">
      <c r="C775" s="132"/>
      <c r="D775" s="132"/>
      <c r="E775" s="132"/>
      <c r="F775" s="132"/>
      <c r="G775" s="132"/>
      <c r="H775" s="132"/>
      <c r="I775" s="132"/>
      <c r="J775" s="133"/>
      <c r="K775" s="133"/>
      <c r="L775" s="133"/>
      <c r="M775" s="133"/>
      <c r="W775" s="30"/>
    </row>
    <row r="776" spans="3:23" ht="15" customHeight="1">
      <c r="C776" s="132"/>
      <c r="D776" s="132"/>
      <c r="E776" s="132"/>
      <c r="F776" s="132"/>
      <c r="G776" s="132"/>
      <c r="H776" s="132"/>
      <c r="I776" s="132"/>
      <c r="J776" s="133"/>
      <c r="K776" s="133"/>
      <c r="L776" s="133"/>
      <c r="M776" s="133"/>
      <c r="W776" s="30"/>
    </row>
    <row r="777" spans="3:23" ht="15" customHeight="1">
      <c r="C777" s="132"/>
      <c r="D777" s="132"/>
      <c r="E777" s="132"/>
      <c r="F777" s="132"/>
      <c r="G777" s="132"/>
      <c r="H777" s="132"/>
      <c r="I777" s="132"/>
      <c r="J777" s="133"/>
      <c r="K777" s="133"/>
      <c r="L777" s="133"/>
      <c r="M777" s="133"/>
      <c r="W777" s="30"/>
    </row>
    <row r="778" spans="3:23" ht="15" customHeight="1">
      <c r="C778" s="132"/>
      <c r="D778" s="132"/>
      <c r="E778" s="132"/>
      <c r="F778" s="132"/>
      <c r="G778" s="132"/>
      <c r="H778" s="132"/>
      <c r="I778" s="132"/>
      <c r="J778" s="133"/>
      <c r="K778" s="133"/>
      <c r="L778" s="133"/>
      <c r="M778" s="133"/>
      <c r="W778" s="30"/>
    </row>
    <row r="779" spans="3:23" ht="15" customHeight="1">
      <c r="C779" s="132"/>
      <c r="D779" s="132"/>
      <c r="E779" s="132"/>
      <c r="F779" s="132"/>
      <c r="G779" s="132"/>
      <c r="H779" s="132"/>
      <c r="I779" s="132"/>
      <c r="J779" s="133"/>
      <c r="K779" s="133"/>
      <c r="L779" s="133"/>
      <c r="M779" s="133"/>
      <c r="W779" s="30"/>
    </row>
    <row r="780" spans="3:23" ht="15" customHeight="1">
      <c r="C780" s="132"/>
      <c r="D780" s="132"/>
      <c r="E780" s="132"/>
      <c r="F780" s="132"/>
      <c r="G780" s="132"/>
      <c r="H780" s="132"/>
      <c r="I780" s="132"/>
      <c r="J780" s="133"/>
      <c r="K780" s="133"/>
      <c r="L780" s="133"/>
      <c r="M780" s="133"/>
      <c r="W780" s="30"/>
    </row>
    <row r="781" spans="3:23" ht="15" customHeight="1">
      <c r="C781" s="132"/>
      <c r="D781" s="132"/>
      <c r="E781" s="132"/>
      <c r="F781" s="132"/>
      <c r="G781" s="132"/>
      <c r="H781" s="132"/>
      <c r="I781" s="132"/>
      <c r="J781" s="133"/>
      <c r="K781" s="133"/>
      <c r="L781" s="133"/>
      <c r="M781" s="133"/>
      <c r="W781" s="30"/>
    </row>
    <row r="782" spans="3:23" ht="15" customHeight="1">
      <c r="C782" s="132"/>
      <c r="D782" s="132"/>
      <c r="E782" s="132"/>
      <c r="F782" s="132"/>
      <c r="G782" s="132"/>
      <c r="H782" s="132"/>
      <c r="I782" s="132"/>
      <c r="J782" s="133"/>
      <c r="K782" s="133"/>
      <c r="L782" s="133"/>
      <c r="M782" s="133"/>
      <c r="W782" s="30"/>
    </row>
    <row r="783" spans="3:23" ht="15" customHeight="1">
      <c r="C783" s="132"/>
      <c r="D783" s="132"/>
      <c r="E783" s="132"/>
      <c r="F783" s="132"/>
      <c r="G783" s="132"/>
      <c r="H783" s="132"/>
      <c r="I783" s="132"/>
      <c r="J783" s="133"/>
      <c r="K783" s="133"/>
      <c r="L783" s="133"/>
      <c r="M783" s="133"/>
      <c r="W783" s="30"/>
    </row>
    <row r="784" spans="3:23" ht="15" customHeight="1">
      <c r="C784" s="132"/>
      <c r="D784" s="132"/>
      <c r="E784" s="132"/>
      <c r="F784" s="132"/>
      <c r="G784" s="132"/>
      <c r="H784" s="132"/>
      <c r="I784" s="132"/>
      <c r="J784" s="133"/>
      <c r="K784" s="133"/>
      <c r="L784" s="133"/>
      <c r="M784" s="133"/>
      <c r="W784" s="30"/>
    </row>
    <row r="785" spans="3:23" ht="15" customHeight="1">
      <c r="C785" s="132"/>
      <c r="D785" s="132"/>
      <c r="E785" s="132"/>
      <c r="F785" s="132"/>
      <c r="G785" s="132"/>
      <c r="H785" s="132"/>
      <c r="I785" s="132"/>
      <c r="J785" s="133"/>
      <c r="K785" s="133"/>
      <c r="L785" s="133"/>
      <c r="M785" s="133"/>
      <c r="W785" s="30"/>
    </row>
    <row r="786" spans="3:23" ht="15" customHeight="1">
      <c r="C786" s="132"/>
      <c r="D786" s="132"/>
      <c r="E786" s="132"/>
      <c r="F786" s="132"/>
      <c r="G786" s="132"/>
      <c r="H786" s="132"/>
      <c r="I786" s="132"/>
      <c r="J786" s="133"/>
      <c r="K786" s="133"/>
      <c r="L786" s="133"/>
      <c r="M786" s="133"/>
      <c r="W786" s="30"/>
    </row>
    <row r="787" spans="3:23" ht="15" customHeight="1">
      <c r="C787" s="132"/>
      <c r="D787" s="132"/>
      <c r="E787" s="132"/>
      <c r="F787" s="132"/>
      <c r="G787" s="132"/>
      <c r="H787" s="132"/>
      <c r="I787" s="132"/>
      <c r="J787" s="133"/>
      <c r="K787" s="133"/>
      <c r="L787" s="133"/>
      <c r="M787" s="133"/>
      <c r="W787" s="30"/>
    </row>
    <row r="788" spans="3:23" ht="15" customHeight="1">
      <c r="C788" s="132"/>
      <c r="D788" s="132"/>
      <c r="E788" s="132"/>
      <c r="F788" s="132"/>
      <c r="G788" s="132"/>
      <c r="H788" s="132"/>
      <c r="I788" s="132"/>
      <c r="J788" s="133"/>
      <c r="K788" s="133"/>
      <c r="L788" s="133"/>
      <c r="M788" s="133"/>
      <c r="W788" s="30"/>
    </row>
    <row r="789" spans="3:23" ht="15" customHeight="1">
      <c r="C789" s="132"/>
      <c r="D789" s="132"/>
      <c r="E789" s="132"/>
      <c r="F789" s="132"/>
      <c r="G789" s="132"/>
      <c r="H789" s="132"/>
      <c r="I789" s="132"/>
      <c r="J789" s="133"/>
      <c r="K789" s="133"/>
      <c r="L789" s="133"/>
      <c r="M789" s="133"/>
      <c r="W789" s="30"/>
    </row>
    <row r="790" spans="3:23" ht="15" customHeight="1">
      <c r="C790" s="132"/>
      <c r="D790" s="132"/>
      <c r="E790" s="132"/>
      <c r="F790" s="132"/>
      <c r="G790" s="132"/>
      <c r="H790" s="132"/>
      <c r="I790" s="132"/>
      <c r="J790" s="133"/>
      <c r="K790" s="133"/>
      <c r="L790" s="133"/>
      <c r="M790" s="133"/>
      <c r="W790" s="30"/>
    </row>
    <row r="791" spans="3:23" ht="15" customHeight="1">
      <c r="C791" s="132"/>
      <c r="D791" s="132"/>
      <c r="E791" s="132"/>
      <c r="F791" s="132"/>
      <c r="G791" s="132"/>
      <c r="H791" s="132"/>
      <c r="I791" s="132"/>
      <c r="J791" s="133"/>
      <c r="K791" s="133"/>
      <c r="L791" s="133"/>
      <c r="M791" s="133"/>
      <c r="W791" s="30"/>
    </row>
    <row r="792" spans="3:23" ht="15" customHeight="1">
      <c r="C792" s="132"/>
      <c r="D792" s="132"/>
      <c r="E792" s="132"/>
      <c r="F792" s="132"/>
      <c r="G792" s="132"/>
      <c r="H792" s="132"/>
      <c r="I792" s="132"/>
      <c r="J792" s="133"/>
      <c r="K792" s="133"/>
      <c r="L792" s="133"/>
      <c r="M792" s="133"/>
      <c r="W792" s="30"/>
    </row>
    <row r="793" spans="3:23" ht="15" customHeight="1">
      <c r="C793" s="132"/>
      <c r="D793" s="132"/>
      <c r="E793" s="132"/>
      <c r="F793" s="132"/>
      <c r="G793" s="132"/>
      <c r="H793" s="132"/>
      <c r="I793" s="132"/>
      <c r="J793" s="133"/>
      <c r="K793" s="133"/>
      <c r="L793" s="133"/>
      <c r="M793" s="133"/>
      <c r="W793" s="30"/>
    </row>
    <row r="794" spans="3:23" ht="15" customHeight="1">
      <c r="C794" s="132"/>
      <c r="D794" s="132"/>
      <c r="E794" s="132"/>
      <c r="F794" s="132"/>
      <c r="G794" s="132"/>
      <c r="H794" s="132"/>
      <c r="I794" s="132"/>
      <c r="J794" s="133"/>
      <c r="K794" s="133"/>
      <c r="L794" s="133"/>
      <c r="M794" s="133"/>
      <c r="W794" s="30"/>
    </row>
    <row r="795" spans="3:23" ht="15" customHeight="1">
      <c r="C795" s="132"/>
      <c r="D795" s="132"/>
      <c r="E795" s="132"/>
      <c r="F795" s="132"/>
      <c r="G795" s="132"/>
      <c r="H795" s="132"/>
      <c r="I795" s="132"/>
      <c r="J795" s="133"/>
      <c r="K795" s="133"/>
      <c r="L795" s="133"/>
      <c r="M795" s="133"/>
      <c r="W795" s="30"/>
    </row>
    <row r="796" spans="3:23" ht="15" customHeight="1">
      <c r="C796" s="132"/>
      <c r="D796" s="132"/>
      <c r="E796" s="132"/>
      <c r="F796" s="132"/>
      <c r="G796" s="132"/>
      <c r="H796" s="132"/>
      <c r="I796" s="132"/>
      <c r="J796" s="133"/>
      <c r="K796" s="133"/>
      <c r="L796" s="133"/>
      <c r="M796" s="133"/>
      <c r="W796" s="30"/>
    </row>
    <row r="797" spans="3:23" ht="15" customHeight="1">
      <c r="C797" s="132"/>
      <c r="D797" s="132"/>
      <c r="E797" s="132"/>
      <c r="F797" s="132"/>
      <c r="G797" s="132"/>
      <c r="H797" s="132"/>
      <c r="I797" s="132"/>
      <c r="J797" s="133"/>
      <c r="K797" s="133"/>
      <c r="L797" s="133"/>
      <c r="M797" s="133"/>
      <c r="W797" s="30"/>
    </row>
    <row r="798" spans="3:23" ht="15" customHeight="1">
      <c r="C798" s="132"/>
      <c r="D798" s="132"/>
      <c r="E798" s="132"/>
      <c r="F798" s="132"/>
      <c r="G798" s="132"/>
      <c r="H798" s="132"/>
      <c r="I798" s="132"/>
      <c r="J798" s="133"/>
      <c r="K798" s="133"/>
      <c r="L798" s="133"/>
      <c r="M798" s="133"/>
      <c r="W798" s="30"/>
    </row>
    <row r="799" spans="3:23" ht="15" customHeight="1">
      <c r="C799" s="132"/>
      <c r="D799" s="132"/>
      <c r="E799" s="132"/>
      <c r="F799" s="132"/>
      <c r="G799" s="132"/>
      <c r="H799" s="132"/>
      <c r="I799" s="132"/>
      <c r="J799" s="133"/>
      <c r="K799" s="133"/>
      <c r="L799" s="133"/>
      <c r="M799" s="133"/>
      <c r="W799" s="30"/>
    </row>
    <row r="800" spans="3:23" ht="15" customHeight="1">
      <c r="C800" s="132"/>
      <c r="D800" s="132"/>
      <c r="E800" s="132"/>
      <c r="F800" s="132"/>
      <c r="G800" s="132"/>
      <c r="H800" s="132"/>
      <c r="I800" s="132"/>
      <c r="J800" s="133"/>
      <c r="K800" s="133"/>
      <c r="L800" s="133"/>
      <c r="M800" s="133"/>
      <c r="W800" s="30"/>
    </row>
    <row r="801" spans="3:23" ht="15" customHeight="1">
      <c r="C801" s="132"/>
      <c r="D801" s="132"/>
      <c r="E801" s="132"/>
      <c r="F801" s="132"/>
      <c r="G801" s="132"/>
      <c r="H801" s="132"/>
      <c r="I801" s="132"/>
      <c r="J801" s="133"/>
      <c r="K801" s="133"/>
      <c r="L801" s="133"/>
      <c r="M801" s="133"/>
      <c r="W801" s="30"/>
    </row>
    <row r="802" spans="3:23" ht="15" customHeight="1">
      <c r="C802" s="132"/>
      <c r="D802" s="132"/>
      <c r="E802" s="132"/>
      <c r="F802" s="132"/>
      <c r="G802" s="132"/>
      <c r="H802" s="132"/>
      <c r="I802" s="132"/>
      <c r="J802" s="133"/>
      <c r="K802" s="133"/>
      <c r="L802" s="133"/>
      <c r="M802" s="133"/>
      <c r="W802" s="30"/>
    </row>
    <row r="803" spans="3:23" ht="15" customHeight="1">
      <c r="C803" s="132"/>
      <c r="D803" s="132"/>
      <c r="E803" s="132"/>
      <c r="F803" s="132"/>
      <c r="G803" s="132"/>
      <c r="H803" s="132"/>
      <c r="I803" s="132"/>
      <c r="J803" s="133"/>
      <c r="K803" s="133"/>
      <c r="L803" s="133"/>
      <c r="M803" s="133"/>
      <c r="W803" s="30"/>
    </row>
    <row r="804" spans="3:23" ht="15" customHeight="1">
      <c r="C804" s="132"/>
      <c r="D804" s="132"/>
      <c r="E804" s="132"/>
      <c r="F804" s="132"/>
      <c r="G804" s="132"/>
      <c r="H804" s="132"/>
      <c r="I804" s="132"/>
      <c r="J804" s="133"/>
      <c r="K804" s="133"/>
      <c r="L804" s="133"/>
      <c r="M804" s="133"/>
      <c r="W804" s="30"/>
    </row>
    <row r="805" spans="3:23" ht="15" customHeight="1">
      <c r="C805" s="132"/>
      <c r="D805" s="132"/>
      <c r="E805" s="132"/>
      <c r="F805" s="132"/>
      <c r="G805" s="132"/>
      <c r="H805" s="132"/>
      <c r="I805" s="132"/>
      <c r="J805" s="133"/>
      <c r="K805" s="133"/>
      <c r="L805" s="133"/>
      <c r="M805" s="133"/>
      <c r="W805" s="30"/>
    </row>
    <row r="806" spans="3:23" ht="15" customHeight="1">
      <c r="C806" s="132"/>
      <c r="D806" s="132"/>
      <c r="E806" s="132"/>
      <c r="F806" s="132"/>
      <c r="G806" s="132"/>
      <c r="H806" s="132"/>
      <c r="I806" s="132"/>
      <c r="J806" s="133"/>
      <c r="K806" s="133"/>
      <c r="L806" s="133"/>
      <c r="M806" s="133"/>
      <c r="W806" s="30"/>
    </row>
    <row r="807" spans="3:23" ht="15" customHeight="1">
      <c r="C807" s="132"/>
      <c r="D807" s="132"/>
      <c r="E807" s="132"/>
      <c r="F807" s="132"/>
      <c r="G807" s="132"/>
      <c r="H807" s="132"/>
      <c r="I807" s="132"/>
      <c r="J807" s="133"/>
      <c r="K807" s="133"/>
      <c r="L807" s="133"/>
      <c r="M807" s="133"/>
      <c r="W807" s="30"/>
    </row>
    <row r="808" spans="3:23" ht="15" customHeight="1">
      <c r="C808" s="132"/>
      <c r="D808" s="132"/>
      <c r="E808" s="132"/>
      <c r="F808" s="132"/>
      <c r="G808" s="132"/>
      <c r="H808" s="132"/>
      <c r="I808" s="132"/>
      <c r="J808" s="133"/>
      <c r="K808" s="133"/>
      <c r="L808" s="133"/>
      <c r="M808" s="133"/>
      <c r="W808" s="30"/>
    </row>
    <row r="809" spans="3:23" ht="15" customHeight="1">
      <c r="C809" s="132"/>
      <c r="D809" s="132"/>
      <c r="E809" s="132"/>
      <c r="F809" s="132"/>
      <c r="G809" s="132"/>
      <c r="H809" s="132"/>
      <c r="I809" s="132"/>
      <c r="J809" s="133"/>
      <c r="K809" s="133"/>
      <c r="L809" s="133"/>
      <c r="M809" s="133"/>
      <c r="W809" s="30"/>
    </row>
    <row r="810" spans="3:23" ht="15" customHeight="1">
      <c r="C810" s="132"/>
      <c r="D810" s="132"/>
      <c r="E810" s="132"/>
      <c r="F810" s="132"/>
      <c r="G810" s="132"/>
      <c r="H810" s="132"/>
      <c r="I810" s="132"/>
      <c r="J810" s="133"/>
      <c r="K810" s="133"/>
      <c r="L810" s="133"/>
      <c r="M810" s="133"/>
      <c r="W810" s="30"/>
    </row>
    <row r="811" spans="3:23" ht="15" customHeight="1">
      <c r="C811" s="132"/>
      <c r="D811" s="132"/>
      <c r="E811" s="132"/>
      <c r="F811" s="132"/>
      <c r="G811" s="132"/>
      <c r="H811" s="132"/>
      <c r="I811" s="132"/>
      <c r="J811" s="133"/>
      <c r="K811" s="133"/>
      <c r="L811" s="133"/>
      <c r="M811" s="133"/>
      <c r="W811" s="30"/>
    </row>
    <row r="812" spans="3:23" ht="15" customHeight="1">
      <c r="C812" s="132"/>
      <c r="D812" s="132"/>
      <c r="E812" s="132"/>
      <c r="F812" s="132"/>
      <c r="G812" s="132"/>
      <c r="H812" s="132"/>
      <c r="I812" s="132"/>
      <c r="J812" s="133"/>
      <c r="K812" s="133"/>
      <c r="L812" s="133"/>
      <c r="M812" s="133"/>
      <c r="W812" s="30"/>
    </row>
    <row r="813" spans="3:23" ht="15" customHeight="1">
      <c r="C813" s="132"/>
      <c r="D813" s="132"/>
      <c r="E813" s="132"/>
      <c r="F813" s="132"/>
      <c r="G813" s="132"/>
      <c r="H813" s="132"/>
      <c r="I813" s="132"/>
      <c r="J813" s="133"/>
      <c r="K813" s="133"/>
      <c r="L813" s="133"/>
      <c r="M813" s="133"/>
      <c r="W813" s="30"/>
    </row>
    <row r="814" spans="3:23" ht="15" customHeight="1">
      <c r="C814" s="132"/>
      <c r="D814" s="132"/>
      <c r="E814" s="132"/>
      <c r="F814" s="132"/>
      <c r="G814" s="132"/>
      <c r="H814" s="132"/>
      <c r="I814" s="132"/>
      <c r="J814" s="133"/>
      <c r="K814" s="133"/>
      <c r="L814" s="133"/>
      <c r="M814" s="133"/>
      <c r="W814" s="30"/>
    </row>
    <row r="815" spans="3:23" ht="15" customHeight="1">
      <c r="C815" s="132"/>
      <c r="D815" s="132"/>
      <c r="E815" s="132"/>
      <c r="F815" s="132"/>
      <c r="G815" s="132"/>
      <c r="H815" s="132"/>
      <c r="I815" s="132"/>
      <c r="J815" s="133"/>
      <c r="K815" s="133"/>
      <c r="L815" s="133"/>
      <c r="M815" s="133"/>
      <c r="W815" s="30"/>
    </row>
    <row r="816" spans="3:23" ht="15" customHeight="1">
      <c r="C816" s="132"/>
      <c r="D816" s="132"/>
      <c r="E816" s="132"/>
      <c r="F816" s="132"/>
      <c r="G816" s="132"/>
      <c r="H816" s="132"/>
      <c r="I816" s="132"/>
      <c r="J816" s="133"/>
      <c r="K816" s="133"/>
      <c r="L816" s="133"/>
      <c r="M816" s="133"/>
      <c r="W816" s="30"/>
    </row>
    <row r="817" spans="3:23" ht="15" customHeight="1">
      <c r="C817" s="132"/>
      <c r="D817" s="132"/>
      <c r="E817" s="132"/>
      <c r="F817" s="132"/>
      <c r="G817" s="132"/>
      <c r="H817" s="132"/>
      <c r="I817" s="132"/>
      <c r="J817" s="133"/>
      <c r="K817" s="133"/>
      <c r="L817" s="133"/>
      <c r="M817" s="133"/>
      <c r="W817" s="30"/>
    </row>
    <row r="818" spans="3:23" ht="15" customHeight="1">
      <c r="C818" s="132"/>
      <c r="D818" s="132"/>
      <c r="E818" s="132"/>
      <c r="F818" s="132"/>
      <c r="G818" s="132"/>
      <c r="H818" s="132"/>
      <c r="I818" s="132"/>
      <c r="J818" s="133"/>
      <c r="K818" s="133"/>
      <c r="L818" s="133"/>
      <c r="M818" s="133"/>
      <c r="W818" s="30"/>
    </row>
    <row r="819" spans="3:23" ht="15" customHeight="1">
      <c r="C819" s="132"/>
      <c r="D819" s="132"/>
      <c r="E819" s="132"/>
      <c r="F819" s="132"/>
      <c r="G819" s="132"/>
      <c r="H819" s="132"/>
      <c r="I819" s="132"/>
      <c r="J819" s="133"/>
      <c r="K819" s="133"/>
      <c r="L819" s="133"/>
      <c r="M819" s="133"/>
      <c r="W819" s="30"/>
    </row>
    <row r="820" spans="3:23" ht="15" customHeight="1">
      <c r="C820" s="132"/>
      <c r="D820" s="132"/>
      <c r="E820" s="132"/>
      <c r="F820" s="132"/>
      <c r="G820" s="132"/>
      <c r="H820" s="132"/>
      <c r="I820" s="132"/>
      <c r="J820" s="133"/>
      <c r="K820" s="133"/>
      <c r="L820" s="133"/>
      <c r="M820" s="133"/>
      <c r="W820" s="30"/>
    </row>
    <row r="821" spans="3:23" ht="15" customHeight="1">
      <c r="C821" s="132"/>
      <c r="D821" s="132"/>
      <c r="E821" s="132"/>
      <c r="F821" s="132"/>
      <c r="G821" s="132"/>
      <c r="H821" s="132"/>
      <c r="I821" s="132"/>
      <c r="J821" s="133"/>
      <c r="K821" s="133"/>
      <c r="L821" s="133"/>
      <c r="M821" s="133"/>
      <c r="W821" s="30"/>
    </row>
    <row r="822" spans="3:23" ht="15" customHeight="1">
      <c r="C822" s="132"/>
      <c r="D822" s="132"/>
      <c r="E822" s="132"/>
      <c r="F822" s="132"/>
      <c r="G822" s="132"/>
      <c r="H822" s="132"/>
      <c r="I822" s="132"/>
      <c r="J822" s="133"/>
      <c r="K822" s="133"/>
      <c r="L822" s="133"/>
      <c r="M822" s="133"/>
      <c r="W822" s="30"/>
    </row>
    <row r="823" spans="3:23" ht="15" customHeight="1">
      <c r="C823" s="132"/>
      <c r="D823" s="132"/>
      <c r="E823" s="132"/>
      <c r="F823" s="132"/>
      <c r="G823" s="132"/>
      <c r="H823" s="132"/>
      <c r="I823" s="132"/>
      <c r="J823" s="133"/>
      <c r="K823" s="133"/>
      <c r="L823" s="133"/>
      <c r="M823" s="133"/>
      <c r="W823" s="30"/>
    </row>
    <row r="824" spans="3:23" ht="15" customHeight="1">
      <c r="C824" s="132"/>
      <c r="D824" s="132"/>
      <c r="E824" s="132"/>
      <c r="F824" s="132"/>
      <c r="G824" s="132"/>
      <c r="H824" s="132"/>
      <c r="I824" s="132"/>
      <c r="J824" s="133"/>
      <c r="K824" s="133"/>
      <c r="L824" s="133"/>
      <c r="M824" s="133"/>
      <c r="W824" s="30"/>
    </row>
    <row r="825" spans="3:23" ht="15" customHeight="1">
      <c r="C825" s="132"/>
      <c r="D825" s="132"/>
      <c r="E825" s="132"/>
      <c r="F825" s="132"/>
      <c r="G825" s="132"/>
      <c r="H825" s="132"/>
      <c r="I825" s="132"/>
      <c r="J825" s="133"/>
      <c r="K825" s="133"/>
      <c r="L825" s="133"/>
      <c r="M825" s="133"/>
      <c r="W825" s="30"/>
    </row>
    <row r="826" spans="3:23" ht="15" customHeight="1">
      <c r="C826" s="132"/>
      <c r="D826" s="132"/>
      <c r="E826" s="132"/>
      <c r="F826" s="132"/>
      <c r="G826" s="132"/>
      <c r="H826" s="132"/>
      <c r="I826" s="132"/>
      <c r="J826" s="133"/>
      <c r="K826" s="133"/>
      <c r="L826" s="133"/>
      <c r="M826" s="133"/>
      <c r="W826" s="30"/>
    </row>
    <row r="827" spans="3:23" ht="15" customHeight="1">
      <c r="C827" s="132"/>
      <c r="D827" s="132"/>
      <c r="E827" s="132"/>
      <c r="F827" s="132"/>
      <c r="G827" s="132"/>
      <c r="H827" s="132"/>
      <c r="I827" s="132"/>
      <c r="J827" s="133"/>
      <c r="K827" s="133"/>
      <c r="L827" s="133"/>
      <c r="M827" s="133"/>
      <c r="W827" s="30"/>
    </row>
    <row r="828" spans="3:23" ht="15" customHeight="1">
      <c r="C828" s="132"/>
      <c r="D828" s="132"/>
      <c r="E828" s="132"/>
      <c r="F828" s="132"/>
      <c r="G828" s="132"/>
      <c r="H828" s="132"/>
      <c r="I828" s="132"/>
      <c r="J828" s="133"/>
      <c r="K828" s="133"/>
      <c r="L828" s="133"/>
      <c r="M828" s="133"/>
      <c r="W828" s="30"/>
    </row>
    <row r="829" spans="3:23" ht="15" customHeight="1">
      <c r="C829" s="132"/>
      <c r="D829" s="132"/>
      <c r="E829" s="132"/>
      <c r="F829" s="132"/>
      <c r="G829" s="132"/>
      <c r="H829" s="132"/>
      <c r="I829" s="132"/>
      <c r="J829" s="133"/>
      <c r="K829" s="133"/>
      <c r="L829" s="133"/>
      <c r="M829" s="133"/>
      <c r="W829" s="30"/>
    </row>
    <row r="830" spans="3:23" ht="15" customHeight="1">
      <c r="C830" s="132"/>
      <c r="D830" s="132"/>
      <c r="E830" s="132"/>
      <c r="F830" s="132"/>
      <c r="G830" s="132"/>
      <c r="H830" s="132"/>
      <c r="I830" s="132"/>
      <c r="J830" s="133"/>
      <c r="K830" s="133"/>
      <c r="L830" s="133"/>
      <c r="M830" s="133"/>
      <c r="W830" s="30"/>
    </row>
    <row r="831" spans="3:23" ht="15" customHeight="1">
      <c r="C831" s="132"/>
      <c r="D831" s="132"/>
      <c r="E831" s="132"/>
      <c r="F831" s="132"/>
      <c r="G831" s="132"/>
      <c r="H831" s="132"/>
      <c r="I831" s="132"/>
      <c r="J831" s="133"/>
      <c r="K831" s="133"/>
      <c r="L831" s="133"/>
      <c r="M831" s="133"/>
      <c r="W831" s="30"/>
    </row>
    <row r="832" spans="3:23" ht="15" customHeight="1">
      <c r="C832" s="132"/>
      <c r="D832" s="132"/>
      <c r="E832" s="132"/>
      <c r="F832" s="132"/>
      <c r="G832" s="132"/>
      <c r="H832" s="132"/>
      <c r="I832" s="132"/>
      <c r="J832" s="133"/>
      <c r="K832" s="133"/>
      <c r="L832" s="133"/>
      <c r="M832" s="133"/>
      <c r="W832" s="30"/>
    </row>
    <row r="833" spans="3:23" ht="15" customHeight="1">
      <c r="C833" s="132"/>
      <c r="D833" s="132"/>
      <c r="E833" s="132"/>
      <c r="F833" s="132"/>
      <c r="G833" s="132"/>
      <c r="H833" s="132"/>
      <c r="I833" s="132"/>
      <c r="J833" s="133"/>
      <c r="K833" s="133"/>
      <c r="L833" s="133"/>
      <c r="M833" s="133"/>
      <c r="W833" s="30"/>
    </row>
    <row r="834" spans="3:23" ht="15" customHeight="1">
      <c r="C834" s="132"/>
      <c r="D834" s="132"/>
      <c r="E834" s="132"/>
      <c r="F834" s="132"/>
      <c r="G834" s="132"/>
      <c r="H834" s="132"/>
      <c r="I834" s="132"/>
      <c r="J834" s="133"/>
      <c r="K834" s="133"/>
      <c r="L834" s="133"/>
      <c r="M834" s="133"/>
      <c r="W834" s="30"/>
    </row>
    <row r="835" spans="3:23" ht="15" customHeight="1">
      <c r="C835" s="132"/>
      <c r="D835" s="132"/>
      <c r="E835" s="132"/>
      <c r="F835" s="132"/>
      <c r="G835" s="132"/>
      <c r="H835" s="132"/>
      <c r="I835" s="132"/>
      <c r="J835" s="133"/>
      <c r="K835" s="133"/>
      <c r="L835" s="133"/>
      <c r="M835" s="133"/>
      <c r="W835" s="30"/>
    </row>
    <row r="836" spans="3:23" ht="15" customHeight="1">
      <c r="C836" s="132"/>
      <c r="D836" s="132"/>
      <c r="E836" s="132"/>
      <c r="F836" s="132"/>
      <c r="G836" s="132"/>
      <c r="H836" s="132"/>
      <c r="I836" s="132"/>
      <c r="J836" s="133"/>
      <c r="K836" s="133"/>
      <c r="L836" s="133"/>
      <c r="M836" s="133"/>
      <c r="W836" s="30"/>
    </row>
    <row r="837" spans="3:23" ht="15" customHeight="1">
      <c r="C837" s="132"/>
      <c r="D837" s="132"/>
      <c r="E837" s="132"/>
      <c r="F837" s="132"/>
      <c r="G837" s="132"/>
      <c r="H837" s="132"/>
      <c r="I837" s="132"/>
      <c r="J837" s="133"/>
      <c r="K837" s="133"/>
      <c r="L837" s="133"/>
      <c r="M837" s="133"/>
      <c r="W837" s="30"/>
    </row>
    <row r="838" spans="3:23" ht="15" customHeight="1">
      <c r="C838" s="132"/>
      <c r="D838" s="132"/>
      <c r="E838" s="132"/>
      <c r="F838" s="132"/>
      <c r="G838" s="132"/>
      <c r="H838" s="132"/>
      <c r="I838" s="132"/>
      <c r="J838" s="133"/>
      <c r="K838" s="133"/>
      <c r="L838" s="133"/>
      <c r="M838" s="133"/>
      <c r="W838" s="30"/>
    </row>
    <row r="839" spans="3:23" ht="15" customHeight="1">
      <c r="C839" s="132"/>
      <c r="D839" s="132"/>
      <c r="E839" s="132"/>
      <c r="F839" s="132"/>
      <c r="G839" s="132"/>
      <c r="H839" s="132"/>
      <c r="I839" s="132"/>
      <c r="J839" s="133"/>
      <c r="K839" s="133"/>
      <c r="L839" s="133"/>
      <c r="M839" s="133"/>
      <c r="W839" s="30"/>
    </row>
    <row r="840" spans="3:23" ht="15" customHeight="1">
      <c r="C840" s="132"/>
      <c r="D840" s="132"/>
      <c r="E840" s="132"/>
      <c r="F840" s="132"/>
      <c r="G840" s="132"/>
      <c r="H840" s="132"/>
      <c r="I840" s="132"/>
      <c r="J840" s="133"/>
      <c r="K840" s="133"/>
      <c r="L840" s="133"/>
      <c r="M840" s="133"/>
      <c r="W840" s="30"/>
    </row>
    <row r="841" spans="3:23" ht="15" customHeight="1">
      <c r="C841" s="132"/>
      <c r="D841" s="132"/>
      <c r="E841" s="132"/>
      <c r="F841" s="132"/>
      <c r="G841" s="132"/>
      <c r="H841" s="132"/>
      <c r="I841" s="132"/>
      <c r="J841" s="133"/>
      <c r="K841" s="133"/>
      <c r="L841" s="133"/>
      <c r="M841" s="133"/>
      <c r="W841" s="30"/>
    </row>
    <row r="842" spans="3:23" ht="15" customHeight="1">
      <c r="C842" s="132"/>
      <c r="D842" s="132"/>
      <c r="E842" s="132"/>
      <c r="F842" s="132"/>
      <c r="G842" s="132"/>
      <c r="H842" s="132"/>
      <c r="I842" s="132"/>
      <c r="J842" s="133"/>
      <c r="K842" s="133"/>
      <c r="L842" s="133"/>
      <c r="M842" s="133"/>
      <c r="W842" s="30"/>
    </row>
    <row r="843" spans="3:23" ht="15" customHeight="1">
      <c r="C843" s="132"/>
      <c r="D843" s="132"/>
      <c r="E843" s="132"/>
      <c r="F843" s="132"/>
      <c r="G843" s="132"/>
      <c r="H843" s="132"/>
      <c r="I843" s="132"/>
      <c r="J843" s="133"/>
      <c r="K843" s="133"/>
      <c r="L843" s="133"/>
      <c r="M843" s="133"/>
      <c r="W843" s="30"/>
    </row>
    <row r="844" spans="3:23" ht="15" customHeight="1">
      <c r="C844" s="132"/>
      <c r="D844" s="132"/>
      <c r="E844" s="132"/>
      <c r="F844" s="132"/>
      <c r="G844" s="132"/>
      <c r="H844" s="132"/>
      <c r="I844" s="132"/>
      <c r="J844" s="133"/>
      <c r="K844" s="133"/>
      <c r="L844" s="133"/>
      <c r="M844" s="133"/>
      <c r="W844" s="30"/>
    </row>
    <row r="845" spans="3:23" ht="15" customHeight="1">
      <c r="C845" s="132"/>
      <c r="D845" s="132"/>
      <c r="E845" s="132"/>
      <c r="F845" s="132"/>
      <c r="G845" s="132"/>
      <c r="H845" s="132"/>
      <c r="I845" s="132"/>
      <c r="J845" s="133"/>
      <c r="K845" s="133"/>
      <c r="L845" s="133"/>
      <c r="M845" s="133"/>
      <c r="W845" s="30"/>
    </row>
    <row r="846" spans="3:23" ht="15" customHeight="1">
      <c r="C846" s="132"/>
      <c r="D846" s="132"/>
      <c r="E846" s="132"/>
      <c r="F846" s="132"/>
      <c r="G846" s="132"/>
      <c r="H846" s="132"/>
      <c r="I846" s="132"/>
      <c r="J846" s="133"/>
      <c r="K846" s="133"/>
      <c r="L846" s="133"/>
      <c r="M846" s="133"/>
      <c r="W846" s="30"/>
    </row>
    <row r="847" spans="3:23" ht="15" customHeight="1">
      <c r="C847" s="132"/>
      <c r="D847" s="132"/>
      <c r="E847" s="132"/>
      <c r="F847" s="132"/>
      <c r="G847" s="132"/>
      <c r="H847" s="132"/>
      <c r="I847" s="132"/>
      <c r="J847" s="133"/>
      <c r="K847" s="133"/>
      <c r="L847" s="133"/>
      <c r="M847" s="133"/>
      <c r="W847" s="30"/>
    </row>
    <row r="848" spans="3:23" ht="15" customHeight="1">
      <c r="C848" s="132"/>
      <c r="D848" s="132"/>
      <c r="E848" s="132"/>
      <c r="F848" s="132"/>
      <c r="G848" s="132"/>
      <c r="H848" s="132"/>
      <c r="I848" s="132"/>
      <c r="J848" s="133"/>
      <c r="K848" s="133"/>
      <c r="L848" s="133"/>
      <c r="M848" s="133"/>
      <c r="W848" s="30"/>
    </row>
    <row r="849" spans="3:23" ht="15" customHeight="1">
      <c r="C849" s="132"/>
      <c r="D849" s="132"/>
      <c r="E849" s="132"/>
      <c r="F849" s="132"/>
      <c r="G849" s="132"/>
      <c r="H849" s="132"/>
      <c r="I849" s="132"/>
      <c r="J849" s="133"/>
      <c r="K849" s="133"/>
      <c r="L849" s="133"/>
      <c r="M849" s="133"/>
      <c r="W849" s="30"/>
    </row>
    <row r="850" spans="3:23" ht="15" customHeight="1">
      <c r="C850" s="132"/>
      <c r="D850" s="132"/>
      <c r="E850" s="132"/>
      <c r="F850" s="132"/>
      <c r="G850" s="132"/>
      <c r="H850" s="132"/>
      <c r="I850" s="132"/>
      <c r="J850" s="133"/>
      <c r="K850" s="133"/>
      <c r="L850" s="133"/>
      <c r="M850" s="133"/>
      <c r="W850" s="30"/>
    </row>
    <row r="851" spans="3:23" ht="15" customHeight="1">
      <c r="C851" s="132"/>
      <c r="D851" s="132"/>
      <c r="E851" s="132"/>
      <c r="F851" s="132"/>
      <c r="G851" s="132"/>
      <c r="H851" s="132"/>
      <c r="I851" s="132"/>
      <c r="J851" s="133"/>
      <c r="K851" s="133"/>
      <c r="L851" s="133"/>
      <c r="M851" s="133"/>
      <c r="W851" s="30"/>
    </row>
    <row r="852" spans="3:23" ht="15" customHeight="1">
      <c r="C852" s="132"/>
      <c r="D852" s="132"/>
      <c r="E852" s="132"/>
      <c r="F852" s="132"/>
      <c r="G852" s="132"/>
      <c r="H852" s="132"/>
      <c r="I852" s="132"/>
      <c r="J852" s="133"/>
      <c r="K852" s="133"/>
      <c r="L852" s="133"/>
      <c r="M852" s="133"/>
      <c r="W852" s="30"/>
    </row>
    <row r="853" spans="3:23" ht="15" customHeight="1">
      <c r="C853" s="132"/>
      <c r="D853" s="132"/>
      <c r="E853" s="132"/>
      <c r="F853" s="132"/>
      <c r="G853" s="132"/>
      <c r="H853" s="132"/>
      <c r="I853" s="132"/>
      <c r="J853" s="133"/>
      <c r="K853" s="133"/>
      <c r="L853" s="133"/>
      <c r="M853" s="133"/>
      <c r="W853" s="30"/>
    </row>
    <row r="854" spans="3:23" ht="15" customHeight="1">
      <c r="C854" s="132"/>
      <c r="D854" s="132"/>
      <c r="E854" s="132"/>
      <c r="F854" s="132"/>
      <c r="G854" s="132"/>
      <c r="H854" s="132"/>
      <c r="I854" s="132"/>
      <c r="J854" s="133"/>
      <c r="K854" s="133"/>
      <c r="L854" s="133"/>
      <c r="M854" s="133"/>
      <c r="W854" s="30"/>
    </row>
    <row r="855" spans="3:23" ht="15" customHeight="1">
      <c r="C855" s="132"/>
      <c r="D855" s="132"/>
      <c r="E855" s="132"/>
      <c r="F855" s="132"/>
      <c r="G855" s="132"/>
      <c r="H855" s="132"/>
      <c r="I855" s="132"/>
      <c r="J855" s="133"/>
      <c r="K855" s="133"/>
      <c r="L855" s="133"/>
      <c r="M855" s="133"/>
      <c r="W855" s="30"/>
    </row>
    <row r="856" spans="3:23" ht="15" customHeight="1">
      <c r="C856" s="132"/>
      <c r="D856" s="132"/>
      <c r="E856" s="132"/>
      <c r="F856" s="132"/>
      <c r="G856" s="132"/>
      <c r="H856" s="132"/>
      <c r="I856" s="132"/>
      <c r="J856" s="133"/>
      <c r="K856" s="133"/>
      <c r="L856" s="133"/>
      <c r="M856" s="133"/>
      <c r="W856" s="30"/>
    </row>
    <row r="857" spans="3:23" ht="15" customHeight="1">
      <c r="C857" s="132"/>
      <c r="D857" s="132"/>
      <c r="E857" s="132"/>
      <c r="F857" s="132"/>
      <c r="G857" s="132"/>
      <c r="H857" s="132"/>
      <c r="I857" s="132"/>
      <c r="J857" s="133"/>
      <c r="K857" s="133"/>
      <c r="L857" s="133"/>
      <c r="M857" s="133"/>
      <c r="W857" s="30"/>
    </row>
    <row r="858" spans="3:23" ht="15" customHeight="1">
      <c r="C858" s="132"/>
      <c r="D858" s="132"/>
      <c r="E858" s="132"/>
      <c r="F858" s="132"/>
      <c r="G858" s="132"/>
      <c r="H858" s="132"/>
      <c r="I858" s="132"/>
      <c r="J858" s="133"/>
      <c r="K858" s="133"/>
      <c r="L858" s="133"/>
      <c r="M858" s="133"/>
      <c r="W858" s="30"/>
    </row>
    <row r="859" spans="3:23" ht="15" customHeight="1">
      <c r="C859" s="132"/>
      <c r="D859" s="132"/>
      <c r="E859" s="132"/>
      <c r="F859" s="132"/>
      <c r="G859" s="132"/>
      <c r="H859" s="132"/>
      <c r="I859" s="132"/>
      <c r="J859" s="133"/>
      <c r="K859" s="133"/>
      <c r="L859" s="133"/>
      <c r="M859" s="133"/>
      <c r="W859" s="30"/>
    </row>
    <row r="860" spans="3:23" ht="15" customHeight="1">
      <c r="C860" s="132"/>
      <c r="D860" s="132"/>
      <c r="E860" s="132"/>
      <c r="F860" s="132"/>
      <c r="G860" s="132"/>
      <c r="H860" s="132"/>
      <c r="I860" s="132"/>
      <c r="J860" s="133"/>
      <c r="K860" s="133"/>
      <c r="L860" s="133"/>
      <c r="M860" s="133"/>
      <c r="W860" s="30"/>
    </row>
    <row r="861" spans="3:23" ht="15" customHeight="1">
      <c r="C861" s="132"/>
      <c r="D861" s="132"/>
      <c r="E861" s="132"/>
      <c r="F861" s="132"/>
      <c r="G861" s="132"/>
      <c r="H861" s="132"/>
      <c r="I861" s="132"/>
      <c r="J861" s="133"/>
      <c r="K861" s="133"/>
      <c r="L861" s="133"/>
      <c r="M861" s="133"/>
      <c r="W861" s="30"/>
    </row>
    <row r="862" spans="3:23" ht="15" customHeight="1">
      <c r="C862" s="132"/>
      <c r="D862" s="132"/>
      <c r="E862" s="132"/>
      <c r="F862" s="132"/>
      <c r="G862" s="132"/>
      <c r="H862" s="132"/>
      <c r="I862" s="132"/>
      <c r="J862" s="133"/>
      <c r="K862" s="133"/>
      <c r="L862" s="133"/>
      <c r="M862" s="133"/>
      <c r="W862" s="30"/>
    </row>
    <row r="863" spans="3:23" ht="15" customHeight="1">
      <c r="C863" s="132"/>
      <c r="D863" s="132"/>
      <c r="E863" s="132"/>
      <c r="F863" s="132"/>
      <c r="G863" s="132"/>
      <c r="H863" s="132"/>
      <c r="I863" s="132"/>
      <c r="J863" s="133"/>
      <c r="K863" s="133"/>
      <c r="L863" s="133"/>
      <c r="M863" s="133"/>
      <c r="W863" s="30"/>
    </row>
    <row r="864" spans="3:23" ht="15" customHeight="1">
      <c r="C864" s="132"/>
      <c r="D864" s="132"/>
      <c r="E864" s="132"/>
      <c r="F864" s="132"/>
      <c r="G864" s="132"/>
      <c r="H864" s="132"/>
      <c r="I864" s="132"/>
      <c r="J864" s="133"/>
      <c r="K864" s="133"/>
      <c r="L864" s="133"/>
      <c r="M864" s="133"/>
      <c r="W864" s="30"/>
    </row>
    <row r="865" spans="3:23" ht="15" customHeight="1">
      <c r="C865" s="132"/>
      <c r="D865" s="132"/>
      <c r="E865" s="132"/>
      <c r="F865" s="132"/>
      <c r="G865" s="132"/>
      <c r="H865" s="132"/>
      <c r="I865" s="132"/>
      <c r="J865" s="133"/>
      <c r="K865" s="133"/>
      <c r="L865" s="133"/>
      <c r="M865" s="133"/>
      <c r="W865" s="30"/>
    </row>
    <row r="866" spans="3:23" ht="15" customHeight="1">
      <c r="C866" s="132"/>
      <c r="D866" s="132"/>
      <c r="E866" s="132"/>
      <c r="F866" s="132"/>
      <c r="G866" s="132"/>
      <c r="H866" s="132"/>
      <c r="I866" s="132"/>
      <c r="J866" s="133"/>
      <c r="K866" s="133"/>
      <c r="L866" s="133"/>
      <c r="M866" s="133"/>
      <c r="W866" s="30"/>
    </row>
    <row r="867" spans="3:23" ht="15" customHeight="1">
      <c r="C867" s="132"/>
      <c r="D867" s="132"/>
      <c r="E867" s="132"/>
      <c r="F867" s="132"/>
      <c r="G867" s="132"/>
      <c r="H867" s="132"/>
      <c r="I867" s="132"/>
      <c r="J867" s="133"/>
      <c r="K867" s="133"/>
      <c r="L867" s="133"/>
      <c r="M867" s="133"/>
      <c r="W867" s="30"/>
    </row>
    <row r="868" spans="3:23" ht="15" customHeight="1">
      <c r="C868" s="132"/>
      <c r="D868" s="132"/>
      <c r="E868" s="132"/>
      <c r="F868" s="132"/>
      <c r="G868" s="132"/>
      <c r="H868" s="132"/>
      <c r="I868" s="132"/>
      <c r="J868" s="133"/>
      <c r="K868" s="133"/>
      <c r="L868" s="133"/>
      <c r="M868" s="133"/>
      <c r="W868" s="30"/>
    </row>
    <row r="869" spans="3:23" ht="15" customHeight="1">
      <c r="C869" s="132"/>
      <c r="D869" s="132"/>
      <c r="E869" s="132"/>
      <c r="F869" s="132"/>
      <c r="G869" s="132"/>
      <c r="H869" s="132"/>
      <c r="I869" s="132"/>
      <c r="J869" s="133"/>
      <c r="K869" s="133"/>
      <c r="L869" s="133"/>
      <c r="M869" s="133"/>
      <c r="W869" s="30"/>
    </row>
    <row r="870" spans="3:23" ht="15" customHeight="1">
      <c r="C870" s="132"/>
      <c r="D870" s="132"/>
      <c r="E870" s="132"/>
      <c r="F870" s="132"/>
      <c r="G870" s="132"/>
      <c r="H870" s="132"/>
      <c r="I870" s="132"/>
      <c r="J870" s="133"/>
      <c r="K870" s="133"/>
      <c r="L870" s="133"/>
      <c r="M870" s="133"/>
      <c r="W870" s="30"/>
    </row>
    <row r="871" spans="3:23" ht="15" customHeight="1">
      <c r="C871" s="132"/>
      <c r="D871" s="132"/>
      <c r="E871" s="132"/>
      <c r="F871" s="132"/>
      <c r="G871" s="132"/>
      <c r="H871" s="132"/>
      <c r="I871" s="132"/>
      <c r="J871" s="133"/>
      <c r="K871" s="133"/>
      <c r="L871" s="133"/>
      <c r="M871" s="133"/>
      <c r="W871" s="30"/>
    </row>
    <row r="872" spans="3:23" ht="15" customHeight="1">
      <c r="C872" s="132"/>
      <c r="D872" s="132"/>
      <c r="E872" s="132"/>
      <c r="F872" s="132"/>
      <c r="G872" s="132"/>
      <c r="H872" s="132"/>
      <c r="I872" s="132"/>
      <c r="J872" s="133"/>
      <c r="K872" s="133"/>
      <c r="L872" s="133"/>
      <c r="M872" s="133"/>
      <c r="W872" s="30"/>
    </row>
    <row r="873" spans="3:23" ht="15" customHeight="1">
      <c r="C873" s="132"/>
      <c r="D873" s="132"/>
      <c r="E873" s="132"/>
      <c r="F873" s="132"/>
      <c r="G873" s="132"/>
      <c r="H873" s="132"/>
      <c r="I873" s="132"/>
      <c r="J873" s="133"/>
      <c r="K873" s="133"/>
      <c r="L873" s="133"/>
      <c r="M873" s="133"/>
      <c r="W873" s="30"/>
    </row>
    <row r="874" spans="3:23" ht="15" customHeight="1">
      <c r="C874" s="132"/>
      <c r="D874" s="132"/>
      <c r="E874" s="132"/>
      <c r="F874" s="132"/>
      <c r="G874" s="132"/>
      <c r="H874" s="132"/>
      <c r="I874" s="132"/>
      <c r="J874" s="133"/>
      <c r="K874" s="133"/>
      <c r="L874" s="133"/>
      <c r="M874" s="133"/>
      <c r="W874" s="30"/>
    </row>
    <row r="875" spans="3:23" ht="15" customHeight="1">
      <c r="C875" s="132"/>
      <c r="D875" s="132"/>
      <c r="E875" s="132"/>
      <c r="F875" s="132"/>
      <c r="G875" s="132"/>
      <c r="H875" s="132"/>
      <c r="I875" s="132"/>
      <c r="J875" s="133"/>
      <c r="K875" s="133"/>
      <c r="L875" s="133"/>
      <c r="M875" s="133"/>
      <c r="W875" s="30"/>
    </row>
    <row r="876" spans="3:23" ht="15" customHeight="1">
      <c r="C876" s="132"/>
      <c r="D876" s="132"/>
      <c r="E876" s="132"/>
      <c r="F876" s="132"/>
      <c r="G876" s="132"/>
      <c r="H876" s="132"/>
      <c r="I876" s="132"/>
      <c r="J876" s="133"/>
      <c r="K876" s="133"/>
      <c r="L876" s="133"/>
      <c r="M876" s="133"/>
      <c r="W876" s="30"/>
    </row>
    <row r="877" spans="3:23" ht="15" customHeight="1">
      <c r="C877" s="132"/>
      <c r="D877" s="132"/>
      <c r="E877" s="132"/>
      <c r="F877" s="132"/>
      <c r="G877" s="132"/>
      <c r="H877" s="132"/>
      <c r="I877" s="132"/>
      <c r="J877" s="133"/>
      <c r="K877" s="133"/>
      <c r="L877" s="133"/>
      <c r="M877" s="133"/>
      <c r="W877" s="30"/>
    </row>
    <row r="878" spans="3:23" ht="15" customHeight="1">
      <c r="C878" s="132"/>
      <c r="D878" s="132"/>
      <c r="E878" s="132"/>
      <c r="F878" s="132"/>
      <c r="G878" s="132"/>
      <c r="H878" s="132"/>
      <c r="I878" s="132"/>
      <c r="J878" s="133"/>
      <c r="K878" s="133"/>
      <c r="L878" s="133"/>
      <c r="M878" s="133"/>
      <c r="W878" s="30"/>
    </row>
    <row r="879" spans="3:23" ht="15" customHeight="1">
      <c r="C879" s="132"/>
      <c r="D879" s="132"/>
      <c r="E879" s="132"/>
      <c r="F879" s="132"/>
      <c r="G879" s="132"/>
      <c r="H879" s="132"/>
      <c r="I879" s="132"/>
      <c r="J879" s="133"/>
      <c r="K879" s="133"/>
      <c r="L879" s="133"/>
      <c r="M879" s="133"/>
      <c r="W879" s="30"/>
    </row>
    <row r="880" spans="3:23" ht="15" customHeight="1">
      <c r="C880" s="132"/>
      <c r="D880" s="132"/>
      <c r="E880" s="132"/>
      <c r="F880" s="132"/>
      <c r="G880" s="132"/>
      <c r="H880" s="132"/>
      <c r="I880" s="132"/>
      <c r="J880" s="133"/>
      <c r="K880" s="133"/>
      <c r="L880" s="133"/>
      <c r="M880" s="133"/>
      <c r="W880" s="30"/>
    </row>
    <row r="881" spans="3:23" ht="15" customHeight="1">
      <c r="C881" s="132"/>
      <c r="D881" s="132"/>
      <c r="E881" s="132"/>
      <c r="F881" s="132"/>
      <c r="G881" s="132"/>
      <c r="H881" s="132"/>
      <c r="I881" s="132"/>
      <c r="J881" s="133"/>
      <c r="K881" s="133"/>
      <c r="L881" s="133"/>
      <c r="M881" s="133"/>
      <c r="W881" s="30"/>
    </row>
    <row r="882" spans="3:23" ht="15" customHeight="1">
      <c r="C882" s="132"/>
      <c r="D882" s="132"/>
      <c r="E882" s="132"/>
      <c r="F882" s="132"/>
      <c r="G882" s="132"/>
      <c r="H882" s="132"/>
      <c r="I882" s="132"/>
      <c r="J882" s="133"/>
      <c r="K882" s="133"/>
      <c r="L882" s="133"/>
      <c r="M882" s="133"/>
      <c r="W882" s="30"/>
    </row>
    <row r="883" spans="3:23" ht="15" customHeight="1">
      <c r="C883" s="132"/>
      <c r="D883" s="132"/>
      <c r="E883" s="132"/>
      <c r="F883" s="132"/>
      <c r="G883" s="132"/>
      <c r="H883" s="132"/>
      <c r="I883" s="132"/>
      <c r="J883" s="133"/>
      <c r="K883" s="133"/>
      <c r="L883" s="133"/>
      <c r="M883" s="133"/>
      <c r="W883" s="30"/>
    </row>
    <row r="884" spans="3:23" ht="15" customHeight="1">
      <c r="C884" s="132"/>
      <c r="D884" s="132"/>
      <c r="E884" s="132"/>
      <c r="F884" s="132"/>
      <c r="G884" s="132"/>
      <c r="H884" s="132"/>
      <c r="I884" s="132"/>
      <c r="J884" s="133"/>
      <c r="K884" s="133"/>
      <c r="L884" s="133"/>
      <c r="M884" s="133"/>
      <c r="W884" s="30"/>
    </row>
    <row r="885" spans="3:23" ht="15" customHeight="1">
      <c r="C885" s="132"/>
      <c r="D885" s="132"/>
      <c r="E885" s="132"/>
      <c r="F885" s="132"/>
      <c r="G885" s="132"/>
      <c r="H885" s="132"/>
      <c r="I885" s="132"/>
      <c r="J885" s="133"/>
      <c r="K885" s="133"/>
      <c r="L885" s="133"/>
      <c r="M885" s="133"/>
      <c r="W885" s="30"/>
    </row>
    <row r="886" spans="3:23" ht="15" customHeight="1">
      <c r="C886" s="132"/>
      <c r="D886" s="132"/>
      <c r="E886" s="132"/>
      <c r="F886" s="132"/>
      <c r="G886" s="132"/>
      <c r="H886" s="132"/>
      <c r="I886" s="132"/>
      <c r="J886" s="133"/>
      <c r="K886" s="133"/>
      <c r="L886" s="133"/>
      <c r="M886" s="133"/>
      <c r="W886" s="30"/>
    </row>
    <row r="887" spans="3:23" ht="15" customHeight="1">
      <c r="C887" s="132"/>
      <c r="D887" s="132"/>
      <c r="E887" s="132"/>
      <c r="F887" s="132"/>
      <c r="G887" s="132"/>
      <c r="H887" s="132"/>
      <c r="I887" s="132"/>
      <c r="J887" s="133"/>
      <c r="K887" s="133"/>
      <c r="L887" s="133"/>
      <c r="M887" s="133"/>
      <c r="W887" s="30"/>
    </row>
    <row r="888" spans="3:23" ht="15" customHeight="1">
      <c r="C888" s="132"/>
      <c r="D888" s="132"/>
      <c r="E888" s="132"/>
      <c r="F888" s="132"/>
      <c r="G888" s="132"/>
      <c r="H888" s="132"/>
      <c r="I888" s="132"/>
      <c r="J888" s="133"/>
      <c r="K888" s="133"/>
      <c r="L888" s="133"/>
      <c r="M888" s="133"/>
      <c r="W888" s="30"/>
    </row>
    <row r="889" spans="3:23" ht="15" customHeight="1">
      <c r="C889" s="132"/>
      <c r="D889" s="132"/>
      <c r="E889" s="132"/>
      <c r="F889" s="132"/>
      <c r="G889" s="132"/>
      <c r="H889" s="132"/>
      <c r="I889" s="132"/>
      <c r="J889" s="133"/>
      <c r="K889" s="133"/>
      <c r="L889" s="133"/>
      <c r="M889" s="133"/>
      <c r="W889" s="30"/>
    </row>
    <row r="890" spans="3:23" ht="15" customHeight="1">
      <c r="C890" s="132"/>
      <c r="D890" s="132"/>
      <c r="E890" s="132"/>
      <c r="F890" s="132"/>
      <c r="G890" s="132"/>
      <c r="H890" s="132"/>
      <c r="I890" s="132"/>
      <c r="J890" s="133"/>
      <c r="K890" s="133"/>
      <c r="L890" s="133"/>
      <c r="M890" s="133"/>
      <c r="W890" s="30"/>
    </row>
    <row r="891" spans="3:23" ht="15" customHeight="1">
      <c r="C891" s="132"/>
      <c r="D891" s="132"/>
      <c r="E891" s="132"/>
      <c r="F891" s="132"/>
      <c r="G891" s="132"/>
      <c r="H891" s="132"/>
      <c r="I891" s="132"/>
      <c r="J891" s="133"/>
      <c r="K891" s="133"/>
      <c r="L891" s="133"/>
      <c r="M891" s="133"/>
      <c r="W891" s="30"/>
    </row>
    <row r="892" spans="3:23" ht="15" customHeight="1">
      <c r="C892" s="132"/>
      <c r="D892" s="132"/>
      <c r="E892" s="132"/>
      <c r="F892" s="132"/>
      <c r="G892" s="132"/>
      <c r="H892" s="132"/>
      <c r="I892" s="132"/>
      <c r="J892" s="133"/>
      <c r="K892" s="133"/>
      <c r="L892" s="133"/>
      <c r="M892" s="133"/>
      <c r="W892" s="30"/>
    </row>
    <row r="893" spans="3:23" ht="15" customHeight="1">
      <c r="C893" s="132"/>
      <c r="D893" s="132"/>
      <c r="E893" s="132"/>
      <c r="F893" s="132"/>
      <c r="G893" s="132"/>
      <c r="H893" s="132"/>
      <c r="I893" s="132"/>
      <c r="J893" s="133"/>
      <c r="K893" s="133"/>
      <c r="L893" s="133"/>
      <c r="M893" s="133"/>
      <c r="W893" s="30"/>
    </row>
    <row r="894" spans="3:23" ht="15" customHeight="1">
      <c r="C894" s="132"/>
      <c r="D894" s="132"/>
      <c r="E894" s="132"/>
      <c r="F894" s="132"/>
      <c r="G894" s="132"/>
      <c r="H894" s="132"/>
      <c r="I894" s="132"/>
      <c r="J894" s="133"/>
      <c r="K894" s="133"/>
      <c r="L894" s="133"/>
      <c r="M894" s="133"/>
      <c r="W894" s="30"/>
    </row>
    <row r="895" spans="3:23" ht="15" customHeight="1">
      <c r="C895" s="132"/>
      <c r="D895" s="132"/>
      <c r="E895" s="132"/>
      <c r="F895" s="132"/>
      <c r="G895" s="132"/>
      <c r="H895" s="132"/>
      <c r="I895" s="132"/>
      <c r="J895" s="133"/>
      <c r="K895" s="133"/>
      <c r="L895" s="133"/>
      <c r="M895" s="133"/>
      <c r="W895" s="30"/>
    </row>
    <row r="896" spans="3:23" ht="15" customHeight="1">
      <c r="C896" s="132"/>
      <c r="D896" s="132"/>
      <c r="E896" s="132"/>
      <c r="F896" s="132"/>
      <c r="G896" s="132"/>
      <c r="H896" s="132"/>
      <c r="I896" s="132"/>
      <c r="J896" s="133"/>
      <c r="K896" s="133"/>
      <c r="L896" s="133"/>
      <c r="M896" s="133"/>
      <c r="W896" s="30"/>
    </row>
    <row r="897" spans="3:23" ht="15" customHeight="1">
      <c r="C897" s="132"/>
      <c r="D897" s="132"/>
      <c r="E897" s="132"/>
      <c r="F897" s="132"/>
      <c r="G897" s="132"/>
      <c r="H897" s="132"/>
      <c r="I897" s="132"/>
      <c r="J897" s="133"/>
      <c r="K897" s="133"/>
      <c r="L897" s="133"/>
      <c r="M897" s="133"/>
      <c r="W897" s="30"/>
    </row>
    <row r="898" spans="3:23" ht="15" customHeight="1">
      <c r="C898" s="132"/>
      <c r="D898" s="132"/>
      <c r="E898" s="132"/>
      <c r="F898" s="132"/>
      <c r="G898" s="132"/>
      <c r="H898" s="132"/>
      <c r="I898" s="132"/>
      <c r="J898" s="133"/>
      <c r="K898" s="133"/>
      <c r="L898" s="133"/>
      <c r="M898" s="133"/>
      <c r="W898" s="30"/>
    </row>
    <row r="899" spans="3:23" ht="15" customHeight="1">
      <c r="C899" s="132"/>
      <c r="D899" s="132"/>
      <c r="E899" s="132"/>
      <c r="F899" s="132"/>
      <c r="G899" s="132"/>
      <c r="H899" s="132"/>
      <c r="I899" s="132"/>
      <c r="J899" s="133"/>
      <c r="K899" s="133"/>
      <c r="L899" s="133"/>
      <c r="M899" s="133"/>
      <c r="W899" s="30"/>
    </row>
    <row r="900" spans="3:23" ht="15" customHeight="1">
      <c r="C900" s="132"/>
      <c r="D900" s="132"/>
      <c r="E900" s="132"/>
      <c r="F900" s="132"/>
      <c r="G900" s="132"/>
      <c r="H900" s="132"/>
      <c r="I900" s="132"/>
      <c r="J900" s="133"/>
      <c r="K900" s="133"/>
      <c r="L900" s="133"/>
      <c r="M900" s="133"/>
      <c r="W900" s="30"/>
    </row>
    <row r="901" spans="3:23" ht="15" customHeight="1">
      <c r="C901" s="132"/>
      <c r="D901" s="132"/>
      <c r="E901" s="132"/>
      <c r="F901" s="132"/>
      <c r="G901" s="132"/>
      <c r="H901" s="132"/>
      <c r="I901" s="132"/>
      <c r="J901" s="133"/>
      <c r="K901" s="133"/>
      <c r="L901" s="133"/>
      <c r="M901" s="133"/>
      <c r="W901" s="30"/>
    </row>
    <row r="902" spans="3:23" ht="15" customHeight="1">
      <c r="C902" s="132"/>
      <c r="D902" s="132"/>
      <c r="E902" s="132"/>
      <c r="F902" s="132"/>
      <c r="G902" s="132"/>
      <c r="H902" s="132"/>
      <c r="I902" s="132"/>
      <c r="J902" s="133"/>
      <c r="K902" s="133"/>
      <c r="L902" s="133"/>
      <c r="M902" s="133"/>
      <c r="W902" s="30"/>
    </row>
    <row r="903" spans="3:23" ht="15" customHeight="1">
      <c r="C903" s="132"/>
      <c r="D903" s="132"/>
      <c r="E903" s="132"/>
      <c r="F903" s="132"/>
      <c r="G903" s="132"/>
      <c r="H903" s="132"/>
      <c r="I903" s="132"/>
      <c r="J903" s="133"/>
      <c r="K903" s="133"/>
      <c r="L903" s="133"/>
      <c r="M903" s="133"/>
      <c r="W903" s="30"/>
    </row>
    <row r="904" spans="3:23" ht="15" customHeight="1">
      <c r="C904" s="132"/>
      <c r="D904" s="132"/>
      <c r="E904" s="132"/>
      <c r="F904" s="132"/>
      <c r="G904" s="132"/>
      <c r="H904" s="132"/>
      <c r="I904" s="132"/>
      <c r="J904" s="133"/>
      <c r="K904" s="133"/>
      <c r="L904" s="133"/>
      <c r="M904" s="133"/>
      <c r="W904" s="30"/>
    </row>
    <row r="905" spans="3:23" ht="15" customHeight="1">
      <c r="C905" s="132"/>
      <c r="D905" s="132"/>
      <c r="E905" s="132"/>
      <c r="F905" s="132"/>
      <c r="G905" s="132"/>
      <c r="H905" s="132"/>
      <c r="I905" s="132"/>
      <c r="J905" s="133"/>
      <c r="K905" s="133"/>
      <c r="L905" s="133"/>
      <c r="M905" s="133"/>
      <c r="W905" s="30"/>
    </row>
    <row r="906" spans="3:23" ht="15" customHeight="1">
      <c r="C906" s="132"/>
      <c r="D906" s="132"/>
      <c r="E906" s="132"/>
      <c r="F906" s="132"/>
      <c r="G906" s="132"/>
      <c r="H906" s="132"/>
      <c r="I906" s="132"/>
      <c r="J906" s="133"/>
      <c r="K906" s="133"/>
      <c r="L906" s="133"/>
      <c r="M906" s="133"/>
      <c r="W906" s="30"/>
    </row>
    <row r="907" spans="3:23" ht="15" customHeight="1">
      <c r="C907" s="132"/>
      <c r="D907" s="132"/>
      <c r="E907" s="132"/>
      <c r="F907" s="132"/>
      <c r="G907" s="132"/>
      <c r="H907" s="132"/>
      <c r="I907" s="132"/>
      <c r="J907" s="133"/>
      <c r="K907" s="133"/>
      <c r="L907" s="133"/>
      <c r="M907" s="133"/>
      <c r="W907" s="30"/>
    </row>
    <row r="908" spans="3:23" ht="15" customHeight="1">
      <c r="C908" s="132"/>
      <c r="D908" s="132"/>
      <c r="E908" s="132"/>
      <c r="F908" s="132"/>
      <c r="G908" s="132"/>
      <c r="H908" s="132"/>
      <c r="I908" s="132"/>
      <c r="J908" s="133"/>
      <c r="K908" s="133"/>
      <c r="L908" s="133"/>
      <c r="M908" s="133"/>
      <c r="W908" s="30"/>
    </row>
    <row r="909" spans="3:23" ht="15" customHeight="1">
      <c r="C909" s="132"/>
      <c r="D909" s="132"/>
      <c r="E909" s="132"/>
      <c r="F909" s="132"/>
      <c r="G909" s="132"/>
      <c r="H909" s="132"/>
      <c r="I909" s="132"/>
      <c r="J909" s="133"/>
      <c r="K909" s="133"/>
      <c r="L909" s="133"/>
      <c r="M909" s="133"/>
      <c r="W909" s="30"/>
    </row>
    <row r="910" spans="3:23" ht="15" customHeight="1">
      <c r="C910" s="132"/>
      <c r="D910" s="132"/>
      <c r="E910" s="132"/>
      <c r="F910" s="132"/>
      <c r="G910" s="132"/>
      <c r="H910" s="132"/>
      <c r="I910" s="132"/>
      <c r="J910" s="133"/>
      <c r="K910" s="133"/>
      <c r="L910" s="133"/>
      <c r="M910" s="133"/>
      <c r="W910" s="30"/>
    </row>
    <row r="911" spans="3:23" ht="15" customHeight="1">
      <c r="C911" s="132"/>
      <c r="D911" s="132"/>
      <c r="E911" s="132"/>
      <c r="F911" s="132"/>
      <c r="G911" s="132"/>
      <c r="H911" s="132"/>
      <c r="I911" s="132"/>
      <c r="J911" s="133"/>
      <c r="K911" s="133"/>
      <c r="L911" s="133"/>
      <c r="M911" s="133"/>
      <c r="W911" s="30"/>
    </row>
    <row r="912" spans="3:23" ht="15" customHeight="1">
      <c r="C912" s="132"/>
      <c r="D912" s="132"/>
      <c r="E912" s="132"/>
      <c r="F912" s="132"/>
      <c r="G912" s="132"/>
      <c r="H912" s="132"/>
      <c r="I912" s="132"/>
      <c r="J912" s="133"/>
      <c r="K912" s="133"/>
      <c r="L912" s="133"/>
      <c r="M912" s="133"/>
      <c r="W912" s="30"/>
    </row>
    <row r="913" spans="3:23" ht="15" customHeight="1">
      <c r="C913" s="132"/>
      <c r="D913" s="132"/>
      <c r="E913" s="132"/>
      <c r="F913" s="132"/>
      <c r="G913" s="132"/>
      <c r="H913" s="132"/>
      <c r="I913" s="132"/>
      <c r="J913" s="133"/>
      <c r="K913" s="133"/>
      <c r="L913" s="133"/>
      <c r="M913" s="133"/>
      <c r="W913" s="30"/>
    </row>
    <row r="914" spans="3:23" ht="15" customHeight="1">
      <c r="C914" s="132"/>
      <c r="D914" s="132"/>
      <c r="E914" s="132"/>
      <c r="F914" s="132"/>
      <c r="G914" s="132"/>
      <c r="H914" s="132"/>
      <c r="I914" s="132"/>
      <c r="J914" s="133"/>
      <c r="K914" s="133"/>
      <c r="L914" s="133"/>
      <c r="M914" s="133"/>
      <c r="W914" s="30"/>
    </row>
    <row r="915" spans="3:23" ht="15" customHeight="1">
      <c r="C915" s="132"/>
      <c r="D915" s="132"/>
      <c r="E915" s="132"/>
      <c r="F915" s="132"/>
      <c r="G915" s="132"/>
      <c r="H915" s="132"/>
      <c r="I915" s="132"/>
      <c r="J915" s="133"/>
      <c r="K915" s="133"/>
      <c r="L915" s="133"/>
      <c r="M915" s="133"/>
      <c r="W915" s="30"/>
    </row>
    <row r="916" spans="3:23" ht="15" customHeight="1">
      <c r="C916" s="132"/>
      <c r="D916" s="132"/>
      <c r="E916" s="132"/>
      <c r="F916" s="132"/>
      <c r="G916" s="132"/>
      <c r="H916" s="132"/>
      <c r="I916" s="132"/>
      <c r="J916" s="133"/>
      <c r="K916" s="133"/>
      <c r="L916" s="133"/>
      <c r="M916" s="133"/>
      <c r="W916" s="30"/>
    </row>
    <row r="917" spans="3:23" ht="15" customHeight="1">
      <c r="C917" s="132"/>
      <c r="D917" s="132"/>
      <c r="E917" s="132"/>
      <c r="F917" s="132"/>
      <c r="G917" s="132"/>
      <c r="H917" s="132"/>
      <c r="I917" s="132"/>
      <c r="J917" s="133"/>
      <c r="K917" s="133"/>
      <c r="L917" s="133"/>
      <c r="M917" s="133"/>
      <c r="W917" s="30"/>
    </row>
    <row r="918" spans="3:23" ht="15" customHeight="1">
      <c r="C918" s="132"/>
      <c r="D918" s="132"/>
      <c r="E918" s="132"/>
      <c r="F918" s="132"/>
      <c r="G918" s="132"/>
      <c r="H918" s="132"/>
      <c r="I918" s="132"/>
      <c r="J918" s="133"/>
      <c r="K918" s="133"/>
      <c r="L918" s="133"/>
      <c r="M918" s="133"/>
      <c r="W918" s="30"/>
    </row>
    <row r="919" spans="3:23" ht="15" customHeight="1">
      <c r="C919" s="132"/>
      <c r="D919" s="132"/>
      <c r="E919" s="132"/>
      <c r="F919" s="132"/>
      <c r="G919" s="132"/>
      <c r="H919" s="132"/>
      <c r="I919" s="132"/>
      <c r="J919" s="133"/>
      <c r="K919" s="133"/>
      <c r="L919" s="133"/>
      <c r="M919" s="133"/>
      <c r="W919" s="30"/>
    </row>
    <row r="920" spans="3:23" ht="15" customHeight="1">
      <c r="C920" s="132"/>
      <c r="D920" s="132"/>
      <c r="E920" s="132"/>
      <c r="F920" s="132"/>
      <c r="G920" s="132"/>
      <c r="H920" s="132"/>
      <c r="I920" s="132"/>
      <c r="J920" s="133"/>
      <c r="K920" s="133"/>
      <c r="L920" s="133"/>
      <c r="M920" s="133"/>
      <c r="W920" s="30"/>
    </row>
    <row r="921" spans="3:23" ht="15" customHeight="1">
      <c r="C921" s="132"/>
      <c r="D921" s="132"/>
      <c r="E921" s="132"/>
      <c r="F921" s="132"/>
      <c r="G921" s="132"/>
      <c r="H921" s="132"/>
      <c r="I921" s="132"/>
      <c r="J921" s="133"/>
      <c r="K921" s="133"/>
      <c r="L921" s="133"/>
      <c r="M921" s="133"/>
      <c r="W921" s="30"/>
    </row>
    <row r="922" spans="3:23" ht="15" customHeight="1">
      <c r="C922" s="132"/>
      <c r="D922" s="132"/>
      <c r="E922" s="132"/>
      <c r="F922" s="132"/>
      <c r="G922" s="132"/>
      <c r="H922" s="132"/>
      <c r="I922" s="132"/>
      <c r="J922" s="133"/>
      <c r="K922" s="133"/>
      <c r="L922" s="133"/>
      <c r="M922" s="133"/>
      <c r="W922" s="30"/>
    </row>
    <row r="923" spans="3:23" ht="15" customHeight="1">
      <c r="C923" s="132"/>
      <c r="D923" s="132"/>
      <c r="E923" s="132"/>
      <c r="F923" s="132"/>
      <c r="G923" s="132"/>
      <c r="H923" s="132"/>
      <c r="I923" s="132"/>
      <c r="J923" s="133"/>
      <c r="K923" s="133"/>
      <c r="L923" s="133"/>
      <c r="M923" s="133"/>
      <c r="W923" s="30"/>
    </row>
    <row r="924" spans="3:23" ht="15" customHeight="1">
      <c r="C924" s="132"/>
      <c r="D924" s="132"/>
      <c r="E924" s="132"/>
      <c r="F924" s="132"/>
      <c r="G924" s="132"/>
      <c r="H924" s="132"/>
      <c r="I924" s="132"/>
      <c r="J924" s="133"/>
      <c r="K924" s="133"/>
      <c r="L924" s="133"/>
      <c r="M924" s="133"/>
      <c r="W924" s="30"/>
    </row>
    <row r="925" spans="3:23" ht="15" customHeight="1">
      <c r="C925" s="132"/>
      <c r="D925" s="132"/>
      <c r="E925" s="132"/>
      <c r="F925" s="132"/>
      <c r="G925" s="132"/>
      <c r="H925" s="132"/>
      <c r="I925" s="132"/>
      <c r="J925" s="133"/>
      <c r="K925" s="133"/>
      <c r="L925" s="133"/>
      <c r="M925" s="133"/>
      <c r="W925" s="30"/>
    </row>
    <row r="926" spans="3:23" ht="15" customHeight="1">
      <c r="C926" s="132"/>
      <c r="D926" s="132"/>
      <c r="E926" s="132"/>
      <c r="F926" s="132"/>
      <c r="G926" s="132"/>
      <c r="H926" s="132"/>
      <c r="I926" s="132"/>
      <c r="J926" s="133"/>
      <c r="K926" s="133"/>
      <c r="L926" s="133"/>
      <c r="M926" s="133"/>
      <c r="W926" s="30"/>
    </row>
    <row r="927" spans="3:23" ht="15" customHeight="1">
      <c r="C927" s="132"/>
      <c r="D927" s="132"/>
      <c r="E927" s="132"/>
      <c r="F927" s="132"/>
      <c r="G927" s="132"/>
      <c r="H927" s="132"/>
      <c r="I927" s="132"/>
      <c r="J927" s="133"/>
      <c r="K927" s="133"/>
      <c r="L927" s="133"/>
      <c r="M927" s="133"/>
      <c r="W927" s="30"/>
    </row>
    <row r="928" spans="3:23" ht="15" customHeight="1">
      <c r="C928" s="132"/>
      <c r="D928" s="132"/>
      <c r="E928" s="132"/>
      <c r="F928" s="132"/>
      <c r="G928" s="132"/>
      <c r="H928" s="132"/>
      <c r="I928" s="132"/>
      <c r="J928" s="133"/>
      <c r="K928" s="133"/>
      <c r="L928" s="133"/>
      <c r="M928" s="133"/>
      <c r="W928" s="30"/>
    </row>
    <row r="929" spans="3:23" ht="15" customHeight="1">
      <c r="C929" s="132"/>
      <c r="D929" s="132"/>
      <c r="E929" s="132"/>
      <c r="F929" s="132"/>
      <c r="G929" s="132"/>
      <c r="H929" s="132"/>
      <c r="I929" s="132"/>
      <c r="J929" s="133"/>
      <c r="K929" s="133"/>
      <c r="L929" s="133"/>
      <c r="M929" s="133"/>
      <c r="W929" s="30"/>
    </row>
    <row r="930" spans="3:23" ht="15" customHeight="1">
      <c r="C930" s="132"/>
      <c r="D930" s="132"/>
      <c r="E930" s="132"/>
      <c r="F930" s="132"/>
      <c r="G930" s="132"/>
      <c r="H930" s="132"/>
      <c r="I930" s="132"/>
      <c r="J930" s="133"/>
      <c r="K930" s="133"/>
      <c r="L930" s="133"/>
      <c r="M930" s="133"/>
      <c r="W930" s="30"/>
    </row>
    <row r="931" spans="3:23" ht="15" customHeight="1">
      <c r="C931" s="132"/>
      <c r="D931" s="132"/>
      <c r="E931" s="132"/>
      <c r="F931" s="132"/>
      <c r="G931" s="132"/>
      <c r="H931" s="132"/>
      <c r="I931" s="132"/>
      <c r="J931" s="133"/>
      <c r="K931" s="133"/>
      <c r="L931" s="133"/>
      <c r="M931" s="133"/>
      <c r="W931" s="30"/>
    </row>
    <row r="932" spans="3:23" ht="15" customHeight="1">
      <c r="C932" s="132"/>
      <c r="D932" s="132"/>
      <c r="E932" s="132"/>
      <c r="F932" s="132"/>
      <c r="G932" s="132"/>
      <c r="H932" s="132"/>
      <c r="I932" s="132"/>
      <c r="J932" s="133"/>
      <c r="K932" s="133"/>
      <c r="L932" s="133"/>
      <c r="M932" s="133"/>
      <c r="W932" s="30"/>
    </row>
    <row r="933" spans="3:23" ht="15" customHeight="1">
      <c r="C933" s="132"/>
      <c r="D933" s="132"/>
      <c r="E933" s="132"/>
      <c r="F933" s="132"/>
      <c r="G933" s="132"/>
      <c r="H933" s="132"/>
      <c r="I933" s="132"/>
      <c r="J933" s="133"/>
      <c r="K933" s="133"/>
      <c r="L933" s="133"/>
      <c r="M933" s="133"/>
      <c r="W933" s="30"/>
    </row>
    <row r="934" spans="3:23" ht="15" customHeight="1">
      <c r="C934" s="132"/>
      <c r="D934" s="132"/>
      <c r="E934" s="132"/>
      <c r="F934" s="132"/>
      <c r="G934" s="132"/>
      <c r="H934" s="132"/>
      <c r="I934" s="132"/>
      <c r="J934" s="133"/>
      <c r="K934" s="133"/>
      <c r="L934" s="133"/>
      <c r="M934" s="133"/>
      <c r="W934" s="30"/>
    </row>
    <row r="935" spans="3:23" ht="15" customHeight="1">
      <c r="C935" s="132"/>
      <c r="D935" s="132"/>
      <c r="E935" s="132"/>
      <c r="F935" s="132"/>
      <c r="G935" s="132"/>
      <c r="H935" s="132"/>
      <c r="I935" s="132"/>
      <c r="J935" s="133"/>
      <c r="K935" s="133"/>
      <c r="L935" s="133"/>
      <c r="M935" s="133"/>
      <c r="W935" s="30"/>
    </row>
    <row r="936" spans="3:23" ht="15" customHeight="1">
      <c r="C936" s="132"/>
      <c r="D936" s="132"/>
      <c r="E936" s="132"/>
      <c r="F936" s="132"/>
      <c r="G936" s="132"/>
      <c r="H936" s="132"/>
      <c r="I936" s="132"/>
      <c r="J936" s="133"/>
      <c r="K936" s="133"/>
      <c r="L936" s="133"/>
      <c r="M936" s="133"/>
      <c r="W936" s="30"/>
    </row>
    <row r="937" spans="3:23" ht="15" customHeight="1">
      <c r="C937" s="132"/>
      <c r="D937" s="132"/>
      <c r="E937" s="132"/>
      <c r="F937" s="132"/>
      <c r="G937" s="132"/>
      <c r="H937" s="132"/>
      <c r="I937" s="132"/>
      <c r="J937" s="133"/>
      <c r="K937" s="133"/>
      <c r="L937" s="133"/>
      <c r="M937" s="133"/>
      <c r="W937" s="30"/>
    </row>
    <row r="938" spans="3:23" ht="15" customHeight="1">
      <c r="C938" s="132"/>
      <c r="D938" s="132"/>
      <c r="E938" s="132"/>
      <c r="F938" s="132"/>
      <c r="G938" s="132"/>
      <c r="H938" s="132"/>
      <c r="I938" s="132"/>
      <c r="J938" s="133"/>
      <c r="K938" s="133"/>
      <c r="L938" s="133"/>
      <c r="M938" s="133"/>
      <c r="W938" s="30"/>
    </row>
    <row r="939" spans="3:23" ht="15" customHeight="1">
      <c r="C939" s="132"/>
      <c r="D939" s="132"/>
      <c r="E939" s="132"/>
      <c r="F939" s="132"/>
      <c r="G939" s="132"/>
      <c r="H939" s="132"/>
      <c r="I939" s="132"/>
      <c r="J939" s="133"/>
      <c r="K939" s="133"/>
      <c r="L939" s="133"/>
      <c r="M939" s="133"/>
      <c r="W939" s="30"/>
    </row>
    <row r="940" spans="3:23" ht="15" customHeight="1">
      <c r="C940" s="132"/>
      <c r="D940" s="132"/>
      <c r="E940" s="132"/>
      <c r="F940" s="132"/>
      <c r="G940" s="132"/>
      <c r="H940" s="132"/>
      <c r="I940" s="132"/>
      <c r="J940" s="133"/>
      <c r="K940" s="133"/>
      <c r="L940" s="133"/>
      <c r="M940" s="133"/>
      <c r="W940" s="30"/>
    </row>
    <row r="941" spans="3:23" ht="15" customHeight="1">
      <c r="C941" s="132"/>
      <c r="D941" s="132"/>
      <c r="E941" s="132"/>
      <c r="F941" s="132"/>
      <c r="G941" s="132"/>
      <c r="H941" s="132"/>
      <c r="I941" s="132"/>
      <c r="J941" s="133"/>
      <c r="K941" s="133"/>
      <c r="L941" s="133"/>
      <c r="M941" s="133"/>
      <c r="W941" s="30"/>
    </row>
    <row r="942" spans="3:23" ht="15" customHeight="1">
      <c r="C942" s="132"/>
      <c r="D942" s="132"/>
      <c r="E942" s="132"/>
      <c r="F942" s="132"/>
      <c r="G942" s="132"/>
      <c r="H942" s="132"/>
      <c r="I942" s="132"/>
      <c r="J942" s="133"/>
      <c r="K942" s="133"/>
      <c r="L942" s="133"/>
      <c r="M942" s="133"/>
      <c r="W942" s="30"/>
    </row>
    <row r="943" spans="3:23" ht="15" customHeight="1">
      <c r="C943" s="132"/>
      <c r="D943" s="132"/>
      <c r="E943" s="132"/>
      <c r="F943" s="132"/>
      <c r="G943" s="132"/>
      <c r="H943" s="132"/>
      <c r="I943" s="132"/>
      <c r="J943" s="133"/>
      <c r="K943" s="133"/>
      <c r="L943" s="133"/>
      <c r="M943" s="133"/>
      <c r="W943" s="30"/>
    </row>
    <row r="944" spans="3:23" ht="15" customHeight="1">
      <c r="C944" s="132"/>
      <c r="D944" s="132"/>
      <c r="E944" s="132"/>
      <c r="F944" s="132"/>
      <c r="G944" s="132"/>
      <c r="H944" s="132"/>
      <c r="I944" s="132"/>
      <c r="J944" s="133"/>
      <c r="K944" s="133"/>
      <c r="L944" s="133"/>
      <c r="M944" s="133"/>
      <c r="W944" s="30"/>
    </row>
    <row r="945" spans="3:23" ht="15" customHeight="1">
      <c r="C945" s="132"/>
      <c r="D945" s="132"/>
      <c r="E945" s="132"/>
      <c r="F945" s="132"/>
      <c r="G945" s="132"/>
      <c r="H945" s="132"/>
      <c r="I945" s="132"/>
      <c r="J945" s="133"/>
      <c r="K945" s="133"/>
      <c r="L945" s="133"/>
      <c r="M945" s="133"/>
      <c r="W945" s="30"/>
    </row>
    <row r="946" spans="3:23" ht="15" customHeight="1">
      <c r="C946" s="132"/>
      <c r="D946" s="132"/>
      <c r="E946" s="132"/>
      <c r="F946" s="132"/>
      <c r="G946" s="132"/>
      <c r="H946" s="132"/>
      <c r="I946" s="132"/>
      <c r="J946" s="133"/>
      <c r="K946" s="133"/>
      <c r="L946" s="133"/>
      <c r="M946" s="133"/>
      <c r="W946" s="30"/>
    </row>
    <row r="947" spans="3:23" ht="15" customHeight="1">
      <c r="C947" s="132"/>
      <c r="D947" s="132"/>
      <c r="E947" s="132"/>
      <c r="F947" s="132"/>
      <c r="G947" s="132"/>
      <c r="H947" s="132"/>
      <c r="I947" s="132"/>
      <c r="J947" s="133"/>
      <c r="K947" s="133"/>
      <c r="L947" s="133"/>
      <c r="M947" s="133"/>
      <c r="W947" s="30"/>
    </row>
    <row r="948" spans="3:23" ht="15" customHeight="1">
      <c r="C948" s="132"/>
      <c r="D948" s="132"/>
      <c r="E948" s="132"/>
      <c r="F948" s="132"/>
      <c r="G948" s="132"/>
      <c r="H948" s="132"/>
      <c r="I948" s="132"/>
      <c r="J948" s="133"/>
      <c r="K948" s="133"/>
      <c r="L948" s="133"/>
      <c r="M948" s="133"/>
      <c r="W948" s="30"/>
    </row>
    <row r="949" spans="3:23" ht="15" customHeight="1">
      <c r="C949" s="132"/>
      <c r="D949" s="132"/>
      <c r="E949" s="132"/>
      <c r="F949" s="132"/>
      <c r="G949" s="132"/>
      <c r="H949" s="132"/>
      <c r="I949" s="132"/>
      <c r="J949" s="133"/>
      <c r="K949" s="133"/>
      <c r="L949" s="133"/>
      <c r="M949" s="133"/>
      <c r="W949" s="30"/>
    </row>
    <row r="950" spans="3:23" ht="15" customHeight="1">
      <c r="C950" s="132"/>
      <c r="D950" s="132"/>
      <c r="E950" s="132"/>
      <c r="F950" s="132"/>
      <c r="G950" s="132"/>
      <c r="H950" s="132"/>
      <c r="I950" s="132"/>
      <c r="J950" s="133"/>
      <c r="K950" s="133"/>
      <c r="L950" s="133"/>
      <c r="M950" s="133"/>
      <c r="W950" s="30"/>
    </row>
    <row r="951" spans="3:23" ht="15" customHeight="1">
      <c r="C951" s="132"/>
      <c r="D951" s="132"/>
      <c r="E951" s="132"/>
      <c r="F951" s="132"/>
      <c r="G951" s="132"/>
      <c r="H951" s="132"/>
      <c r="I951" s="132"/>
      <c r="J951" s="133"/>
      <c r="K951" s="133"/>
      <c r="L951" s="133"/>
      <c r="M951" s="133"/>
      <c r="W951" s="30"/>
    </row>
    <row r="952" spans="3:23" ht="15" customHeight="1">
      <c r="C952" s="132"/>
      <c r="D952" s="132"/>
      <c r="E952" s="132"/>
      <c r="F952" s="132"/>
      <c r="G952" s="132"/>
      <c r="H952" s="132"/>
      <c r="I952" s="132"/>
      <c r="J952" s="133"/>
      <c r="K952" s="133"/>
      <c r="L952" s="133"/>
      <c r="M952" s="133"/>
      <c r="W952" s="30"/>
    </row>
    <row r="953" spans="3:23" ht="15" customHeight="1">
      <c r="C953" s="132"/>
      <c r="D953" s="132"/>
      <c r="E953" s="132"/>
      <c r="F953" s="132"/>
      <c r="G953" s="132"/>
      <c r="H953" s="132"/>
      <c r="I953" s="132"/>
      <c r="J953" s="133"/>
      <c r="K953" s="133"/>
      <c r="L953" s="133"/>
      <c r="M953" s="133"/>
      <c r="W953" s="30"/>
    </row>
    <row r="954" spans="3:23" ht="15" customHeight="1">
      <c r="C954" s="132"/>
      <c r="D954" s="132"/>
      <c r="E954" s="132"/>
      <c r="F954" s="132"/>
      <c r="G954" s="132"/>
      <c r="H954" s="132"/>
      <c r="I954" s="132"/>
      <c r="J954" s="133"/>
      <c r="K954" s="133"/>
      <c r="L954" s="133"/>
      <c r="M954" s="133"/>
      <c r="W954" s="30"/>
    </row>
    <row r="955" spans="3:23" ht="15" customHeight="1">
      <c r="C955" s="132"/>
      <c r="D955" s="132"/>
      <c r="E955" s="132"/>
      <c r="F955" s="132"/>
      <c r="G955" s="132"/>
      <c r="H955" s="132"/>
      <c r="I955" s="132"/>
      <c r="J955" s="133"/>
      <c r="K955" s="133"/>
      <c r="L955" s="133"/>
      <c r="M955" s="133"/>
      <c r="W955" s="30"/>
    </row>
    <row r="956" spans="3:23" ht="15" customHeight="1">
      <c r="C956" s="132"/>
      <c r="D956" s="132"/>
      <c r="E956" s="132"/>
      <c r="F956" s="132"/>
      <c r="G956" s="132"/>
      <c r="H956" s="132"/>
      <c r="I956" s="132"/>
      <c r="J956" s="133"/>
      <c r="K956" s="133"/>
      <c r="L956" s="133"/>
      <c r="M956" s="133"/>
      <c r="W956" s="30"/>
    </row>
    <row r="957" spans="3:23" ht="15" customHeight="1">
      <c r="C957" s="132"/>
      <c r="D957" s="132"/>
      <c r="E957" s="132"/>
      <c r="F957" s="132"/>
      <c r="G957" s="132"/>
      <c r="H957" s="132"/>
      <c r="I957" s="132"/>
      <c r="J957" s="133"/>
      <c r="K957" s="133"/>
      <c r="L957" s="133"/>
      <c r="M957" s="133"/>
      <c r="W957" s="30"/>
    </row>
    <row r="958" spans="3:23" ht="15" customHeight="1">
      <c r="C958" s="132"/>
      <c r="D958" s="132"/>
      <c r="E958" s="132"/>
      <c r="F958" s="132"/>
      <c r="G958" s="132"/>
      <c r="H958" s="132"/>
      <c r="I958" s="132"/>
      <c r="J958" s="133"/>
      <c r="K958" s="133"/>
      <c r="L958" s="133"/>
      <c r="M958" s="133"/>
      <c r="W958" s="30"/>
    </row>
    <row r="959" spans="3:23" ht="15" customHeight="1">
      <c r="C959" s="132"/>
      <c r="D959" s="132"/>
      <c r="E959" s="132"/>
      <c r="F959" s="132"/>
      <c r="G959" s="132"/>
      <c r="H959" s="132"/>
      <c r="I959" s="132"/>
      <c r="J959" s="133"/>
      <c r="K959" s="133"/>
      <c r="L959" s="133"/>
      <c r="M959" s="133"/>
      <c r="W959" s="30"/>
    </row>
    <row r="960" spans="3:23" ht="15" customHeight="1">
      <c r="C960" s="132"/>
      <c r="D960" s="132"/>
      <c r="E960" s="132"/>
      <c r="F960" s="132"/>
      <c r="G960" s="132"/>
      <c r="H960" s="132"/>
      <c r="I960" s="132"/>
      <c r="J960" s="133"/>
      <c r="K960" s="133"/>
      <c r="L960" s="133"/>
      <c r="M960" s="133"/>
      <c r="W960" s="30"/>
    </row>
    <row r="961" spans="3:23" ht="15" customHeight="1">
      <c r="C961" s="132"/>
      <c r="D961" s="132"/>
      <c r="E961" s="132"/>
      <c r="F961" s="132"/>
      <c r="G961" s="132"/>
      <c r="H961" s="132"/>
      <c r="I961" s="132"/>
      <c r="J961" s="133"/>
      <c r="K961" s="133"/>
      <c r="L961" s="133"/>
      <c r="M961" s="133"/>
      <c r="W961" s="30"/>
    </row>
    <row r="962" spans="3:23" ht="15" customHeight="1">
      <c r="C962" s="132"/>
      <c r="D962" s="132"/>
      <c r="E962" s="132"/>
      <c r="F962" s="132"/>
      <c r="G962" s="132"/>
      <c r="H962" s="132"/>
      <c r="I962" s="132"/>
      <c r="J962" s="133"/>
      <c r="K962" s="133"/>
      <c r="L962" s="133"/>
      <c r="M962" s="133"/>
      <c r="W962" s="30"/>
    </row>
    <row r="963" spans="3:23" ht="15" customHeight="1">
      <c r="C963" s="132"/>
      <c r="D963" s="132"/>
      <c r="E963" s="132"/>
      <c r="F963" s="132"/>
      <c r="G963" s="132"/>
      <c r="H963" s="132"/>
      <c r="I963" s="132"/>
      <c r="J963" s="133"/>
      <c r="K963" s="133"/>
      <c r="L963" s="133"/>
      <c r="M963" s="133"/>
      <c r="W963" s="30"/>
    </row>
    <row r="964" spans="3:23" ht="15" customHeight="1">
      <c r="C964" s="132"/>
      <c r="D964" s="132"/>
      <c r="E964" s="132"/>
      <c r="F964" s="132"/>
      <c r="G964" s="132"/>
      <c r="H964" s="132"/>
      <c r="I964" s="132"/>
      <c r="J964" s="133"/>
      <c r="K964" s="133"/>
      <c r="L964" s="133"/>
      <c r="M964" s="133"/>
      <c r="W964" s="30"/>
    </row>
    <row r="965" spans="3:23" ht="15" customHeight="1">
      <c r="C965" s="132"/>
      <c r="D965" s="132"/>
      <c r="E965" s="132"/>
      <c r="F965" s="132"/>
      <c r="G965" s="132"/>
      <c r="H965" s="132"/>
      <c r="I965" s="132"/>
      <c r="J965" s="133"/>
      <c r="K965" s="133"/>
      <c r="L965" s="133"/>
      <c r="M965" s="133"/>
      <c r="W965" s="30"/>
    </row>
    <row r="966" spans="3:23" ht="15" customHeight="1">
      <c r="C966" s="132"/>
      <c r="D966" s="132"/>
      <c r="E966" s="132"/>
      <c r="F966" s="132"/>
      <c r="G966" s="132"/>
      <c r="H966" s="132"/>
      <c r="I966" s="132"/>
      <c r="J966" s="133"/>
      <c r="K966" s="133"/>
      <c r="L966" s="133"/>
      <c r="M966" s="133"/>
      <c r="W966" s="30"/>
    </row>
    <row r="967" spans="3:23" ht="15" customHeight="1">
      <c r="C967" s="132"/>
      <c r="D967" s="132"/>
      <c r="E967" s="132"/>
      <c r="F967" s="132"/>
      <c r="G967" s="132"/>
      <c r="H967" s="132"/>
      <c r="I967" s="132"/>
      <c r="J967" s="133"/>
      <c r="K967" s="133"/>
      <c r="L967" s="133"/>
      <c r="M967" s="133"/>
      <c r="W967" s="30"/>
    </row>
    <row r="968" spans="3:23" ht="15" customHeight="1">
      <c r="C968" s="132"/>
      <c r="D968" s="132"/>
      <c r="E968" s="132"/>
      <c r="F968" s="132"/>
      <c r="G968" s="132"/>
      <c r="H968" s="132"/>
      <c r="I968" s="132"/>
      <c r="J968" s="133"/>
      <c r="K968" s="133"/>
      <c r="L968" s="133"/>
      <c r="M968" s="133"/>
      <c r="W968" s="30"/>
    </row>
    <row r="969" spans="3:23" ht="15" customHeight="1">
      <c r="C969" s="132"/>
      <c r="D969" s="132"/>
      <c r="E969" s="132"/>
      <c r="F969" s="132"/>
      <c r="G969" s="132"/>
      <c r="H969" s="132"/>
      <c r="I969" s="132"/>
      <c r="J969" s="133"/>
      <c r="K969" s="133"/>
      <c r="L969" s="133"/>
      <c r="M969" s="133"/>
      <c r="W969" s="30"/>
    </row>
    <row r="970" spans="3:23" ht="15" customHeight="1">
      <c r="C970" s="132"/>
      <c r="D970" s="132"/>
      <c r="E970" s="132"/>
      <c r="F970" s="132"/>
      <c r="G970" s="132"/>
      <c r="H970" s="132"/>
      <c r="I970" s="132"/>
      <c r="J970" s="133"/>
      <c r="K970" s="133"/>
      <c r="L970" s="133"/>
      <c r="M970" s="133"/>
      <c r="W970" s="30"/>
    </row>
    <row r="971" spans="3:23" ht="15" customHeight="1">
      <c r="C971" s="132"/>
      <c r="D971" s="132"/>
      <c r="E971" s="132"/>
      <c r="F971" s="132"/>
      <c r="G971" s="132"/>
      <c r="H971" s="132"/>
      <c r="I971" s="132"/>
      <c r="J971" s="133"/>
      <c r="K971" s="133"/>
      <c r="L971" s="133"/>
      <c r="M971" s="133"/>
      <c r="W971" s="30"/>
    </row>
    <row r="972" spans="3:23" ht="15" customHeight="1">
      <c r="C972" s="132"/>
      <c r="D972" s="132"/>
      <c r="E972" s="132"/>
      <c r="F972" s="132"/>
      <c r="G972" s="132"/>
      <c r="H972" s="132"/>
      <c r="I972" s="132"/>
      <c r="J972" s="133"/>
      <c r="K972" s="133"/>
      <c r="L972" s="133"/>
      <c r="M972" s="133"/>
      <c r="W972" s="30"/>
    </row>
    <row r="973" spans="3:23" ht="15" customHeight="1">
      <c r="C973" s="132"/>
      <c r="D973" s="132"/>
      <c r="E973" s="132"/>
      <c r="F973" s="132"/>
      <c r="G973" s="132"/>
      <c r="H973" s="132"/>
      <c r="I973" s="132"/>
      <c r="J973" s="133"/>
      <c r="K973" s="133"/>
      <c r="L973" s="133"/>
      <c r="M973" s="133"/>
      <c r="W973" s="30"/>
    </row>
    <row r="974" spans="3:23" ht="15" customHeight="1">
      <c r="C974" s="132"/>
      <c r="D974" s="132"/>
      <c r="E974" s="132"/>
      <c r="F974" s="132"/>
      <c r="G974" s="132"/>
      <c r="H974" s="132"/>
      <c r="I974" s="132"/>
      <c r="J974" s="133"/>
      <c r="K974" s="133"/>
      <c r="L974" s="133"/>
      <c r="M974" s="133"/>
      <c r="W974" s="30"/>
    </row>
    <row r="975" spans="3:23" ht="15" customHeight="1">
      <c r="C975" s="132"/>
      <c r="D975" s="132"/>
      <c r="E975" s="132"/>
      <c r="F975" s="132"/>
      <c r="G975" s="132"/>
      <c r="H975" s="132"/>
      <c r="I975" s="132"/>
      <c r="J975" s="133"/>
      <c r="K975" s="133"/>
      <c r="L975" s="133"/>
      <c r="M975" s="133"/>
      <c r="W975" s="30"/>
    </row>
    <row r="976" spans="3:23" ht="15" customHeight="1">
      <c r="C976" s="132"/>
      <c r="D976" s="132"/>
      <c r="E976" s="132"/>
      <c r="F976" s="132"/>
      <c r="G976" s="132"/>
      <c r="H976" s="132"/>
      <c r="I976" s="132"/>
      <c r="J976" s="133"/>
      <c r="K976" s="133"/>
      <c r="L976" s="133"/>
      <c r="M976" s="133"/>
      <c r="W976" s="30"/>
    </row>
    <row r="977" spans="3:23" ht="15" customHeight="1">
      <c r="C977" s="132"/>
      <c r="D977" s="132"/>
      <c r="E977" s="132"/>
      <c r="F977" s="132"/>
      <c r="G977" s="132"/>
      <c r="H977" s="132"/>
      <c r="I977" s="132"/>
      <c r="J977" s="133"/>
      <c r="K977" s="133"/>
      <c r="L977" s="133"/>
      <c r="M977" s="133"/>
      <c r="W977" s="30"/>
    </row>
    <row r="978" spans="3:23" ht="15" customHeight="1">
      <c r="C978" s="132"/>
      <c r="D978" s="132"/>
      <c r="E978" s="132"/>
      <c r="F978" s="132"/>
      <c r="G978" s="132"/>
      <c r="H978" s="132"/>
      <c r="I978" s="132"/>
      <c r="J978" s="133"/>
      <c r="K978" s="133"/>
      <c r="L978" s="133"/>
      <c r="M978" s="133"/>
      <c r="W978" s="30"/>
    </row>
    <row r="979" spans="3:23" ht="15" customHeight="1">
      <c r="C979" s="132"/>
      <c r="D979" s="132"/>
      <c r="E979" s="132"/>
      <c r="F979" s="132"/>
      <c r="G979" s="132"/>
      <c r="H979" s="132"/>
      <c r="I979" s="132"/>
      <c r="J979" s="133"/>
      <c r="K979" s="133"/>
      <c r="L979" s="133"/>
      <c r="M979" s="133"/>
      <c r="W979" s="30"/>
    </row>
    <row r="980" spans="3:23" ht="15" customHeight="1">
      <c r="C980" s="132"/>
      <c r="D980" s="132"/>
      <c r="E980" s="132"/>
      <c r="F980" s="132"/>
      <c r="G980" s="132"/>
      <c r="H980" s="132"/>
      <c r="I980" s="132"/>
      <c r="J980" s="133"/>
      <c r="K980" s="133"/>
      <c r="L980" s="133"/>
      <c r="M980" s="133"/>
      <c r="W980" s="30"/>
    </row>
    <row r="981" spans="3:23" ht="15" customHeight="1">
      <c r="C981" s="132"/>
      <c r="D981" s="132"/>
      <c r="E981" s="132"/>
      <c r="F981" s="132"/>
      <c r="G981" s="132"/>
      <c r="H981" s="132"/>
      <c r="I981" s="132"/>
      <c r="J981" s="133"/>
      <c r="K981" s="133"/>
      <c r="L981" s="133"/>
      <c r="M981" s="133"/>
      <c r="W981" s="30"/>
    </row>
    <row r="982" spans="3:23" ht="15" customHeight="1">
      <c r="C982" s="132"/>
      <c r="D982" s="132"/>
      <c r="E982" s="132"/>
      <c r="F982" s="132"/>
      <c r="G982" s="132"/>
      <c r="H982" s="132"/>
      <c r="I982" s="132"/>
      <c r="J982" s="133"/>
      <c r="K982" s="133"/>
      <c r="L982" s="133"/>
      <c r="M982" s="133"/>
      <c r="W982" s="30"/>
    </row>
    <row r="983" spans="3:23" ht="15" customHeight="1">
      <c r="C983" s="132"/>
      <c r="D983" s="132"/>
      <c r="E983" s="132"/>
      <c r="F983" s="132"/>
      <c r="G983" s="132"/>
      <c r="H983" s="132"/>
      <c r="I983" s="132"/>
      <c r="J983" s="133"/>
      <c r="K983" s="133"/>
      <c r="L983" s="133"/>
      <c r="M983" s="133"/>
      <c r="W983" s="30"/>
    </row>
    <row r="984" spans="3:23" ht="15" customHeight="1">
      <c r="C984" s="132"/>
      <c r="D984" s="132"/>
      <c r="E984" s="132"/>
      <c r="F984" s="132"/>
      <c r="G984" s="132"/>
      <c r="H984" s="132"/>
      <c r="I984" s="132"/>
      <c r="J984" s="133"/>
      <c r="K984" s="133"/>
      <c r="L984" s="133"/>
      <c r="M984" s="133"/>
      <c r="W984" s="30"/>
    </row>
    <row r="985" spans="3:23" ht="15" customHeight="1">
      <c r="C985" s="132"/>
      <c r="D985" s="132"/>
      <c r="E985" s="132"/>
      <c r="F985" s="132"/>
      <c r="G985" s="132"/>
      <c r="H985" s="132"/>
      <c r="I985" s="132"/>
      <c r="J985" s="133"/>
      <c r="K985" s="133"/>
      <c r="L985" s="133"/>
      <c r="M985" s="133"/>
      <c r="W985" s="30"/>
    </row>
    <row r="986" spans="3:23" ht="15" customHeight="1">
      <c r="C986" s="132"/>
      <c r="D986" s="132"/>
      <c r="E986" s="132"/>
      <c r="F986" s="132"/>
      <c r="G986" s="132"/>
      <c r="H986" s="132"/>
      <c r="I986" s="132"/>
      <c r="J986" s="133"/>
      <c r="K986" s="133"/>
      <c r="L986" s="133"/>
      <c r="M986" s="133"/>
      <c r="W986" s="30"/>
    </row>
    <row r="987" spans="3:23" ht="15" customHeight="1">
      <c r="C987" s="132"/>
      <c r="D987" s="132"/>
      <c r="E987" s="132"/>
      <c r="F987" s="132"/>
      <c r="G987" s="132"/>
      <c r="H987" s="132"/>
      <c r="I987" s="132"/>
      <c r="J987" s="133"/>
      <c r="K987" s="133"/>
      <c r="L987" s="133"/>
      <c r="M987" s="133"/>
      <c r="W987" s="30"/>
    </row>
    <row r="988" spans="3:23" ht="15" customHeight="1">
      <c r="C988" s="132"/>
      <c r="D988" s="132"/>
      <c r="E988" s="132"/>
      <c r="F988" s="132"/>
      <c r="G988" s="132"/>
      <c r="H988" s="132"/>
      <c r="I988" s="132"/>
      <c r="J988" s="133"/>
      <c r="K988" s="133"/>
      <c r="L988" s="133"/>
      <c r="M988" s="133"/>
      <c r="W988" s="30"/>
    </row>
    <row r="989" spans="3:23" ht="15" customHeight="1">
      <c r="C989" s="132"/>
      <c r="D989" s="132"/>
      <c r="E989" s="132"/>
      <c r="F989" s="132"/>
      <c r="G989" s="132"/>
      <c r="H989" s="132"/>
      <c r="I989" s="132"/>
      <c r="J989" s="133"/>
      <c r="K989" s="133"/>
      <c r="L989" s="133"/>
      <c r="M989" s="133"/>
      <c r="W989" s="30"/>
    </row>
    <row r="990" spans="3:23" ht="15" customHeight="1">
      <c r="C990" s="132"/>
      <c r="D990" s="132"/>
      <c r="E990" s="132"/>
      <c r="F990" s="132"/>
      <c r="G990" s="132"/>
      <c r="H990" s="132"/>
      <c r="I990" s="132"/>
      <c r="J990" s="133"/>
      <c r="K990" s="133"/>
      <c r="L990" s="133"/>
      <c r="M990" s="133"/>
      <c r="W990" s="30"/>
    </row>
    <row r="991" spans="3:23" ht="15" customHeight="1">
      <c r="C991" s="132"/>
      <c r="D991" s="132"/>
      <c r="E991" s="132"/>
      <c r="F991" s="132"/>
      <c r="G991" s="132"/>
      <c r="H991" s="132"/>
      <c r="I991" s="132"/>
      <c r="J991" s="133"/>
      <c r="K991" s="133"/>
      <c r="L991" s="133"/>
      <c r="M991" s="133"/>
      <c r="W991" s="30"/>
    </row>
    <row r="992" spans="3:23" ht="15" customHeight="1">
      <c r="C992" s="132"/>
      <c r="D992" s="132"/>
      <c r="E992" s="132"/>
      <c r="F992" s="132"/>
      <c r="G992" s="132"/>
      <c r="H992" s="132"/>
      <c r="I992" s="132"/>
      <c r="J992" s="133"/>
      <c r="K992" s="133"/>
      <c r="L992" s="133"/>
      <c r="M992" s="133"/>
      <c r="W992" s="30"/>
    </row>
    <row r="993" spans="3:23" ht="15" customHeight="1">
      <c r="C993" s="132"/>
      <c r="D993" s="132"/>
      <c r="E993" s="132"/>
      <c r="F993" s="132"/>
      <c r="G993" s="132"/>
      <c r="H993" s="132"/>
      <c r="I993" s="132"/>
      <c r="J993" s="133"/>
      <c r="K993" s="133"/>
      <c r="L993" s="133"/>
      <c r="M993" s="133"/>
      <c r="W993" s="30"/>
    </row>
    <row r="994" spans="3:23" ht="15" customHeight="1">
      <c r="C994" s="132"/>
      <c r="D994" s="132"/>
      <c r="E994" s="132"/>
      <c r="F994" s="132"/>
      <c r="G994" s="132"/>
      <c r="H994" s="132"/>
      <c r="I994" s="132"/>
      <c r="J994" s="133"/>
      <c r="K994" s="133"/>
      <c r="L994" s="133"/>
      <c r="M994" s="133"/>
      <c r="W994" s="30"/>
    </row>
    <row r="995" spans="3:23" ht="15" customHeight="1">
      <c r="C995" s="132"/>
      <c r="D995" s="132"/>
      <c r="E995" s="132"/>
      <c r="F995" s="132"/>
      <c r="G995" s="132"/>
      <c r="H995" s="132"/>
      <c r="I995" s="132"/>
      <c r="J995" s="133"/>
      <c r="K995" s="133"/>
      <c r="L995" s="133"/>
      <c r="M995" s="133"/>
      <c r="W995" s="30"/>
    </row>
    <row r="996" spans="3:23" ht="15" customHeight="1">
      <c r="C996" s="132"/>
      <c r="D996" s="132"/>
      <c r="E996" s="132"/>
      <c r="F996" s="132"/>
      <c r="G996" s="132"/>
      <c r="H996" s="132"/>
      <c r="I996" s="132"/>
      <c r="J996" s="133"/>
      <c r="K996" s="133"/>
      <c r="L996" s="133"/>
      <c r="M996" s="133"/>
      <c r="W996" s="30"/>
    </row>
    <row r="997" spans="3:23" ht="15" customHeight="1">
      <c r="C997" s="132"/>
      <c r="D997" s="132"/>
      <c r="E997" s="132"/>
      <c r="F997" s="132"/>
      <c r="G997" s="132"/>
      <c r="H997" s="132"/>
      <c r="I997" s="132"/>
      <c r="J997" s="133"/>
      <c r="K997" s="133"/>
      <c r="L997" s="133"/>
      <c r="M997" s="133"/>
      <c r="W997" s="30"/>
    </row>
    <row r="998" spans="3:23" ht="15" customHeight="1">
      <c r="C998" s="132"/>
      <c r="D998" s="132"/>
      <c r="E998" s="132"/>
      <c r="F998" s="132"/>
      <c r="G998" s="132"/>
      <c r="H998" s="132"/>
      <c r="I998" s="132"/>
      <c r="J998" s="133"/>
      <c r="K998" s="133"/>
      <c r="L998" s="133"/>
      <c r="M998" s="133"/>
      <c r="W998" s="30"/>
    </row>
    <row r="999" spans="3:23" ht="15" customHeight="1">
      <c r="C999" s="132"/>
      <c r="D999" s="132"/>
      <c r="E999" s="132"/>
      <c r="F999" s="132"/>
      <c r="G999" s="132"/>
      <c r="H999" s="132"/>
      <c r="I999" s="132"/>
      <c r="J999" s="133"/>
      <c r="K999" s="133"/>
      <c r="L999" s="133"/>
      <c r="M999" s="133"/>
      <c r="W999" s="30"/>
    </row>
    <row r="1000" spans="3:23" ht="15" customHeight="1">
      <c r="C1000" s="132"/>
      <c r="D1000" s="132"/>
      <c r="E1000" s="132"/>
      <c r="F1000" s="132"/>
      <c r="G1000" s="132"/>
      <c r="H1000" s="132"/>
      <c r="I1000" s="132"/>
      <c r="J1000" s="133"/>
      <c r="K1000" s="133"/>
      <c r="L1000" s="133"/>
      <c r="M1000" s="133"/>
      <c r="W1000" s="30"/>
    </row>
    <row r="1001" spans="3:23" ht="15" customHeight="1">
      <c r="C1001" s="132"/>
      <c r="D1001" s="132"/>
      <c r="E1001" s="132"/>
      <c r="F1001" s="132"/>
      <c r="G1001" s="132"/>
      <c r="H1001" s="132"/>
      <c r="I1001" s="132"/>
      <c r="J1001" s="133"/>
      <c r="K1001" s="133"/>
      <c r="L1001" s="133"/>
      <c r="M1001" s="133"/>
      <c r="W1001" s="30"/>
    </row>
    <row r="1002" spans="3:23" ht="15" customHeight="1">
      <c r="C1002" s="132"/>
      <c r="D1002" s="132"/>
      <c r="E1002" s="132"/>
      <c r="F1002" s="132"/>
      <c r="G1002" s="132"/>
      <c r="H1002" s="132"/>
      <c r="I1002" s="132"/>
      <c r="J1002" s="133"/>
      <c r="K1002" s="133"/>
      <c r="L1002" s="133"/>
      <c r="M1002" s="133"/>
      <c r="W1002" s="30"/>
    </row>
    <row r="1003" spans="3:23" ht="15" customHeight="1">
      <c r="C1003" s="132"/>
      <c r="D1003" s="132"/>
      <c r="E1003" s="132"/>
      <c r="F1003" s="132"/>
      <c r="G1003" s="132"/>
      <c r="H1003" s="132"/>
      <c r="I1003" s="132"/>
      <c r="J1003" s="133"/>
      <c r="K1003" s="133"/>
      <c r="L1003" s="133"/>
      <c r="M1003" s="133"/>
      <c r="W1003" s="30"/>
    </row>
    <row r="1004" spans="3:23" ht="15" customHeight="1">
      <c r="C1004" s="132"/>
      <c r="D1004" s="132"/>
      <c r="E1004" s="132"/>
      <c r="F1004" s="132"/>
      <c r="G1004" s="132"/>
      <c r="H1004" s="132"/>
      <c r="I1004" s="132"/>
      <c r="J1004" s="133"/>
      <c r="K1004" s="133"/>
      <c r="L1004" s="133"/>
      <c r="M1004" s="133"/>
      <c r="W1004" s="30"/>
    </row>
    <row r="1005" spans="3:23" ht="15" customHeight="1">
      <c r="C1005" s="132"/>
      <c r="D1005" s="132"/>
      <c r="E1005" s="132"/>
      <c r="F1005" s="132"/>
      <c r="G1005" s="132"/>
      <c r="H1005" s="132"/>
      <c r="I1005" s="132"/>
      <c r="J1005" s="133"/>
      <c r="K1005" s="133"/>
      <c r="L1005" s="133"/>
      <c r="M1005" s="133"/>
      <c r="W1005" s="30"/>
    </row>
    <row r="1006" spans="3:23" ht="15" customHeight="1">
      <c r="C1006" s="132"/>
      <c r="D1006" s="132"/>
      <c r="E1006" s="132"/>
      <c r="F1006" s="132"/>
      <c r="G1006" s="132"/>
      <c r="H1006" s="132"/>
      <c r="I1006" s="132"/>
      <c r="J1006" s="133"/>
      <c r="K1006" s="133"/>
      <c r="L1006" s="133"/>
      <c r="M1006" s="133"/>
      <c r="W1006" s="30"/>
    </row>
    <row r="1007" spans="3:23" ht="15" customHeight="1">
      <c r="C1007" s="132"/>
      <c r="D1007" s="132"/>
      <c r="E1007" s="132"/>
      <c r="F1007" s="132"/>
      <c r="G1007" s="132"/>
      <c r="H1007" s="132"/>
      <c r="I1007" s="132"/>
      <c r="J1007" s="133"/>
      <c r="K1007" s="133"/>
      <c r="L1007" s="133"/>
      <c r="M1007" s="133"/>
      <c r="W1007" s="30"/>
    </row>
    <row r="1008" spans="3:23" ht="15" customHeight="1">
      <c r="C1008" s="132"/>
      <c r="D1008" s="132"/>
      <c r="E1008" s="132"/>
      <c r="F1008" s="132"/>
      <c r="G1008" s="132"/>
      <c r="H1008" s="132"/>
      <c r="I1008" s="132"/>
      <c r="J1008" s="133"/>
      <c r="K1008" s="133"/>
      <c r="L1008" s="133"/>
      <c r="M1008" s="133"/>
      <c r="W1008" s="30"/>
    </row>
    <row r="1009" spans="3:23" ht="15" customHeight="1">
      <c r="C1009" s="132"/>
      <c r="D1009" s="132"/>
      <c r="E1009" s="132"/>
      <c r="F1009" s="132"/>
      <c r="G1009" s="132"/>
      <c r="H1009" s="132"/>
      <c r="I1009" s="132"/>
      <c r="J1009" s="133"/>
      <c r="K1009" s="133"/>
      <c r="L1009" s="133"/>
      <c r="M1009" s="133"/>
      <c r="W1009" s="30"/>
    </row>
    <row r="1010" spans="3:23" ht="15" customHeight="1">
      <c r="C1010" s="132"/>
      <c r="D1010" s="132"/>
      <c r="E1010" s="132"/>
      <c r="F1010" s="132"/>
      <c r="G1010" s="132"/>
      <c r="H1010" s="132"/>
      <c r="I1010" s="132"/>
      <c r="J1010" s="133"/>
      <c r="K1010" s="133"/>
      <c r="L1010" s="133"/>
      <c r="M1010" s="133"/>
      <c r="W1010" s="30"/>
    </row>
    <row r="1011" spans="3:23" ht="15" customHeight="1">
      <c r="C1011" s="132"/>
      <c r="D1011" s="132"/>
      <c r="E1011" s="132"/>
      <c r="F1011" s="132"/>
      <c r="G1011" s="132"/>
      <c r="H1011" s="132"/>
      <c r="I1011" s="132"/>
      <c r="J1011" s="133"/>
      <c r="K1011" s="133"/>
      <c r="L1011" s="133"/>
      <c r="M1011" s="133"/>
      <c r="W1011" s="30"/>
    </row>
    <row r="1012" spans="3:23" ht="15" customHeight="1">
      <c r="C1012" s="132"/>
      <c r="D1012" s="132"/>
      <c r="E1012" s="132"/>
      <c r="F1012" s="132"/>
      <c r="G1012" s="132"/>
      <c r="H1012" s="132"/>
      <c r="I1012" s="132"/>
      <c r="J1012" s="133"/>
      <c r="K1012" s="133"/>
      <c r="L1012" s="133"/>
      <c r="M1012" s="133"/>
      <c r="W1012" s="30"/>
    </row>
    <row r="1013" spans="3:23" ht="15" customHeight="1">
      <c r="C1013" s="132"/>
      <c r="D1013" s="132"/>
      <c r="E1013" s="132"/>
      <c r="F1013" s="132"/>
      <c r="G1013" s="132"/>
      <c r="H1013" s="132"/>
      <c r="I1013" s="132"/>
      <c r="J1013" s="133"/>
      <c r="K1013" s="133"/>
      <c r="L1013" s="133"/>
      <c r="M1013" s="133"/>
      <c r="W1013" s="30"/>
    </row>
    <row r="1014" spans="3:23" ht="15" customHeight="1">
      <c r="C1014" s="132"/>
      <c r="D1014" s="132"/>
      <c r="E1014" s="132"/>
      <c r="F1014" s="132"/>
      <c r="G1014" s="132"/>
      <c r="H1014" s="132"/>
      <c r="I1014" s="132"/>
      <c r="J1014" s="133"/>
      <c r="K1014" s="133"/>
      <c r="L1014" s="133"/>
      <c r="M1014" s="133"/>
      <c r="W1014" s="30"/>
    </row>
    <row r="1015" spans="3:23" ht="15" customHeight="1">
      <c r="C1015" s="132"/>
      <c r="D1015" s="132"/>
      <c r="E1015" s="132"/>
      <c r="F1015" s="132"/>
      <c r="G1015" s="132"/>
      <c r="H1015" s="132"/>
      <c r="I1015" s="132"/>
      <c r="J1015" s="133"/>
      <c r="K1015" s="133"/>
      <c r="L1015" s="133"/>
      <c r="M1015" s="133"/>
      <c r="W1015" s="30"/>
    </row>
    <row r="1016" spans="3:23" ht="15" customHeight="1">
      <c r="C1016" s="132"/>
      <c r="D1016" s="132"/>
      <c r="E1016" s="132"/>
      <c r="F1016" s="132"/>
      <c r="G1016" s="132"/>
      <c r="H1016" s="132"/>
      <c r="I1016" s="132"/>
      <c r="J1016" s="133"/>
      <c r="K1016" s="133"/>
      <c r="L1016" s="133"/>
      <c r="M1016" s="133"/>
      <c r="W1016" s="30"/>
    </row>
    <row r="1017" spans="3:23" ht="15" customHeight="1">
      <c r="C1017" s="132"/>
      <c r="D1017" s="132"/>
      <c r="E1017" s="132"/>
      <c r="F1017" s="132"/>
      <c r="G1017" s="132"/>
      <c r="H1017" s="132"/>
      <c r="I1017" s="132"/>
      <c r="J1017" s="133"/>
      <c r="K1017" s="133"/>
      <c r="L1017" s="133"/>
      <c r="M1017" s="133"/>
      <c r="W1017" s="30"/>
    </row>
    <row r="1018" spans="3:23" ht="15" customHeight="1">
      <c r="C1018" s="132"/>
      <c r="D1018" s="132"/>
      <c r="E1018" s="132"/>
      <c r="F1018" s="132"/>
      <c r="G1018" s="132"/>
      <c r="H1018" s="132"/>
      <c r="I1018" s="132"/>
      <c r="J1018" s="133"/>
      <c r="K1018" s="133"/>
      <c r="L1018" s="133"/>
      <c r="M1018" s="133"/>
      <c r="W1018" s="30"/>
    </row>
    <row r="1019" spans="3:23" ht="15" customHeight="1">
      <c r="C1019" s="132"/>
      <c r="D1019" s="132"/>
      <c r="E1019" s="132"/>
      <c r="F1019" s="132"/>
      <c r="G1019" s="132"/>
      <c r="H1019" s="132"/>
      <c r="I1019" s="132"/>
      <c r="J1019" s="133"/>
      <c r="K1019" s="133"/>
      <c r="L1019" s="133"/>
      <c r="M1019" s="133"/>
      <c r="W1019" s="30"/>
    </row>
    <row r="1020" spans="3:23" ht="15" customHeight="1">
      <c r="C1020" s="132"/>
      <c r="D1020" s="132"/>
      <c r="E1020" s="132"/>
      <c r="F1020" s="132"/>
      <c r="G1020" s="132"/>
      <c r="H1020" s="132"/>
      <c r="I1020" s="132"/>
      <c r="J1020" s="133"/>
      <c r="K1020" s="133"/>
      <c r="L1020" s="133"/>
      <c r="M1020" s="133"/>
      <c r="W1020" s="30"/>
    </row>
    <row r="1021" spans="3:23" ht="15" customHeight="1">
      <c r="C1021" s="132"/>
      <c r="D1021" s="132"/>
      <c r="E1021" s="132"/>
      <c r="F1021" s="132"/>
      <c r="G1021" s="132"/>
      <c r="H1021" s="132"/>
      <c r="I1021" s="132"/>
      <c r="J1021" s="133"/>
      <c r="K1021" s="133"/>
      <c r="L1021" s="133"/>
      <c r="M1021" s="133"/>
      <c r="W1021" s="30"/>
    </row>
    <row r="1022" spans="3:23" ht="15" customHeight="1">
      <c r="C1022" s="132"/>
      <c r="D1022" s="132"/>
      <c r="E1022" s="132"/>
      <c r="F1022" s="132"/>
      <c r="G1022" s="132"/>
      <c r="H1022" s="132"/>
      <c r="I1022" s="132"/>
      <c r="J1022" s="133"/>
      <c r="K1022" s="133"/>
      <c r="L1022" s="133"/>
      <c r="M1022" s="133"/>
      <c r="W1022" s="30"/>
    </row>
    <row r="1023" spans="3:23" ht="15" customHeight="1">
      <c r="C1023" s="132"/>
      <c r="D1023" s="132"/>
      <c r="E1023" s="132"/>
      <c r="F1023" s="132"/>
      <c r="G1023" s="132"/>
      <c r="H1023" s="132"/>
      <c r="I1023" s="132"/>
      <c r="J1023" s="133"/>
      <c r="K1023" s="133"/>
      <c r="L1023" s="133"/>
      <c r="M1023" s="133"/>
      <c r="W1023" s="30"/>
    </row>
    <row r="1024" spans="3:23" ht="15" customHeight="1">
      <c r="C1024" s="132"/>
      <c r="D1024" s="132"/>
      <c r="E1024" s="132"/>
      <c r="F1024" s="132"/>
      <c r="G1024" s="132"/>
      <c r="H1024" s="132"/>
      <c r="I1024" s="132"/>
      <c r="J1024" s="133"/>
      <c r="K1024" s="133"/>
      <c r="L1024" s="133"/>
      <c r="M1024" s="133"/>
      <c r="W1024" s="30"/>
    </row>
    <row r="1025" spans="3:23" ht="15" customHeight="1">
      <c r="C1025" s="132"/>
      <c r="D1025" s="132"/>
      <c r="E1025" s="132"/>
      <c r="F1025" s="132"/>
      <c r="G1025" s="132"/>
      <c r="H1025" s="132"/>
      <c r="I1025" s="132"/>
      <c r="J1025" s="133"/>
      <c r="K1025" s="133"/>
      <c r="L1025" s="133"/>
      <c r="M1025" s="133"/>
      <c r="W1025" s="30"/>
    </row>
    <row r="1026" spans="3:23" ht="15" customHeight="1">
      <c r="C1026" s="132"/>
      <c r="D1026" s="132"/>
      <c r="E1026" s="132"/>
      <c r="F1026" s="132"/>
      <c r="G1026" s="132"/>
      <c r="H1026" s="132"/>
      <c r="I1026" s="132"/>
      <c r="J1026" s="133"/>
      <c r="K1026" s="133"/>
      <c r="L1026" s="133"/>
      <c r="M1026" s="133"/>
      <c r="W1026" s="30"/>
    </row>
    <row r="1027" spans="3:23" ht="15" customHeight="1">
      <c r="C1027" s="132"/>
      <c r="D1027" s="132"/>
      <c r="E1027" s="132"/>
      <c r="F1027" s="132"/>
      <c r="G1027" s="132"/>
      <c r="H1027" s="132"/>
      <c r="I1027" s="132"/>
      <c r="J1027" s="133"/>
      <c r="K1027" s="133"/>
      <c r="L1027" s="133"/>
      <c r="M1027" s="133"/>
      <c r="W1027" s="30"/>
    </row>
    <row r="1028" spans="3:23" ht="15" customHeight="1">
      <c r="C1028" s="132"/>
      <c r="D1028" s="132"/>
      <c r="E1028" s="132"/>
      <c r="F1028" s="132"/>
      <c r="G1028" s="132"/>
      <c r="H1028" s="132"/>
      <c r="I1028" s="132"/>
      <c r="J1028" s="133"/>
      <c r="K1028" s="133"/>
      <c r="L1028" s="133"/>
      <c r="M1028" s="133"/>
      <c r="W1028" s="30"/>
    </row>
    <row r="1029" spans="3:23" ht="15" customHeight="1">
      <c r="C1029" s="132"/>
      <c r="D1029" s="132"/>
      <c r="E1029" s="132"/>
      <c r="F1029" s="132"/>
      <c r="G1029" s="132"/>
      <c r="H1029" s="132"/>
      <c r="I1029" s="132"/>
      <c r="J1029" s="133"/>
      <c r="K1029" s="133"/>
      <c r="L1029" s="133"/>
      <c r="M1029" s="133"/>
      <c r="W1029" s="30"/>
    </row>
    <row r="1030" spans="3:23" ht="15" customHeight="1">
      <c r="C1030" s="132"/>
      <c r="D1030" s="132"/>
      <c r="E1030" s="132"/>
      <c r="F1030" s="132"/>
      <c r="G1030" s="132"/>
      <c r="H1030" s="132"/>
      <c r="I1030" s="132"/>
      <c r="J1030" s="133"/>
      <c r="K1030" s="133"/>
      <c r="L1030" s="133"/>
      <c r="M1030" s="133"/>
      <c r="W1030" s="30"/>
    </row>
    <row r="1031" spans="3:23" ht="15" customHeight="1">
      <c r="C1031" s="132"/>
      <c r="D1031" s="132"/>
      <c r="E1031" s="132"/>
      <c r="F1031" s="132"/>
      <c r="G1031" s="132"/>
      <c r="H1031" s="132"/>
      <c r="I1031" s="132"/>
      <c r="J1031" s="133"/>
      <c r="K1031" s="133"/>
      <c r="L1031" s="133"/>
      <c r="M1031" s="133"/>
      <c r="W1031" s="30"/>
    </row>
    <row r="1032" spans="3:23" ht="15" customHeight="1">
      <c r="C1032" s="132"/>
      <c r="D1032" s="132"/>
      <c r="E1032" s="132"/>
      <c r="F1032" s="132"/>
      <c r="G1032" s="132"/>
      <c r="H1032" s="132"/>
      <c r="I1032" s="132"/>
      <c r="J1032" s="133"/>
      <c r="K1032" s="133"/>
      <c r="L1032" s="133"/>
      <c r="M1032" s="133"/>
      <c r="W1032" s="30"/>
    </row>
    <row r="1033" spans="3:23" ht="15" customHeight="1">
      <c r="C1033" s="132"/>
      <c r="D1033" s="132"/>
      <c r="E1033" s="132"/>
      <c r="F1033" s="132"/>
      <c r="G1033" s="132"/>
      <c r="H1033" s="132"/>
      <c r="I1033" s="132"/>
      <c r="J1033" s="133"/>
      <c r="K1033" s="133"/>
      <c r="L1033" s="133"/>
      <c r="M1033" s="133"/>
      <c r="W1033" s="30"/>
    </row>
    <row r="1034" spans="3:23" ht="15" customHeight="1">
      <c r="C1034" s="132"/>
      <c r="D1034" s="132"/>
      <c r="E1034" s="132"/>
      <c r="F1034" s="132"/>
      <c r="G1034" s="132"/>
      <c r="H1034" s="132"/>
      <c r="I1034" s="132"/>
      <c r="J1034" s="133"/>
      <c r="K1034" s="133"/>
      <c r="L1034" s="133"/>
      <c r="M1034" s="133"/>
      <c r="W1034" s="30"/>
    </row>
    <row r="1035" spans="3:23" ht="15" customHeight="1">
      <c r="C1035" s="132"/>
      <c r="D1035" s="132"/>
      <c r="E1035" s="132"/>
      <c r="F1035" s="132"/>
      <c r="G1035" s="132"/>
      <c r="H1035" s="132"/>
      <c r="I1035" s="132"/>
      <c r="J1035" s="133"/>
      <c r="K1035" s="133"/>
      <c r="L1035" s="133"/>
      <c r="M1035" s="133"/>
      <c r="W1035" s="30"/>
    </row>
    <row r="1036" spans="3:23" ht="15" customHeight="1">
      <c r="C1036" s="132"/>
      <c r="D1036" s="132"/>
      <c r="E1036" s="132"/>
      <c r="F1036" s="132"/>
      <c r="G1036" s="132"/>
      <c r="H1036" s="132"/>
      <c r="I1036" s="132"/>
      <c r="J1036" s="133"/>
      <c r="K1036" s="133"/>
      <c r="L1036" s="133"/>
      <c r="M1036" s="133"/>
      <c r="W1036" s="30"/>
    </row>
    <row r="1037" spans="3:23" ht="15" customHeight="1">
      <c r="C1037" s="132"/>
      <c r="D1037" s="132"/>
      <c r="E1037" s="132"/>
      <c r="F1037" s="132"/>
      <c r="G1037" s="132"/>
      <c r="H1037" s="132"/>
      <c r="I1037" s="132"/>
      <c r="J1037" s="133"/>
      <c r="K1037" s="133"/>
      <c r="L1037" s="133"/>
      <c r="M1037" s="133"/>
      <c r="W1037" s="30"/>
    </row>
    <row r="1038" spans="3:23" ht="15" customHeight="1">
      <c r="C1038" s="132"/>
      <c r="D1038" s="132"/>
      <c r="E1038" s="132"/>
      <c r="F1038" s="132"/>
      <c r="G1038" s="132"/>
      <c r="H1038" s="132"/>
      <c r="I1038" s="132"/>
      <c r="J1038" s="133"/>
      <c r="K1038" s="133"/>
      <c r="L1038" s="133"/>
      <c r="M1038" s="133"/>
      <c r="W1038" s="30"/>
    </row>
    <row r="1039" spans="3:23" ht="15" customHeight="1">
      <c r="C1039" s="132"/>
      <c r="D1039" s="132"/>
      <c r="E1039" s="132"/>
      <c r="F1039" s="132"/>
      <c r="G1039" s="132"/>
      <c r="H1039" s="132"/>
      <c r="I1039" s="132"/>
      <c r="J1039" s="133"/>
      <c r="K1039" s="133"/>
      <c r="L1039" s="133"/>
      <c r="M1039" s="133"/>
      <c r="W1039" s="30"/>
    </row>
    <row r="1040" spans="3:23" ht="15" customHeight="1">
      <c r="C1040" s="132"/>
      <c r="D1040" s="132"/>
      <c r="E1040" s="132"/>
      <c r="F1040" s="132"/>
      <c r="G1040" s="132"/>
      <c r="H1040" s="132"/>
      <c r="I1040" s="132"/>
      <c r="J1040" s="133"/>
      <c r="K1040" s="133"/>
      <c r="L1040" s="133"/>
      <c r="M1040" s="133"/>
      <c r="W1040" s="30"/>
    </row>
    <row r="1041" spans="3:23" ht="15" customHeight="1">
      <c r="C1041" s="132"/>
      <c r="D1041" s="132"/>
      <c r="E1041" s="132"/>
      <c r="F1041" s="132"/>
      <c r="G1041" s="132"/>
      <c r="H1041" s="132"/>
      <c r="I1041" s="132"/>
      <c r="J1041" s="133"/>
      <c r="K1041" s="133"/>
      <c r="L1041" s="133"/>
      <c r="M1041" s="133"/>
      <c r="W1041" s="30"/>
    </row>
    <row r="1042" spans="3:23" ht="15" customHeight="1">
      <c r="C1042" s="132"/>
      <c r="D1042" s="132"/>
      <c r="E1042" s="132"/>
      <c r="F1042" s="132"/>
      <c r="G1042" s="132"/>
      <c r="H1042" s="132"/>
      <c r="I1042" s="132"/>
      <c r="J1042" s="133"/>
      <c r="K1042" s="133"/>
      <c r="L1042" s="133"/>
      <c r="M1042" s="133"/>
      <c r="W1042" s="30"/>
    </row>
    <row r="1043" spans="3:23" ht="15" customHeight="1">
      <c r="C1043" s="132"/>
      <c r="D1043" s="132"/>
      <c r="E1043" s="132"/>
      <c r="F1043" s="132"/>
      <c r="G1043" s="132"/>
      <c r="H1043" s="132"/>
      <c r="I1043" s="132"/>
      <c r="J1043" s="133"/>
      <c r="K1043" s="133"/>
      <c r="L1043" s="133"/>
      <c r="M1043" s="133"/>
      <c r="W1043" s="30"/>
    </row>
    <row r="1044" spans="3:23" ht="15" customHeight="1">
      <c r="C1044" s="132"/>
      <c r="D1044" s="132"/>
      <c r="E1044" s="132"/>
      <c r="F1044" s="132"/>
      <c r="G1044" s="132"/>
      <c r="H1044" s="132"/>
      <c r="I1044" s="132"/>
      <c r="J1044" s="133"/>
      <c r="K1044" s="133"/>
      <c r="L1044" s="133"/>
      <c r="M1044" s="133"/>
      <c r="W1044" s="30"/>
    </row>
    <row r="1045" spans="3:23" ht="15" customHeight="1">
      <c r="C1045" s="132"/>
      <c r="D1045" s="132"/>
      <c r="E1045" s="132"/>
      <c r="F1045" s="132"/>
      <c r="G1045" s="132"/>
      <c r="H1045" s="132"/>
      <c r="I1045" s="132"/>
      <c r="J1045" s="133"/>
      <c r="K1045" s="133"/>
      <c r="L1045" s="133"/>
      <c r="M1045" s="133"/>
      <c r="W1045" s="30"/>
    </row>
    <row r="1046" spans="3:23" ht="15" customHeight="1">
      <c r="C1046" s="132"/>
      <c r="D1046" s="132"/>
      <c r="E1046" s="132"/>
      <c r="F1046" s="132"/>
      <c r="G1046" s="132"/>
      <c r="H1046" s="132"/>
      <c r="I1046" s="132"/>
      <c r="J1046" s="133"/>
      <c r="K1046" s="133"/>
      <c r="L1046" s="133"/>
      <c r="M1046" s="133"/>
      <c r="W1046" s="30"/>
    </row>
    <row r="1047" spans="3:23" ht="15" customHeight="1">
      <c r="C1047" s="132"/>
      <c r="D1047" s="132"/>
      <c r="E1047" s="132"/>
      <c r="F1047" s="132"/>
      <c r="G1047" s="132"/>
      <c r="H1047" s="132"/>
      <c r="I1047" s="132"/>
      <c r="J1047" s="133"/>
      <c r="K1047" s="133"/>
      <c r="L1047" s="133"/>
      <c r="M1047" s="133"/>
      <c r="W1047" s="30"/>
    </row>
    <row r="1048" spans="3:23" ht="15" customHeight="1">
      <c r="C1048" s="132"/>
      <c r="D1048" s="132"/>
      <c r="E1048" s="132"/>
      <c r="F1048" s="132"/>
      <c r="G1048" s="132"/>
      <c r="H1048" s="132"/>
      <c r="I1048" s="132"/>
      <c r="J1048" s="133"/>
      <c r="K1048" s="133"/>
      <c r="L1048" s="133"/>
      <c r="M1048" s="133"/>
      <c r="W1048" s="30"/>
    </row>
    <row r="1049" spans="3:23" ht="15" customHeight="1">
      <c r="C1049" s="132"/>
      <c r="D1049" s="132"/>
      <c r="E1049" s="132"/>
      <c r="F1049" s="132"/>
      <c r="G1049" s="132"/>
      <c r="H1049" s="132"/>
      <c r="I1049" s="132"/>
      <c r="J1049" s="133"/>
      <c r="K1049" s="133"/>
      <c r="L1049" s="133"/>
      <c r="M1049" s="133"/>
      <c r="W1049" s="30"/>
    </row>
    <row r="1050" spans="3:23" ht="15" customHeight="1">
      <c r="C1050" s="132"/>
      <c r="D1050" s="132"/>
      <c r="E1050" s="132"/>
      <c r="F1050" s="132"/>
      <c r="G1050" s="132"/>
      <c r="H1050" s="132"/>
      <c r="I1050" s="132"/>
      <c r="J1050" s="133"/>
      <c r="K1050" s="133"/>
      <c r="L1050" s="133"/>
      <c r="M1050" s="133"/>
      <c r="W1050" s="30"/>
    </row>
    <row r="1051" spans="3:23" ht="15" customHeight="1">
      <c r="C1051" s="132"/>
      <c r="D1051" s="132"/>
      <c r="E1051" s="132"/>
      <c r="F1051" s="132"/>
      <c r="G1051" s="132"/>
      <c r="H1051" s="132"/>
      <c r="I1051" s="132"/>
      <c r="J1051" s="133"/>
      <c r="K1051" s="133"/>
      <c r="L1051" s="133"/>
      <c r="M1051" s="133"/>
      <c r="W1051" s="30"/>
    </row>
    <row r="1052" spans="3:23" ht="15" customHeight="1">
      <c r="C1052" s="132"/>
      <c r="D1052" s="132"/>
      <c r="E1052" s="132"/>
      <c r="F1052" s="132"/>
      <c r="G1052" s="132"/>
      <c r="H1052" s="132"/>
      <c r="I1052" s="132"/>
      <c r="J1052" s="133"/>
      <c r="K1052" s="133"/>
      <c r="L1052" s="133"/>
      <c r="M1052" s="133"/>
      <c r="W1052" s="30"/>
    </row>
    <row r="1053" spans="3:23" ht="15" customHeight="1">
      <c r="C1053" s="132"/>
      <c r="D1053" s="132"/>
      <c r="E1053" s="132"/>
      <c r="F1053" s="132"/>
      <c r="G1053" s="132"/>
      <c r="H1053" s="132"/>
      <c r="I1053" s="132"/>
      <c r="J1053" s="133"/>
      <c r="K1053" s="133"/>
      <c r="L1053" s="133"/>
      <c r="M1053" s="133"/>
      <c r="W1053" s="30"/>
    </row>
    <row r="1054" spans="3:23" ht="15" customHeight="1">
      <c r="C1054" s="132"/>
      <c r="D1054" s="132"/>
      <c r="E1054" s="132"/>
      <c r="F1054" s="132"/>
      <c r="G1054" s="132"/>
      <c r="H1054" s="132"/>
      <c r="I1054" s="132"/>
      <c r="J1054" s="133"/>
      <c r="K1054" s="133"/>
      <c r="L1054" s="133"/>
      <c r="M1054" s="133"/>
      <c r="W1054" s="30"/>
    </row>
    <row r="1055" spans="3:23" ht="15" customHeight="1">
      <c r="C1055" s="132"/>
      <c r="D1055" s="132"/>
      <c r="E1055" s="132"/>
      <c r="F1055" s="132"/>
      <c r="G1055" s="132"/>
      <c r="H1055" s="132"/>
      <c r="I1055" s="132"/>
      <c r="J1055" s="133"/>
      <c r="K1055" s="133"/>
      <c r="L1055" s="133"/>
      <c r="M1055" s="133"/>
      <c r="W1055" s="30"/>
    </row>
    <row r="1056" spans="3:23" ht="15" customHeight="1">
      <c r="C1056" s="132"/>
      <c r="D1056" s="132"/>
      <c r="E1056" s="132"/>
      <c r="F1056" s="132"/>
      <c r="G1056" s="132"/>
      <c r="H1056" s="132"/>
      <c r="I1056" s="132"/>
      <c r="J1056" s="133"/>
      <c r="K1056" s="133"/>
      <c r="L1056" s="133"/>
      <c r="M1056" s="133"/>
      <c r="W1056" s="30"/>
    </row>
    <row r="1057" spans="3:23" ht="15" customHeight="1">
      <c r="C1057" s="132"/>
      <c r="D1057" s="132"/>
      <c r="E1057" s="132"/>
      <c r="F1057" s="132"/>
      <c r="G1057" s="132"/>
      <c r="H1057" s="132"/>
      <c r="I1057" s="132"/>
      <c r="J1057" s="133"/>
      <c r="K1057" s="133"/>
      <c r="L1057" s="133"/>
      <c r="M1057" s="133"/>
      <c r="W1057" s="30"/>
    </row>
    <row r="1058" spans="3:23" ht="15" customHeight="1">
      <c r="C1058" s="132"/>
      <c r="D1058" s="132"/>
      <c r="E1058" s="132"/>
      <c r="F1058" s="132"/>
      <c r="G1058" s="132"/>
      <c r="H1058" s="132"/>
      <c r="I1058" s="132"/>
      <c r="J1058" s="133"/>
      <c r="K1058" s="133"/>
      <c r="L1058" s="133"/>
      <c r="M1058" s="133"/>
      <c r="W1058" s="30"/>
    </row>
    <row r="1059" spans="3:23" ht="15" customHeight="1">
      <c r="C1059" s="132"/>
      <c r="D1059" s="132"/>
      <c r="E1059" s="132"/>
      <c r="F1059" s="132"/>
      <c r="G1059" s="132"/>
      <c r="H1059" s="132"/>
      <c r="I1059" s="132"/>
      <c r="J1059" s="133"/>
      <c r="K1059" s="133"/>
      <c r="L1059" s="133"/>
      <c r="M1059" s="133"/>
      <c r="W1059" s="30"/>
    </row>
    <row r="1060" spans="3:23" ht="15" customHeight="1">
      <c r="C1060" s="132"/>
      <c r="D1060" s="132"/>
      <c r="E1060" s="132"/>
      <c r="F1060" s="132"/>
      <c r="G1060" s="132"/>
      <c r="H1060" s="132"/>
      <c r="I1060" s="132"/>
      <c r="J1060" s="133"/>
      <c r="K1060" s="133"/>
      <c r="L1060" s="133"/>
      <c r="M1060" s="133"/>
      <c r="W1060" s="30"/>
    </row>
    <row r="1061" spans="3:23" ht="15" customHeight="1">
      <c r="C1061" s="132"/>
      <c r="D1061" s="132"/>
      <c r="E1061" s="132"/>
      <c r="F1061" s="132"/>
      <c r="G1061" s="132"/>
      <c r="H1061" s="132"/>
      <c r="I1061" s="132"/>
      <c r="J1061" s="133"/>
      <c r="K1061" s="133"/>
      <c r="L1061" s="133"/>
      <c r="M1061" s="133"/>
      <c r="W1061" s="30"/>
    </row>
    <row r="1062" spans="3:23" ht="15" customHeight="1">
      <c r="C1062" s="132"/>
      <c r="D1062" s="132"/>
      <c r="E1062" s="132"/>
      <c r="F1062" s="132"/>
      <c r="G1062" s="132"/>
      <c r="H1062" s="132"/>
      <c r="I1062" s="132"/>
      <c r="J1062" s="133"/>
      <c r="K1062" s="133"/>
      <c r="L1062" s="133"/>
      <c r="M1062" s="133"/>
      <c r="W1062" s="30"/>
    </row>
    <row r="1063" spans="3:23" ht="15" customHeight="1">
      <c r="C1063" s="132"/>
      <c r="D1063" s="132"/>
      <c r="E1063" s="132"/>
      <c r="F1063" s="132"/>
      <c r="G1063" s="132"/>
      <c r="H1063" s="132"/>
      <c r="I1063" s="132"/>
      <c r="J1063" s="133"/>
      <c r="K1063" s="133"/>
      <c r="L1063" s="133"/>
      <c r="M1063" s="133"/>
      <c r="W1063" s="30"/>
    </row>
    <row r="1064" spans="3:23" ht="15" customHeight="1">
      <c r="C1064" s="132"/>
      <c r="D1064" s="132"/>
      <c r="E1064" s="132"/>
      <c r="F1064" s="132"/>
      <c r="G1064" s="132"/>
      <c r="H1064" s="132"/>
      <c r="I1064" s="132"/>
      <c r="J1064" s="133"/>
      <c r="K1064" s="133"/>
      <c r="L1064" s="133"/>
      <c r="M1064" s="133"/>
      <c r="W1064" s="30"/>
    </row>
    <row r="1065" spans="3:23" ht="15" customHeight="1">
      <c r="C1065" s="132"/>
      <c r="D1065" s="132"/>
      <c r="E1065" s="132"/>
      <c r="F1065" s="132"/>
      <c r="G1065" s="132"/>
      <c r="H1065" s="132"/>
      <c r="I1065" s="132"/>
      <c r="J1065" s="133"/>
      <c r="K1065" s="133"/>
      <c r="L1065" s="133"/>
      <c r="M1065" s="133"/>
      <c r="W1065" s="30"/>
    </row>
    <row r="1066" spans="3:23" ht="15" customHeight="1">
      <c r="C1066" s="132"/>
      <c r="D1066" s="132"/>
      <c r="E1066" s="132"/>
      <c r="F1066" s="132"/>
      <c r="G1066" s="132"/>
      <c r="H1066" s="132"/>
      <c r="I1066" s="132"/>
      <c r="J1066" s="133"/>
      <c r="K1066" s="133"/>
      <c r="L1066" s="133"/>
      <c r="M1066" s="133"/>
      <c r="W1066" s="30"/>
    </row>
    <row r="1067" spans="3:23" ht="15" customHeight="1">
      <c r="C1067" s="132"/>
      <c r="D1067" s="132"/>
      <c r="E1067" s="132"/>
      <c r="F1067" s="132"/>
      <c r="G1067" s="132"/>
      <c r="H1067" s="132"/>
      <c r="I1067" s="132"/>
      <c r="J1067" s="133"/>
      <c r="K1067" s="133"/>
      <c r="L1067" s="133"/>
      <c r="M1067" s="133"/>
      <c r="W1067" s="30"/>
    </row>
    <row r="1068" spans="3:23" ht="15" customHeight="1">
      <c r="C1068" s="132"/>
      <c r="D1068" s="132"/>
      <c r="E1068" s="132"/>
      <c r="F1068" s="132"/>
      <c r="G1068" s="132"/>
      <c r="H1068" s="132"/>
      <c r="I1068" s="132"/>
      <c r="J1068" s="133"/>
      <c r="K1068" s="133"/>
      <c r="L1068" s="133"/>
      <c r="M1068" s="133"/>
      <c r="W1068" s="30"/>
    </row>
    <row r="1069" spans="3:23" ht="15" customHeight="1">
      <c r="C1069" s="132"/>
      <c r="D1069" s="132"/>
      <c r="E1069" s="132"/>
      <c r="F1069" s="132"/>
      <c r="G1069" s="132"/>
      <c r="H1069" s="132"/>
      <c r="I1069" s="132"/>
      <c r="J1069" s="133"/>
      <c r="K1069" s="133"/>
      <c r="L1069" s="133"/>
      <c r="M1069" s="133"/>
      <c r="W1069" s="30"/>
    </row>
    <row r="1070" spans="3:23" ht="15" customHeight="1">
      <c r="C1070" s="132"/>
      <c r="D1070" s="132"/>
      <c r="E1070" s="132"/>
      <c r="F1070" s="132"/>
      <c r="G1070" s="132"/>
      <c r="H1070" s="132"/>
      <c r="I1070" s="132"/>
      <c r="J1070" s="133"/>
      <c r="K1070" s="133"/>
      <c r="L1070" s="133"/>
      <c r="M1070" s="133"/>
      <c r="W1070" s="30"/>
    </row>
    <row r="1071" spans="3:23" ht="15" customHeight="1">
      <c r="C1071" s="132"/>
      <c r="D1071" s="132"/>
      <c r="E1071" s="132"/>
      <c r="F1071" s="132"/>
      <c r="G1071" s="132"/>
      <c r="H1071" s="132"/>
      <c r="I1071" s="132"/>
      <c r="J1071" s="133"/>
      <c r="K1071" s="133"/>
      <c r="L1071" s="133"/>
      <c r="M1071" s="133"/>
      <c r="W1071" s="30"/>
    </row>
    <row r="1072" spans="3:23" ht="15" customHeight="1">
      <c r="C1072" s="132"/>
      <c r="D1072" s="132"/>
      <c r="E1072" s="132"/>
      <c r="F1072" s="132"/>
      <c r="G1072" s="132"/>
      <c r="H1072" s="132"/>
      <c r="I1072" s="132"/>
      <c r="J1072" s="133"/>
      <c r="K1072" s="133"/>
      <c r="L1072" s="133"/>
      <c r="M1072" s="133"/>
      <c r="W1072" s="30"/>
    </row>
    <row r="1073" spans="3:23" ht="15" customHeight="1">
      <c r="C1073" s="132"/>
      <c r="D1073" s="132"/>
      <c r="E1073" s="132"/>
      <c r="F1073" s="132"/>
      <c r="G1073" s="132"/>
      <c r="H1073" s="132"/>
      <c r="I1073" s="132"/>
      <c r="J1073" s="133"/>
      <c r="K1073" s="133"/>
      <c r="L1073" s="133"/>
      <c r="M1073" s="133"/>
      <c r="W1073" s="30"/>
    </row>
    <row r="1074" spans="3:23" ht="15" customHeight="1">
      <c r="C1074" s="132"/>
      <c r="D1074" s="132"/>
      <c r="E1074" s="132"/>
      <c r="F1074" s="132"/>
      <c r="G1074" s="132"/>
      <c r="H1074" s="132"/>
      <c r="I1074" s="132"/>
      <c r="J1074" s="133"/>
      <c r="K1074" s="133"/>
      <c r="L1074" s="133"/>
      <c r="M1074" s="133"/>
      <c r="W1074" s="30"/>
    </row>
    <row r="1075" spans="3:23" ht="15" customHeight="1">
      <c r="C1075" s="132"/>
      <c r="D1075" s="132"/>
      <c r="E1075" s="132"/>
      <c r="F1075" s="132"/>
      <c r="G1075" s="132"/>
      <c r="H1075" s="132"/>
      <c r="I1075" s="132"/>
      <c r="J1075" s="133"/>
      <c r="K1075" s="133"/>
      <c r="L1075" s="133"/>
      <c r="M1075" s="133"/>
      <c r="W1075" s="30"/>
    </row>
    <row r="1076" spans="3:23" ht="15" customHeight="1">
      <c r="C1076" s="132"/>
      <c r="D1076" s="132"/>
      <c r="E1076" s="132"/>
      <c r="F1076" s="132"/>
      <c r="G1076" s="132"/>
      <c r="H1076" s="132"/>
      <c r="I1076" s="132"/>
      <c r="J1076" s="133"/>
      <c r="K1076" s="133"/>
      <c r="L1076" s="133"/>
      <c r="M1076" s="133"/>
      <c r="W1076" s="30"/>
    </row>
    <row r="1077" spans="3:23" ht="15" customHeight="1">
      <c r="C1077" s="132"/>
      <c r="D1077" s="132"/>
      <c r="E1077" s="132"/>
      <c r="F1077" s="132"/>
      <c r="G1077" s="132"/>
      <c r="H1077" s="132"/>
      <c r="I1077" s="132"/>
      <c r="J1077" s="133"/>
      <c r="K1077" s="133"/>
      <c r="L1077" s="133"/>
      <c r="M1077" s="133"/>
      <c r="W1077" s="30"/>
    </row>
    <row r="1078" spans="3:23" ht="15" customHeight="1">
      <c r="C1078" s="132"/>
      <c r="D1078" s="132"/>
      <c r="E1078" s="132"/>
      <c r="F1078" s="132"/>
      <c r="G1078" s="132"/>
      <c r="H1078" s="132"/>
      <c r="I1078" s="132"/>
      <c r="J1078" s="133"/>
      <c r="K1078" s="133"/>
      <c r="L1078" s="133"/>
      <c r="M1078" s="133"/>
      <c r="W1078" s="30"/>
    </row>
    <row r="1079" spans="3:23" ht="15" customHeight="1">
      <c r="C1079" s="132"/>
      <c r="D1079" s="132"/>
      <c r="E1079" s="132"/>
      <c r="F1079" s="132"/>
      <c r="G1079" s="132"/>
      <c r="H1079" s="132"/>
      <c r="I1079" s="132"/>
      <c r="J1079" s="133"/>
      <c r="K1079" s="133"/>
      <c r="L1079" s="133"/>
      <c r="M1079" s="133"/>
      <c r="W1079" s="30"/>
    </row>
    <row r="1080" spans="3:23" ht="15" customHeight="1">
      <c r="C1080" s="132"/>
      <c r="D1080" s="132"/>
      <c r="E1080" s="132"/>
      <c r="F1080" s="132"/>
      <c r="G1080" s="132"/>
      <c r="H1080" s="132"/>
      <c r="I1080" s="132"/>
      <c r="J1080" s="133"/>
      <c r="K1080" s="133"/>
      <c r="L1080" s="133"/>
      <c r="M1080" s="133"/>
      <c r="W1080" s="30"/>
    </row>
    <row r="1081" spans="3:23" ht="15" customHeight="1">
      <c r="C1081" s="132"/>
      <c r="D1081" s="132"/>
      <c r="E1081" s="132"/>
      <c r="F1081" s="132"/>
      <c r="G1081" s="132"/>
      <c r="H1081" s="132"/>
      <c r="I1081" s="132"/>
      <c r="J1081" s="133"/>
      <c r="K1081" s="133"/>
      <c r="L1081" s="133"/>
      <c r="M1081" s="133"/>
      <c r="W1081" s="30"/>
    </row>
    <row r="1082" spans="3:23" ht="15" customHeight="1">
      <c r="C1082" s="132"/>
      <c r="D1082" s="132"/>
      <c r="E1082" s="132"/>
      <c r="F1082" s="132"/>
      <c r="G1082" s="132"/>
      <c r="H1082" s="132"/>
      <c r="I1082" s="132"/>
      <c r="J1082" s="133"/>
      <c r="K1082" s="133"/>
      <c r="L1082" s="133"/>
      <c r="M1082" s="133"/>
      <c r="W1082" s="30"/>
    </row>
    <row r="1083" spans="3:23" ht="15" customHeight="1">
      <c r="C1083" s="132"/>
      <c r="D1083" s="132"/>
      <c r="E1083" s="132"/>
      <c r="F1083" s="132"/>
      <c r="G1083" s="132"/>
      <c r="H1083" s="132"/>
      <c r="I1083" s="132"/>
      <c r="J1083" s="133"/>
      <c r="K1083" s="133"/>
      <c r="L1083" s="133"/>
      <c r="M1083" s="133"/>
      <c r="W1083" s="30"/>
    </row>
    <row r="1084" spans="3:23" ht="15" customHeight="1">
      <c r="C1084" s="132"/>
      <c r="D1084" s="132"/>
      <c r="E1084" s="132"/>
      <c r="F1084" s="132"/>
      <c r="G1084" s="132"/>
      <c r="H1084" s="132"/>
      <c r="I1084" s="132"/>
      <c r="J1084" s="133"/>
      <c r="K1084" s="133"/>
      <c r="L1084" s="133"/>
      <c r="M1084" s="133"/>
      <c r="W1084" s="30"/>
    </row>
    <row r="1085" spans="3:23" ht="15" customHeight="1">
      <c r="C1085" s="132"/>
      <c r="D1085" s="132"/>
      <c r="E1085" s="132"/>
      <c r="F1085" s="132"/>
      <c r="G1085" s="132"/>
      <c r="H1085" s="132"/>
      <c r="I1085" s="132"/>
      <c r="J1085" s="133"/>
      <c r="K1085" s="133"/>
      <c r="L1085" s="133"/>
      <c r="M1085" s="133"/>
      <c r="W1085" s="30"/>
    </row>
    <row r="1086" spans="3:23" ht="15" customHeight="1">
      <c r="C1086" s="132"/>
      <c r="D1086" s="132"/>
      <c r="E1086" s="132"/>
      <c r="F1086" s="132"/>
      <c r="G1086" s="132"/>
      <c r="H1086" s="132"/>
      <c r="I1086" s="132"/>
      <c r="J1086" s="133"/>
      <c r="K1086" s="133"/>
      <c r="L1086" s="133"/>
      <c r="M1086" s="133"/>
      <c r="W1086" s="30"/>
    </row>
    <row r="1087" spans="3:23" ht="15" customHeight="1">
      <c r="C1087" s="132"/>
      <c r="D1087" s="132"/>
      <c r="E1087" s="132"/>
      <c r="F1087" s="132"/>
      <c r="G1087" s="132"/>
      <c r="H1087" s="132"/>
      <c r="I1087" s="132"/>
      <c r="J1087" s="133"/>
      <c r="K1087" s="133"/>
      <c r="L1087" s="133"/>
      <c r="M1087" s="133"/>
      <c r="W1087" s="30"/>
    </row>
    <row r="1088" spans="3:23" ht="15" customHeight="1">
      <c r="C1088" s="132"/>
      <c r="D1088" s="132"/>
      <c r="E1088" s="132"/>
      <c r="F1088" s="132"/>
      <c r="G1088" s="132"/>
      <c r="H1088" s="132"/>
      <c r="I1088" s="132"/>
      <c r="J1088" s="133"/>
      <c r="K1088" s="133"/>
      <c r="L1088" s="133"/>
      <c r="M1088" s="133"/>
      <c r="W1088" s="30"/>
    </row>
    <row r="1089" spans="3:23" ht="15" customHeight="1">
      <c r="C1089" s="132"/>
      <c r="D1089" s="132"/>
      <c r="E1089" s="132"/>
      <c r="F1089" s="132"/>
      <c r="G1089" s="132"/>
      <c r="H1089" s="132"/>
      <c r="I1089" s="132"/>
      <c r="J1089" s="133"/>
      <c r="K1089" s="133"/>
      <c r="L1089" s="133"/>
      <c r="M1089" s="133"/>
      <c r="W1089" s="30"/>
    </row>
    <row r="1090" spans="3:23" ht="15" customHeight="1">
      <c r="C1090" s="132"/>
      <c r="D1090" s="132"/>
      <c r="E1090" s="132"/>
      <c r="F1090" s="132"/>
      <c r="G1090" s="132"/>
      <c r="H1090" s="132"/>
      <c r="I1090" s="132"/>
      <c r="J1090" s="133"/>
      <c r="K1090" s="133"/>
      <c r="L1090" s="133"/>
      <c r="M1090" s="133"/>
      <c r="W1090" s="30"/>
    </row>
    <row r="1091" spans="3:23" ht="15" customHeight="1">
      <c r="C1091" s="132"/>
      <c r="D1091" s="132"/>
      <c r="E1091" s="132"/>
      <c r="F1091" s="132"/>
      <c r="G1091" s="132"/>
      <c r="H1091" s="132"/>
      <c r="I1091" s="132"/>
      <c r="J1091" s="133"/>
      <c r="K1091" s="133"/>
      <c r="L1091" s="133"/>
      <c r="M1091" s="133"/>
      <c r="W1091" s="30"/>
    </row>
    <row r="1092" spans="3:23" ht="15" customHeight="1">
      <c r="C1092" s="132"/>
      <c r="D1092" s="132"/>
      <c r="E1092" s="132"/>
      <c r="F1092" s="132"/>
      <c r="G1092" s="132"/>
      <c r="H1092" s="132"/>
      <c r="I1092" s="132"/>
      <c r="J1092" s="133"/>
      <c r="K1092" s="133"/>
      <c r="L1092" s="133"/>
      <c r="M1092" s="133"/>
      <c r="W1092" s="30"/>
    </row>
    <row r="1093" spans="3:23" ht="15" customHeight="1">
      <c r="C1093" s="132"/>
      <c r="D1093" s="132"/>
      <c r="E1093" s="132"/>
      <c r="F1093" s="132"/>
      <c r="G1093" s="132"/>
      <c r="H1093" s="132"/>
      <c r="I1093" s="132"/>
      <c r="J1093" s="133"/>
      <c r="K1093" s="133"/>
      <c r="L1093" s="133"/>
      <c r="M1093" s="133"/>
      <c r="W1093" s="30"/>
    </row>
    <row r="1094" spans="3:23" ht="15" customHeight="1">
      <c r="C1094" s="132"/>
      <c r="D1094" s="132"/>
      <c r="E1094" s="132"/>
      <c r="F1094" s="132"/>
      <c r="G1094" s="132"/>
      <c r="H1094" s="132"/>
      <c r="I1094" s="132"/>
      <c r="J1094" s="133"/>
      <c r="K1094" s="133"/>
      <c r="L1094" s="133"/>
      <c r="M1094" s="133"/>
      <c r="W1094" s="30"/>
    </row>
    <row r="1095" spans="3:23" ht="15" customHeight="1">
      <c r="C1095" s="132"/>
      <c r="D1095" s="132"/>
      <c r="E1095" s="132"/>
      <c r="F1095" s="132"/>
      <c r="G1095" s="132"/>
      <c r="H1095" s="132"/>
      <c r="I1095" s="132"/>
      <c r="J1095" s="133"/>
      <c r="K1095" s="133"/>
      <c r="L1095" s="133"/>
      <c r="M1095" s="133"/>
      <c r="W1095" s="30"/>
    </row>
    <row r="1096" spans="3:23" ht="15" customHeight="1">
      <c r="C1096" s="132"/>
      <c r="D1096" s="132"/>
      <c r="E1096" s="132"/>
      <c r="F1096" s="132"/>
      <c r="G1096" s="132"/>
      <c r="H1096" s="132"/>
      <c r="I1096" s="132"/>
      <c r="J1096" s="133"/>
      <c r="K1096" s="133"/>
      <c r="L1096" s="133"/>
      <c r="M1096" s="133"/>
      <c r="W1096" s="30"/>
    </row>
    <row r="1097" spans="3:23" ht="15" customHeight="1">
      <c r="C1097" s="132"/>
      <c r="D1097" s="132"/>
      <c r="E1097" s="132"/>
      <c r="F1097" s="132"/>
      <c r="G1097" s="132"/>
      <c r="H1097" s="132"/>
      <c r="I1097" s="132"/>
      <c r="J1097" s="133"/>
      <c r="K1097" s="133"/>
      <c r="L1097" s="133"/>
      <c r="M1097" s="133"/>
      <c r="W1097" s="30"/>
    </row>
    <row r="1098" spans="3:23" ht="15" customHeight="1">
      <c r="C1098" s="132"/>
      <c r="D1098" s="132"/>
      <c r="E1098" s="132"/>
      <c r="F1098" s="132"/>
      <c r="G1098" s="132"/>
      <c r="H1098" s="132"/>
      <c r="I1098" s="132"/>
      <c r="J1098" s="133"/>
      <c r="K1098" s="133"/>
      <c r="L1098" s="133"/>
      <c r="M1098" s="133"/>
      <c r="W1098" s="30"/>
    </row>
    <row r="1099" spans="3:23" ht="15" customHeight="1">
      <c r="C1099" s="132"/>
      <c r="D1099" s="132"/>
      <c r="E1099" s="132"/>
      <c r="F1099" s="132"/>
      <c r="G1099" s="132"/>
      <c r="H1099" s="132"/>
      <c r="I1099" s="132"/>
      <c r="J1099" s="133"/>
      <c r="K1099" s="133"/>
      <c r="L1099" s="133"/>
      <c r="M1099" s="133"/>
      <c r="W1099" s="30"/>
    </row>
    <row r="1100" spans="3:23" ht="15" customHeight="1">
      <c r="C1100" s="132"/>
      <c r="D1100" s="132"/>
      <c r="E1100" s="132"/>
      <c r="F1100" s="132"/>
      <c r="G1100" s="132"/>
      <c r="H1100" s="132"/>
      <c r="I1100" s="132"/>
      <c r="J1100" s="133"/>
      <c r="K1100" s="133"/>
      <c r="L1100" s="133"/>
      <c r="M1100" s="133"/>
      <c r="W1100" s="30"/>
    </row>
    <row r="1101" spans="3:23" ht="15" customHeight="1">
      <c r="C1101" s="132"/>
      <c r="D1101" s="132"/>
      <c r="E1101" s="132"/>
      <c r="F1101" s="132"/>
      <c r="G1101" s="132"/>
      <c r="H1101" s="132"/>
      <c r="I1101" s="132"/>
      <c r="J1101" s="133"/>
      <c r="K1101" s="133"/>
      <c r="L1101" s="133"/>
      <c r="M1101" s="133"/>
      <c r="W1101" s="30"/>
    </row>
    <row r="1102" spans="3:23" ht="15" customHeight="1">
      <c r="C1102" s="132"/>
      <c r="D1102" s="132"/>
      <c r="E1102" s="132"/>
      <c r="F1102" s="132"/>
      <c r="G1102" s="132"/>
      <c r="H1102" s="132"/>
      <c r="I1102" s="132"/>
      <c r="J1102" s="133"/>
      <c r="K1102" s="133"/>
      <c r="L1102" s="133"/>
      <c r="M1102" s="133"/>
      <c r="W1102" s="30"/>
    </row>
    <row r="1103" spans="3:23" ht="15" customHeight="1">
      <c r="C1103" s="132"/>
      <c r="D1103" s="132"/>
      <c r="E1103" s="132"/>
      <c r="F1103" s="132"/>
      <c r="G1103" s="132"/>
      <c r="H1103" s="132"/>
      <c r="I1103" s="132"/>
      <c r="J1103" s="133"/>
      <c r="K1103" s="133"/>
      <c r="L1103" s="133"/>
      <c r="M1103" s="133"/>
      <c r="W1103" s="30"/>
    </row>
    <row r="1104" spans="3:23" ht="15" customHeight="1">
      <c r="C1104" s="132"/>
      <c r="D1104" s="132"/>
      <c r="E1104" s="132"/>
      <c r="F1104" s="132"/>
      <c r="G1104" s="132"/>
      <c r="H1104" s="132"/>
      <c r="I1104" s="132"/>
      <c r="J1104" s="133"/>
      <c r="K1104" s="133"/>
      <c r="L1104" s="133"/>
      <c r="M1104" s="133"/>
      <c r="W1104" s="30"/>
    </row>
    <row r="1105" spans="3:23" ht="15" customHeight="1">
      <c r="C1105" s="132"/>
      <c r="D1105" s="132"/>
      <c r="E1105" s="132"/>
      <c r="F1105" s="132"/>
      <c r="G1105" s="132"/>
      <c r="H1105" s="132"/>
      <c r="I1105" s="132"/>
      <c r="J1105" s="133"/>
      <c r="K1105" s="133"/>
      <c r="L1105" s="133"/>
      <c r="M1105" s="133"/>
      <c r="W1105" s="30"/>
    </row>
    <row r="1106" spans="3:23" ht="15" customHeight="1">
      <c r="C1106" s="132"/>
      <c r="D1106" s="132"/>
      <c r="E1106" s="132"/>
      <c r="F1106" s="132"/>
      <c r="G1106" s="132"/>
      <c r="H1106" s="132"/>
      <c r="I1106" s="132"/>
      <c r="J1106" s="133"/>
      <c r="K1106" s="133"/>
      <c r="L1106" s="133"/>
      <c r="M1106" s="133"/>
      <c r="W1106" s="30"/>
    </row>
    <row r="1107" spans="3:23" ht="15" customHeight="1">
      <c r="C1107" s="132"/>
      <c r="D1107" s="132"/>
      <c r="E1107" s="132"/>
      <c r="F1107" s="132"/>
      <c r="G1107" s="132"/>
      <c r="H1107" s="132"/>
      <c r="I1107" s="132"/>
      <c r="J1107" s="133"/>
      <c r="K1107" s="133"/>
      <c r="L1107" s="133"/>
      <c r="M1107" s="133"/>
      <c r="W1107" s="30"/>
    </row>
    <row r="1108" spans="3:23" ht="15" customHeight="1">
      <c r="C1108" s="132"/>
      <c r="D1108" s="132"/>
      <c r="E1108" s="132"/>
      <c r="F1108" s="132"/>
      <c r="G1108" s="132"/>
      <c r="H1108" s="132"/>
      <c r="I1108" s="132"/>
      <c r="J1108" s="133"/>
      <c r="K1108" s="133"/>
      <c r="L1108" s="133"/>
      <c r="M1108" s="133"/>
      <c r="W1108" s="30"/>
    </row>
    <row r="1109" spans="3:23" ht="15" customHeight="1">
      <c r="C1109" s="132"/>
      <c r="D1109" s="132"/>
      <c r="E1109" s="132"/>
      <c r="F1109" s="132"/>
      <c r="G1109" s="132"/>
      <c r="H1109" s="132"/>
      <c r="I1109" s="132"/>
      <c r="J1109" s="133"/>
      <c r="K1109" s="133"/>
      <c r="L1109" s="133"/>
      <c r="M1109" s="133"/>
      <c r="W1109" s="30"/>
    </row>
    <row r="1110" spans="3:23" ht="15" customHeight="1">
      <c r="C1110" s="132"/>
      <c r="D1110" s="132"/>
      <c r="E1110" s="132"/>
      <c r="F1110" s="132"/>
      <c r="G1110" s="132"/>
      <c r="H1110" s="132"/>
      <c r="I1110" s="132"/>
      <c r="J1110" s="133"/>
      <c r="K1110" s="133"/>
      <c r="L1110" s="133"/>
      <c r="M1110" s="133"/>
      <c r="W1110" s="30"/>
    </row>
    <row r="1111" spans="3:23" ht="15" customHeight="1">
      <c r="C1111" s="132"/>
      <c r="D1111" s="132"/>
      <c r="E1111" s="132"/>
      <c r="F1111" s="132"/>
      <c r="G1111" s="132"/>
      <c r="H1111" s="132"/>
      <c r="I1111" s="132"/>
      <c r="J1111" s="133"/>
      <c r="K1111" s="133"/>
      <c r="L1111" s="133"/>
      <c r="M1111" s="133"/>
      <c r="W1111" s="30"/>
    </row>
    <row r="1112" spans="3:23" ht="15" customHeight="1">
      <c r="C1112" s="132"/>
      <c r="D1112" s="132"/>
      <c r="E1112" s="132"/>
      <c r="F1112" s="132"/>
      <c r="G1112" s="132"/>
      <c r="H1112" s="132"/>
      <c r="I1112" s="132"/>
      <c r="J1112" s="133"/>
      <c r="K1112" s="133"/>
      <c r="L1112" s="133"/>
      <c r="M1112" s="133"/>
      <c r="W1112" s="30"/>
    </row>
    <row r="1113" spans="3:23" ht="15" customHeight="1">
      <c r="C1113" s="132"/>
      <c r="D1113" s="132"/>
      <c r="E1113" s="132"/>
      <c r="F1113" s="132"/>
      <c r="G1113" s="132"/>
      <c r="H1113" s="132"/>
      <c r="I1113" s="132"/>
      <c r="J1113" s="133"/>
      <c r="K1113" s="133"/>
      <c r="L1113" s="133"/>
      <c r="M1113" s="133"/>
      <c r="W1113" s="30"/>
    </row>
    <row r="1114" spans="3:23" ht="15" customHeight="1">
      <c r="C1114" s="132"/>
      <c r="D1114" s="132"/>
      <c r="E1114" s="132"/>
      <c r="F1114" s="132"/>
      <c r="G1114" s="132"/>
      <c r="H1114" s="132"/>
      <c r="I1114" s="132"/>
      <c r="J1114" s="133"/>
      <c r="K1114" s="133"/>
      <c r="L1114" s="133"/>
      <c r="M1114" s="133"/>
      <c r="W1114" s="30"/>
    </row>
    <row r="1115" spans="3:23" ht="15" customHeight="1">
      <c r="C1115" s="132"/>
      <c r="D1115" s="132"/>
      <c r="E1115" s="132"/>
      <c r="F1115" s="132"/>
      <c r="G1115" s="132"/>
      <c r="H1115" s="132"/>
      <c r="I1115" s="132"/>
      <c r="J1115" s="133"/>
      <c r="K1115" s="133"/>
      <c r="L1115" s="133"/>
      <c r="M1115" s="133"/>
      <c r="W1115" s="30"/>
    </row>
    <row r="1116" spans="3:23" ht="15" customHeight="1">
      <c r="C1116" s="132"/>
      <c r="D1116" s="132"/>
      <c r="E1116" s="132"/>
      <c r="F1116" s="132"/>
      <c r="G1116" s="132"/>
      <c r="H1116" s="132"/>
      <c r="I1116" s="132"/>
      <c r="J1116" s="133"/>
      <c r="K1116" s="133"/>
      <c r="L1116" s="133"/>
      <c r="M1116" s="133"/>
      <c r="W1116" s="30"/>
    </row>
    <row r="1117" spans="3:23" ht="15" customHeight="1">
      <c r="C1117" s="132"/>
      <c r="D1117" s="132"/>
      <c r="E1117" s="132"/>
      <c r="F1117" s="132"/>
      <c r="G1117" s="132"/>
      <c r="H1117" s="132"/>
      <c r="I1117" s="132"/>
      <c r="J1117" s="133"/>
      <c r="K1117" s="133"/>
      <c r="L1117" s="133"/>
      <c r="M1117" s="133"/>
      <c r="W1117" s="30"/>
    </row>
    <row r="1118" spans="3:23" ht="15" customHeight="1">
      <c r="C1118" s="132"/>
      <c r="D1118" s="132"/>
      <c r="E1118" s="132"/>
      <c r="F1118" s="132"/>
      <c r="G1118" s="132"/>
      <c r="H1118" s="132"/>
      <c r="I1118" s="132"/>
      <c r="J1118" s="133"/>
      <c r="K1118" s="133"/>
      <c r="L1118" s="133"/>
      <c r="M1118" s="133"/>
      <c r="W1118" s="30"/>
    </row>
    <row r="1119" spans="3:23" ht="15" customHeight="1">
      <c r="C1119" s="132"/>
      <c r="D1119" s="132"/>
      <c r="E1119" s="132"/>
      <c r="F1119" s="132"/>
      <c r="G1119" s="132"/>
      <c r="H1119" s="132"/>
      <c r="I1119" s="132"/>
      <c r="J1119" s="133"/>
      <c r="K1119" s="133"/>
      <c r="L1119" s="133"/>
      <c r="M1119" s="133"/>
      <c r="W1119" s="30"/>
    </row>
    <row r="1120" spans="3:23" ht="15" customHeight="1">
      <c r="C1120" s="132"/>
      <c r="D1120" s="132"/>
      <c r="E1120" s="132"/>
      <c r="F1120" s="132"/>
      <c r="G1120" s="132"/>
      <c r="H1120" s="132"/>
      <c r="I1120" s="132"/>
      <c r="J1120" s="133"/>
      <c r="K1120" s="133"/>
      <c r="L1120" s="133"/>
      <c r="M1120" s="133"/>
      <c r="W1120" s="30"/>
    </row>
    <row r="1121" spans="3:23" ht="15" customHeight="1">
      <c r="C1121" s="132"/>
      <c r="D1121" s="132"/>
      <c r="E1121" s="132"/>
      <c r="F1121" s="132"/>
      <c r="G1121" s="132"/>
      <c r="H1121" s="132"/>
      <c r="I1121" s="132"/>
      <c r="J1121" s="133"/>
      <c r="K1121" s="133"/>
      <c r="L1121" s="133"/>
      <c r="M1121" s="133"/>
      <c r="W1121" s="30"/>
    </row>
    <row r="1122" spans="3:23" ht="15" customHeight="1">
      <c r="C1122" s="132"/>
      <c r="D1122" s="132"/>
      <c r="E1122" s="132"/>
      <c r="F1122" s="132"/>
      <c r="G1122" s="132"/>
      <c r="H1122" s="132"/>
      <c r="I1122" s="132"/>
      <c r="J1122" s="133"/>
      <c r="K1122" s="133"/>
      <c r="L1122" s="133"/>
      <c r="M1122" s="133"/>
      <c r="W1122" s="30"/>
    </row>
    <row r="1123" spans="3:23" ht="15" customHeight="1">
      <c r="C1123" s="132"/>
      <c r="D1123" s="132"/>
      <c r="E1123" s="132"/>
      <c r="F1123" s="132"/>
      <c r="G1123" s="132"/>
      <c r="H1123" s="132"/>
      <c r="I1123" s="132"/>
      <c r="J1123" s="133"/>
      <c r="K1123" s="133"/>
      <c r="L1123" s="133"/>
      <c r="M1123" s="133"/>
      <c r="W1123" s="30"/>
    </row>
    <row r="1124" spans="3:23" ht="15" customHeight="1">
      <c r="C1124" s="132"/>
      <c r="D1124" s="132"/>
      <c r="E1124" s="132"/>
      <c r="F1124" s="132"/>
      <c r="G1124" s="132"/>
      <c r="H1124" s="132"/>
      <c r="I1124" s="132"/>
      <c r="J1124" s="133"/>
      <c r="K1124" s="133"/>
      <c r="L1124" s="133"/>
      <c r="M1124" s="133"/>
      <c r="W1124" s="30"/>
    </row>
    <row r="1125" spans="3:23" ht="15" customHeight="1">
      <c r="C1125" s="132"/>
      <c r="D1125" s="132"/>
      <c r="E1125" s="132"/>
      <c r="F1125" s="132"/>
      <c r="G1125" s="132"/>
      <c r="H1125" s="132"/>
      <c r="I1125" s="132"/>
      <c r="J1125" s="133"/>
      <c r="K1125" s="133"/>
      <c r="L1125" s="133"/>
      <c r="M1125" s="133"/>
      <c r="W1125" s="30"/>
    </row>
    <row r="1126" spans="3:23" ht="15" customHeight="1">
      <c r="C1126" s="132"/>
      <c r="D1126" s="132"/>
      <c r="E1126" s="132"/>
      <c r="F1126" s="132"/>
      <c r="G1126" s="132"/>
      <c r="H1126" s="132"/>
      <c r="I1126" s="132"/>
      <c r="J1126" s="133"/>
      <c r="K1126" s="133"/>
      <c r="L1126" s="133"/>
      <c r="M1126" s="133"/>
      <c r="W1126" s="30"/>
    </row>
    <row r="1127" spans="3:23" ht="15" customHeight="1">
      <c r="C1127" s="132"/>
      <c r="D1127" s="132"/>
      <c r="E1127" s="132"/>
      <c r="F1127" s="132"/>
      <c r="G1127" s="132"/>
      <c r="H1127" s="132"/>
      <c r="I1127" s="132"/>
      <c r="J1127" s="133"/>
      <c r="K1127" s="133"/>
      <c r="L1127" s="133"/>
      <c r="M1127" s="133"/>
      <c r="W1127" s="30"/>
    </row>
    <row r="1128" spans="3:23" ht="15" customHeight="1">
      <c r="C1128" s="132"/>
      <c r="D1128" s="132"/>
      <c r="E1128" s="132"/>
      <c r="F1128" s="132"/>
      <c r="G1128" s="132"/>
      <c r="H1128" s="132"/>
      <c r="I1128" s="132"/>
      <c r="J1128" s="133"/>
      <c r="K1128" s="133"/>
      <c r="L1128" s="133"/>
      <c r="M1128" s="133"/>
      <c r="W1128" s="30"/>
    </row>
    <row r="1129" spans="3:23" ht="15" customHeight="1">
      <c r="C1129" s="132"/>
      <c r="D1129" s="132"/>
      <c r="E1129" s="132"/>
      <c r="F1129" s="132"/>
      <c r="G1129" s="132"/>
      <c r="H1129" s="132"/>
      <c r="I1129" s="132"/>
      <c r="J1129" s="133"/>
      <c r="K1129" s="133"/>
      <c r="L1129" s="133"/>
      <c r="M1129" s="133"/>
      <c r="W1129" s="30"/>
    </row>
    <row r="1130" spans="3:23" ht="15" customHeight="1">
      <c r="C1130" s="132"/>
      <c r="D1130" s="132"/>
      <c r="E1130" s="132"/>
      <c r="F1130" s="132"/>
      <c r="G1130" s="132"/>
      <c r="H1130" s="132"/>
      <c r="I1130" s="132"/>
      <c r="J1130" s="133"/>
      <c r="K1130" s="133"/>
      <c r="L1130" s="133"/>
      <c r="M1130" s="133"/>
      <c r="W1130" s="30"/>
    </row>
    <row r="1131" spans="3:23" ht="15" customHeight="1">
      <c r="C1131" s="132"/>
      <c r="D1131" s="132"/>
      <c r="E1131" s="132"/>
      <c r="F1131" s="132"/>
      <c r="G1131" s="132"/>
      <c r="H1131" s="132"/>
      <c r="I1131" s="132"/>
      <c r="J1131" s="133"/>
      <c r="K1131" s="133"/>
      <c r="L1131" s="133"/>
      <c r="M1131" s="133"/>
      <c r="W1131" s="30"/>
    </row>
    <row r="1132" spans="3:23" ht="15" customHeight="1">
      <c r="C1132" s="132"/>
      <c r="D1132" s="132"/>
      <c r="E1132" s="132"/>
      <c r="F1132" s="132"/>
      <c r="G1132" s="132"/>
      <c r="H1132" s="132"/>
      <c r="I1132" s="132"/>
      <c r="J1132" s="133"/>
      <c r="K1132" s="133"/>
      <c r="L1132" s="133"/>
      <c r="M1132" s="133"/>
      <c r="W1132" s="30"/>
    </row>
    <row r="1133" spans="3:23" ht="15" customHeight="1">
      <c r="C1133" s="132"/>
      <c r="D1133" s="132"/>
      <c r="E1133" s="132"/>
      <c r="F1133" s="132"/>
      <c r="G1133" s="132"/>
      <c r="H1133" s="132"/>
      <c r="I1133" s="132"/>
      <c r="J1133" s="133"/>
      <c r="K1133" s="133"/>
      <c r="L1133" s="133"/>
      <c r="M1133" s="133"/>
      <c r="W1133" s="30"/>
    </row>
    <row r="1134" spans="3:23" ht="15" customHeight="1">
      <c r="C1134" s="132"/>
      <c r="D1134" s="132"/>
      <c r="E1134" s="132"/>
      <c r="F1134" s="132"/>
      <c r="G1134" s="132"/>
      <c r="H1134" s="132"/>
      <c r="I1134" s="132"/>
      <c r="J1134" s="133"/>
      <c r="K1134" s="133"/>
      <c r="L1134" s="133"/>
      <c r="M1134" s="133"/>
      <c r="W1134" s="30"/>
    </row>
    <row r="1135" spans="3:23" ht="15" customHeight="1">
      <c r="C1135" s="132"/>
      <c r="D1135" s="132"/>
      <c r="E1135" s="132"/>
      <c r="F1135" s="132"/>
      <c r="G1135" s="132"/>
      <c r="H1135" s="132"/>
      <c r="I1135" s="132"/>
      <c r="J1135" s="133"/>
      <c r="K1135" s="133"/>
      <c r="L1135" s="133"/>
      <c r="M1135" s="133"/>
      <c r="W1135" s="30"/>
    </row>
    <row r="1136" spans="3:23" ht="15" customHeight="1">
      <c r="C1136" s="132"/>
      <c r="D1136" s="132"/>
      <c r="E1136" s="132"/>
      <c r="F1136" s="132"/>
      <c r="G1136" s="132"/>
      <c r="H1136" s="132"/>
      <c r="I1136" s="132"/>
      <c r="J1136" s="133"/>
      <c r="K1136" s="133"/>
      <c r="L1136" s="133"/>
      <c r="M1136" s="133"/>
      <c r="W1136" s="30"/>
    </row>
    <row r="1137" spans="3:23" ht="15" customHeight="1">
      <c r="C1137" s="132"/>
      <c r="D1137" s="132"/>
      <c r="E1137" s="132"/>
      <c r="F1137" s="132"/>
      <c r="G1137" s="132"/>
      <c r="H1137" s="132"/>
      <c r="I1137" s="132"/>
      <c r="J1137" s="133"/>
      <c r="K1137" s="133"/>
      <c r="L1137" s="133"/>
      <c r="M1137" s="133"/>
      <c r="W1137" s="30"/>
    </row>
    <row r="1138" spans="3:23" ht="15" customHeight="1">
      <c r="C1138" s="132"/>
      <c r="D1138" s="132"/>
      <c r="E1138" s="132"/>
      <c r="F1138" s="132"/>
      <c r="G1138" s="132"/>
      <c r="H1138" s="132"/>
      <c r="I1138" s="132"/>
      <c r="J1138" s="133"/>
      <c r="K1138" s="133"/>
      <c r="L1138" s="133"/>
      <c r="M1138" s="133"/>
      <c r="W1138" s="30"/>
    </row>
    <row r="1139" spans="3:23" ht="15" customHeight="1">
      <c r="C1139" s="132"/>
      <c r="D1139" s="132"/>
      <c r="E1139" s="132"/>
      <c r="F1139" s="132"/>
      <c r="G1139" s="132"/>
      <c r="H1139" s="132"/>
      <c r="I1139" s="132"/>
      <c r="J1139" s="133"/>
      <c r="K1139" s="133"/>
      <c r="L1139" s="133"/>
      <c r="M1139" s="133"/>
      <c r="W1139" s="30"/>
    </row>
    <row r="1140" spans="3:23" ht="15" customHeight="1">
      <c r="C1140" s="132"/>
      <c r="D1140" s="132"/>
      <c r="E1140" s="132"/>
      <c r="F1140" s="132"/>
      <c r="G1140" s="132"/>
      <c r="H1140" s="132"/>
      <c r="I1140" s="132"/>
      <c r="J1140" s="133"/>
      <c r="K1140" s="133"/>
      <c r="L1140" s="133"/>
      <c r="M1140" s="133"/>
      <c r="W1140" s="30"/>
    </row>
    <row r="1141" spans="3:23" ht="15" customHeight="1">
      <c r="C1141" s="132"/>
      <c r="D1141" s="132"/>
      <c r="E1141" s="132"/>
      <c r="F1141" s="132"/>
      <c r="G1141" s="132"/>
      <c r="H1141" s="132"/>
      <c r="I1141" s="132"/>
      <c r="J1141" s="133"/>
      <c r="K1141" s="133"/>
      <c r="L1141" s="133"/>
      <c r="M1141" s="133"/>
      <c r="W1141" s="30"/>
    </row>
    <row r="1142" spans="3:23" ht="15" customHeight="1">
      <c r="C1142" s="132"/>
      <c r="D1142" s="132"/>
      <c r="E1142" s="132"/>
      <c r="F1142" s="132"/>
      <c r="G1142" s="132"/>
      <c r="H1142" s="132"/>
      <c r="I1142" s="132"/>
      <c r="J1142" s="133"/>
      <c r="K1142" s="133"/>
      <c r="L1142" s="133"/>
      <c r="M1142" s="133"/>
      <c r="W1142" s="30"/>
    </row>
    <row r="1143" spans="3:23" ht="15" customHeight="1">
      <c r="C1143" s="132"/>
      <c r="D1143" s="132"/>
      <c r="E1143" s="132"/>
      <c r="F1143" s="132"/>
      <c r="G1143" s="132"/>
      <c r="H1143" s="132"/>
      <c r="I1143" s="132"/>
      <c r="J1143" s="133"/>
      <c r="K1143" s="133"/>
      <c r="L1143" s="133"/>
      <c r="M1143" s="133"/>
      <c r="W1143" s="30"/>
    </row>
    <row r="1144" spans="3:23" ht="15" customHeight="1">
      <c r="C1144" s="132"/>
      <c r="D1144" s="132"/>
      <c r="E1144" s="132"/>
      <c r="F1144" s="132"/>
      <c r="G1144" s="132"/>
      <c r="H1144" s="132"/>
      <c r="I1144" s="132"/>
      <c r="J1144" s="133"/>
      <c r="K1144" s="133"/>
      <c r="L1144" s="133"/>
      <c r="M1144" s="133"/>
      <c r="W1144" s="30"/>
    </row>
    <row r="1145" spans="3:23" ht="15" customHeight="1">
      <c r="C1145" s="132"/>
      <c r="D1145" s="132"/>
      <c r="E1145" s="132"/>
      <c r="F1145" s="132"/>
      <c r="G1145" s="132"/>
      <c r="H1145" s="132"/>
      <c r="I1145" s="132"/>
      <c r="J1145" s="133"/>
      <c r="K1145" s="133"/>
      <c r="L1145" s="133"/>
      <c r="M1145" s="133"/>
      <c r="W1145" s="30"/>
    </row>
    <row r="1146" spans="3:23" ht="15" customHeight="1">
      <c r="C1146" s="132"/>
      <c r="D1146" s="132"/>
      <c r="E1146" s="132"/>
      <c r="F1146" s="132"/>
      <c r="G1146" s="132"/>
      <c r="H1146" s="132"/>
      <c r="I1146" s="132"/>
      <c r="J1146" s="133"/>
      <c r="K1146" s="133"/>
      <c r="L1146" s="133"/>
      <c r="M1146" s="133"/>
      <c r="W1146" s="30"/>
    </row>
    <row r="1147" spans="3:23" ht="15" customHeight="1">
      <c r="C1147" s="132"/>
      <c r="D1147" s="132"/>
      <c r="E1147" s="132"/>
      <c r="F1147" s="132"/>
      <c r="G1147" s="132"/>
      <c r="H1147" s="132"/>
      <c r="I1147" s="132"/>
      <c r="J1147" s="133"/>
      <c r="K1147" s="133"/>
      <c r="L1147" s="133"/>
      <c r="M1147" s="133"/>
      <c r="W1147" s="30"/>
    </row>
    <row r="1148" spans="3:23" ht="15" customHeight="1">
      <c r="C1148" s="132"/>
      <c r="D1148" s="132"/>
      <c r="E1148" s="132"/>
      <c r="F1148" s="132"/>
      <c r="G1148" s="132"/>
      <c r="H1148" s="132"/>
      <c r="I1148" s="132"/>
      <c r="J1148" s="133"/>
      <c r="K1148" s="133"/>
      <c r="L1148" s="133"/>
      <c r="M1148" s="133"/>
      <c r="W1148" s="30"/>
    </row>
    <row r="1149" spans="3:23" ht="15" customHeight="1">
      <c r="C1149" s="132"/>
      <c r="D1149" s="132"/>
      <c r="E1149" s="132"/>
      <c r="F1149" s="132"/>
      <c r="G1149" s="132"/>
      <c r="H1149" s="132"/>
      <c r="I1149" s="132"/>
      <c r="J1149" s="133"/>
      <c r="K1149" s="133"/>
      <c r="L1149" s="133"/>
      <c r="M1149" s="133"/>
      <c r="W1149" s="30"/>
    </row>
    <row r="1150" spans="3:23" ht="15" customHeight="1">
      <c r="C1150" s="132"/>
      <c r="D1150" s="132"/>
      <c r="E1150" s="132"/>
      <c r="F1150" s="132"/>
      <c r="G1150" s="132"/>
      <c r="H1150" s="132"/>
      <c r="I1150" s="132"/>
      <c r="J1150" s="133"/>
      <c r="K1150" s="133"/>
      <c r="L1150" s="133"/>
      <c r="M1150" s="133"/>
      <c r="W1150" s="30"/>
    </row>
    <row r="1151" spans="3:23" ht="15" customHeight="1">
      <c r="C1151" s="132"/>
      <c r="D1151" s="132"/>
      <c r="E1151" s="132"/>
      <c r="F1151" s="132"/>
      <c r="G1151" s="132"/>
      <c r="H1151" s="132"/>
      <c r="I1151" s="132"/>
      <c r="J1151" s="133"/>
      <c r="K1151" s="133"/>
      <c r="L1151" s="133"/>
      <c r="M1151" s="133"/>
      <c r="W1151" s="30"/>
    </row>
    <row r="1152" spans="3:23" ht="15" customHeight="1">
      <c r="C1152" s="132"/>
      <c r="D1152" s="132"/>
      <c r="E1152" s="132"/>
      <c r="F1152" s="132"/>
      <c r="G1152" s="132"/>
      <c r="H1152" s="132"/>
      <c r="I1152" s="132"/>
      <c r="J1152" s="133"/>
      <c r="K1152" s="133"/>
      <c r="L1152" s="133"/>
      <c r="M1152" s="133"/>
      <c r="W1152" s="30"/>
    </row>
    <row r="1153" spans="3:23" ht="15" customHeight="1">
      <c r="C1153" s="132"/>
      <c r="D1153" s="132"/>
      <c r="E1153" s="132"/>
      <c r="F1153" s="132"/>
      <c r="G1153" s="132"/>
      <c r="H1153" s="132"/>
      <c r="I1153" s="132"/>
      <c r="J1153" s="133"/>
      <c r="K1153" s="133"/>
      <c r="L1153" s="133"/>
      <c r="M1153" s="133"/>
      <c r="W1153" s="30"/>
    </row>
    <row r="1154" spans="3:23" ht="15" customHeight="1">
      <c r="C1154" s="132"/>
      <c r="D1154" s="132"/>
      <c r="E1154" s="132"/>
      <c r="F1154" s="132"/>
      <c r="G1154" s="132"/>
      <c r="H1154" s="132"/>
      <c r="I1154" s="132"/>
      <c r="J1154" s="133"/>
      <c r="K1154" s="133"/>
      <c r="L1154" s="133"/>
      <c r="M1154" s="133"/>
      <c r="W1154" s="30"/>
    </row>
    <row r="1155" spans="3:23" ht="15" customHeight="1">
      <c r="C1155" s="132"/>
      <c r="D1155" s="132"/>
      <c r="E1155" s="132"/>
      <c r="F1155" s="132"/>
      <c r="G1155" s="132"/>
      <c r="H1155" s="132"/>
      <c r="I1155" s="132"/>
      <c r="J1155" s="133"/>
      <c r="K1155" s="133"/>
      <c r="L1155" s="133"/>
      <c r="M1155" s="133"/>
      <c r="W1155" s="30"/>
    </row>
    <row r="1156" spans="3:23" ht="15" customHeight="1">
      <c r="C1156" s="132"/>
      <c r="D1156" s="132"/>
      <c r="E1156" s="132"/>
      <c r="F1156" s="132"/>
      <c r="G1156" s="132"/>
      <c r="H1156" s="132"/>
      <c r="I1156" s="132"/>
      <c r="J1156" s="133"/>
      <c r="K1156" s="133"/>
      <c r="L1156" s="133"/>
      <c r="M1156" s="133"/>
      <c r="W1156" s="30"/>
    </row>
    <row r="1157" spans="3:23" ht="15" customHeight="1">
      <c r="C1157" s="132"/>
      <c r="D1157" s="132"/>
      <c r="E1157" s="132"/>
      <c r="F1157" s="132"/>
      <c r="G1157" s="132"/>
      <c r="H1157" s="132"/>
      <c r="I1157" s="132"/>
      <c r="J1157" s="133"/>
      <c r="K1157" s="133"/>
      <c r="L1157" s="133"/>
      <c r="M1157" s="133"/>
      <c r="W1157" s="30"/>
    </row>
    <row r="1158" spans="3:23" ht="15" customHeight="1">
      <c r="C1158" s="132"/>
      <c r="D1158" s="132"/>
      <c r="E1158" s="132"/>
      <c r="F1158" s="132"/>
      <c r="G1158" s="132"/>
      <c r="H1158" s="132"/>
      <c r="I1158" s="132"/>
      <c r="J1158" s="133"/>
      <c r="K1158" s="133"/>
      <c r="L1158" s="133"/>
      <c r="M1158" s="133"/>
      <c r="W1158" s="30"/>
    </row>
    <row r="1159" spans="3:23" ht="15" customHeight="1">
      <c r="C1159" s="132"/>
      <c r="D1159" s="132"/>
      <c r="E1159" s="132"/>
      <c r="F1159" s="132"/>
      <c r="G1159" s="132"/>
      <c r="H1159" s="132"/>
      <c r="I1159" s="132"/>
      <c r="J1159" s="133"/>
      <c r="K1159" s="133"/>
      <c r="L1159" s="133"/>
      <c r="M1159" s="133"/>
      <c r="W1159" s="30"/>
    </row>
    <row r="1160" spans="3:23" ht="15" customHeight="1">
      <c r="C1160" s="132"/>
      <c r="D1160" s="132"/>
      <c r="E1160" s="132"/>
      <c r="F1160" s="132"/>
      <c r="G1160" s="132"/>
      <c r="H1160" s="132"/>
      <c r="I1160" s="132"/>
      <c r="J1160" s="133"/>
      <c r="K1160" s="133"/>
      <c r="L1160" s="133"/>
      <c r="M1160" s="133"/>
      <c r="W1160" s="30"/>
    </row>
    <row r="1161" spans="3:23" ht="15" customHeight="1">
      <c r="C1161" s="132"/>
      <c r="D1161" s="132"/>
      <c r="E1161" s="132"/>
      <c r="F1161" s="132"/>
      <c r="G1161" s="132"/>
      <c r="H1161" s="132"/>
      <c r="I1161" s="132"/>
      <c r="J1161" s="133"/>
      <c r="K1161" s="133"/>
      <c r="L1161" s="133"/>
      <c r="M1161" s="133"/>
      <c r="W1161" s="30"/>
    </row>
    <row r="1162" spans="3:23" ht="15" customHeight="1">
      <c r="C1162" s="132"/>
      <c r="D1162" s="132"/>
      <c r="E1162" s="132"/>
      <c r="F1162" s="132"/>
      <c r="G1162" s="132"/>
      <c r="H1162" s="132"/>
      <c r="I1162" s="132"/>
      <c r="J1162" s="133"/>
      <c r="K1162" s="133"/>
      <c r="L1162" s="133"/>
      <c r="M1162" s="133"/>
      <c r="W1162" s="30"/>
    </row>
    <row r="1163" spans="3:23" ht="15" customHeight="1">
      <c r="C1163" s="132"/>
      <c r="D1163" s="132"/>
      <c r="E1163" s="132"/>
      <c r="F1163" s="132"/>
      <c r="G1163" s="132"/>
      <c r="H1163" s="132"/>
      <c r="I1163" s="132"/>
      <c r="J1163" s="133"/>
      <c r="K1163" s="133"/>
      <c r="L1163" s="133"/>
      <c r="M1163" s="133"/>
    </row>
    <row r="1164" spans="3:23" ht="15" customHeight="1">
      <c r="C1164" s="132"/>
      <c r="D1164" s="132"/>
      <c r="E1164" s="132"/>
      <c r="F1164" s="132"/>
      <c r="G1164" s="132"/>
      <c r="H1164" s="132"/>
      <c r="I1164" s="132"/>
      <c r="J1164" s="133"/>
      <c r="K1164" s="133"/>
      <c r="L1164" s="133"/>
      <c r="M1164" s="133"/>
    </row>
    <row r="1165" spans="3:23" ht="15" customHeight="1">
      <c r="C1165" s="132"/>
      <c r="D1165" s="132"/>
      <c r="E1165" s="132"/>
      <c r="F1165" s="132"/>
      <c r="G1165" s="132"/>
      <c r="H1165" s="132"/>
      <c r="I1165" s="132"/>
      <c r="J1165" s="133"/>
      <c r="K1165" s="133"/>
      <c r="L1165" s="133"/>
      <c r="M1165" s="133"/>
    </row>
    <row r="1166" spans="3:23" ht="15" customHeight="1">
      <c r="C1166" s="132"/>
      <c r="D1166" s="132"/>
      <c r="E1166" s="132"/>
      <c r="F1166" s="132"/>
      <c r="G1166" s="132"/>
      <c r="H1166" s="132"/>
      <c r="I1166" s="132"/>
      <c r="J1166" s="133"/>
      <c r="K1166" s="133"/>
      <c r="L1166" s="133"/>
      <c r="M1166" s="133"/>
    </row>
    <row r="1167" spans="3:23" ht="15" customHeight="1">
      <c r="C1167" s="132"/>
      <c r="D1167" s="132"/>
      <c r="E1167" s="132"/>
      <c r="F1167" s="132"/>
      <c r="G1167" s="132"/>
      <c r="H1167" s="132"/>
      <c r="I1167" s="132"/>
      <c r="J1167" s="133"/>
      <c r="K1167" s="133"/>
      <c r="L1167" s="133"/>
      <c r="M1167" s="133"/>
    </row>
    <row r="1168" spans="3:23" ht="15" customHeight="1">
      <c r="C1168" s="132"/>
      <c r="D1168" s="132"/>
      <c r="E1168" s="132"/>
      <c r="F1168" s="132"/>
      <c r="G1168" s="132"/>
      <c r="H1168" s="132"/>
      <c r="I1168" s="132"/>
      <c r="J1168" s="133"/>
      <c r="K1168" s="133"/>
      <c r="L1168" s="133"/>
      <c r="M1168" s="133"/>
    </row>
    <row r="1169" spans="3:13" ht="15" customHeight="1">
      <c r="C1169" s="132"/>
      <c r="D1169" s="132"/>
      <c r="E1169" s="132"/>
      <c r="F1169" s="132"/>
      <c r="G1169" s="132"/>
      <c r="H1169" s="132"/>
      <c r="I1169" s="132"/>
      <c r="J1169" s="133"/>
      <c r="K1169" s="133"/>
      <c r="L1169" s="133"/>
      <c r="M1169" s="133"/>
    </row>
    <row r="1170" spans="3:13" ht="15" customHeight="1">
      <c r="C1170" s="132"/>
      <c r="D1170" s="132"/>
      <c r="E1170" s="132"/>
      <c r="F1170" s="132"/>
      <c r="G1170" s="132"/>
      <c r="H1170" s="132"/>
      <c r="I1170" s="132"/>
      <c r="J1170" s="133"/>
      <c r="K1170" s="133"/>
      <c r="L1170" s="133"/>
      <c r="M1170" s="133"/>
    </row>
    <row r="1171" spans="3:13" ht="15" customHeight="1">
      <c r="C1171" s="132"/>
      <c r="D1171" s="132"/>
      <c r="E1171" s="132"/>
      <c r="F1171" s="132"/>
      <c r="G1171" s="132"/>
      <c r="H1171" s="132"/>
      <c r="I1171" s="132"/>
      <c r="J1171" s="133"/>
      <c r="K1171" s="133"/>
      <c r="L1171" s="133"/>
      <c r="M1171" s="133"/>
    </row>
    <row r="1172" spans="3:13" ht="15" customHeight="1">
      <c r="C1172" s="132"/>
      <c r="D1172" s="132"/>
      <c r="E1172" s="132"/>
      <c r="F1172" s="132"/>
      <c r="G1172" s="132"/>
      <c r="H1172" s="132"/>
      <c r="I1172" s="132"/>
      <c r="J1172" s="133"/>
      <c r="K1172" s="133"/>
      <c r="L1172" s="133"/>
      <c r="M1172" s="133"/>
    </row>
    <row r="1173" spans="3:13" ht="15" customHeight="1">
      <c r="C1173" s="132"/>
      <c r="D1173" s="132"/>
      <c r="E1173" s="132"/>
      <c r="F1173" s="132"/>
      <c r="G1173" s="132"/>
      <c r="H1173" s="132"/>
      <c r="I1173" s="132"/>
      <c r="J1173" s="133"/>
      <c r="K1173" s="133"/>
      <c r="L1173" s="133"/>
      <c r="M1173" s="133"/>
    </row>
    <row r="1174" spans="3:13" ht="15" customHeight="1">
      <c r="C1174" s="132"/>
      <c r="D1174" s="132"/>
      <c r="E1174" s="132"/>
      <c r="F1174" s="132"/>
      <c r="G1174" s="132"/>
      <c r="H1174" s="132"/>
      <c r="I1174" s="132"/>
      <c r="J1174" s="133"/>
      <c r="K1174" s="133"/>
      <c r="L1174" s="133"/>
      <c r="M1174" s="133"/>
    </row>
    <row r="1175" spans="3:13" ht="15" customHeight="1">
      <c r="C1175" s="132"/>
      <c r="D1175" s="132"/>
      <c r="E1175" s="132"/>
      <c r="F1175" s="132"/>
      <c r="G1175" s="132"/>
      <c r="H1175" s="132"/>
      <c r="I1175" s="132"/>
      <c r="J1175" s="133"/>
      <c r="K1175" s="133"/>
      <c r="L1175" s="133"/>
      <c r="M1175" s="133"/>
    </row>
    <row r="1176" spans="3:13" ht="15" customHeight="1">
      <c r="C1176" s="132"/>
      <c r="D1176" s="132"/>
      <c r="E1176" s="132"/>
      <c r="F1176" s="132"/>
      <c r="G1176" s="132"/>
      <c r="H1176" s="132"/>
      <c r="I1176" s="132"/>
      <c r="J1176" s="133"/>
      <c r="K1176" s="133"/>
      <c r="L1176" s="133"/>
      <c r="M1176" s="133"/>
    </row>
    <row r="1177" spans="3:13" ht="15" customHeight="1">
      <c r="C1177" s="132"/>
      <c r="D1177" s="132"/>
      <c r="E1177" s="132"/>
      <c r="F1177" s="132"/>
      <c r="G1177" s="132"/>
      <c r="H1177" s="132"/>
      <c r="I1177" s="132"/>
      <c r="J1177" s="133"/>
      <c r="K1177" s="133"/>
      <c r="L1177" s="133"/>
      <c r="M1177" s="133"/>
    </row>
    <row r="1178" spans="3:13" ht="15" customHeight="1">
      <c r="C1178" s="132"/>
      <c r="D1178" s="132"/>
      <c r="E1178" s="132"/>
      <c r="F1178" s="132"/>
      <c r="G1178" s="132"/>
      <c r="H1178" s="132"/>
      <c r="I1178" s="132"/>
      <c r="J1178" s="133"/>
      <c r="K1178" s="133"/>
      <c r="L1178" s="133"/>
      <c r="M1178" s="133"/>
    </row>
    <row r="1179" spans="3:13" ht="15" customHeight="1">
      <c r="C1179" s="132"/>
      <c r="D1179" s="132"/>
      <c r="E1179" s="132"/>
      <c r="F1179" s="132"/>
      <c r="G1179" s="132"/>
      <c r="H1179" s="132"/>
      <c r="I1179" s="132"/>
      <c r="J1179" s="133"/>
      <c r="K1179" s="133"/>
      <c r="L1179" s="133"/>
      <c r="M1179" s="133"/>
    </row>
    <row r="1180" spans="3:13" ht="15" customHeight="1">
      <c r="C1180" s="132"/>
      <c r="D1180" s="132"/>
      <c r="E1180" s="132"/>
      <c r="F1180" s="132"/>
      <c r="G1180" s="132"/>
      <c r="H1180" s="132"/>
      <c r="I1180" s="132"/>
      <c r="J1180" s="133"/>
      <c r="K1180" s="133"/>
      <c r="L1180" s="133"/>
      <c r="M1180" s="133"/>
    </row>
    <row r="1181" spans="3:13" ht="15" customHeight="1">
      <c r="C1181" s="132"/>
      <c r="D1181" s="132"/>
      <c r="E1181" s="132"/>
      <c r="F1181" s="132"/>
      <c r="G1181" s="132"/>
      <c r="H1181" s="132"/>
      <c r="I1181" s="132"/>
      <c r="J1181" s="133"/>
      <c r="K1181" s="133"/>
      <c r="L1181" s="133"/>
      <c r="M1181" s="133"/>
    </row>
    <row r="1182" spans="3:13" ht="15" customHeight="1">
      <c r="C1182" s="132"/>
      <c r="D1182" s="132"/>
      <c r="E1182" s="132"/>
      <c r="F1182" s="132"/>
      <c r="G1182" s="132"/>
      <c r="H1182" s="132"/>
      <c r="I1182" s="132"/>
      <c r="J1182" s="133"/>
      <c r="K1182" s="133"/>
      <c r="L1182" s="133"/>
      <c r="M1182" s="133"/>
    </row>
    <row r="1183" spans="3:13" ht="15" customHeight="1">
      <c r="C1183" s="132"/>
      <c r="D1183" s="132"/>
      <c r="E1183" s="132"/>
      <c r="F1183" s="132"/>
      <c r="G1183" s="132"/>
      <c r="H1183" s="132"/>
      <c r="I1183" s="132"/>
      <c r="J1183" s="133"/>
      <c r="K1183" s="133"/>
      <c r="L1183" s="133"/>
      <c r="M1183" s="133"/>
    </row>
    <row r="1184" spans="3:13" ht="15" customHeight="1">
      <c r="C1184" s="132"/>
      <c r="D1184" s="132"/>
      <c r="E1184" s="132"/>
      <c r="F1184" s="132"/>
      <c r="G1184" s="132"/>
      <c r="H1184" s="132"/>
      <c r="I1184" s="132"/>
      <c r="J1184" s="133"/>
      <c r="K1184" s="133"/>
      <c r="L1184" s="133"/>
      <c r="M1184" s="133"/>
    </row>
    <row r="1185" spans="3:13" ht="15" customHeight="1">
      <c r="C1185" s="132"/>
      <c r="D1185" s="132"/>
      <c r="E1185" s="132"/>
      <c r="F1185" s="132"/>
      <c r="G1185" s="132"/>
      <c r="H1185" s="132"/>
      <c r="I1185" s="132"/>
      <c r="J1185" s="133"/>
      <c r="K1185" s="133"/>
      <c r="L1185" s="133"/>
      <c r="M1185" s="133"/>
    </row>
    <row r="1186" spans="3:13" ht="15" customHeight="1">
      <c r="C1186" s="132"/>
      <c r="D1186" s="132"/>
      <c r="E1186" s="132"/>
      <c r="F1186" s="132"/>
      <c r="G1186" s="132"/>
      <c r="H1186" s="132"/>
      <c r="I1186" s="132"/>
      <c r="J1186" s="133"/>
      <c r="K1186" s="133"/>
      <c r="L1186" s="133"/>
      <c r="M1186" s="133"/>
    </row>
    <row r="1187" spans="3:13" ht="15" customHeight="1">
      <c r="C1187" s="132"/>
      <c r="D1187" s="132"/>
      <c r="E1187" s="132"/>
      <c r="F1187" s="132"/>
      <c r="G1187" s="132"/>
      <c r="H1187" s="132"/>
      <c r="I1187" s="132"/>
      <c r="J1187" s="133"/>
      <c r="K1187" s="133"/>
      <c r="L1187" s="133"/>
      <c r="M1187" s="133"/>
    </row>
    <row r="1188" spans="3:13" ht="15" customHeight="1">
      <c r="C1188" s="132"/>
      <c r="D1188" s="132"/>
      <c r="E1188" s="132"/>
      <c r="F1188" s="132"/>
      <c r="G1188" s="132"/>
      <c r="H1188" s="132"/>
      <c r="I1188" s="132"/>
      <c r="J1188" s="133"/>
      <c r="K1188" s="133"/>
      <c r="L1188" s="133"/>
      <c r="M1188" s="133"/>
    </row>
    <row r="1189" spans="3:13" ht="15" customHeight="1">
      <c r="C1189" s="132"/>
      <c r="D1189" s="132"/>
      <c r="E1189" s="132"/>
      <c r="F1189" s="132"/>
      <c r="G1189" s="132"/>
      <c r="H1189" s="132"/>
      <c r="I1189" s="132"/>
      <c r="J1189" s="133"/>
      <c r="K1189" s="133"/>
      <c r="L1189" s="133"/>
      <c r="M1189" s="133"/>
    </row>
    <row r="1190" spans="3:13" ht="15" customHeight="1">
      <c r="C1190" s="132"/>
      <c r="D1190" s="132"/>
      <c r="E1190" s="132"/>
      <c r="F1190" s="132"/>
      <c r="G1190" s="132"/>
      <c r="H1190" s="132"/>
      <c r="I1190" s="132"/>
      <c r="J1190" s="133"/>
      <c r="K1190" s="133"/>
      <c r="L1190" s="133"/>
      <c r="M1190" s="133"/>
    </row>
    <row r="1191" spans="3:13" ht="15" customHeight="1">
      <c r="C1191" s="132"/>
      <c r="D1191" s="132"/>
      <c r="E1191" s="132"/>
      <c r="F1191" s="132"/>
      <c r="G1191" s="132"/>
      <c r="H1191" s="132"/>
      <c r="I1191" s="132"/>
      <c r="J1191" s="133"/>
      <c r="K1191" s="133"/>
      <c r="L1191" s="133"/>
      <c r="M1191" s="133"/>
    </row>
    <row r="1192" spans="3:13" ht="15" customHeight="1">
      <c r="C1192" s="132"/>
      <c r="D1192" s="132"/>
      <c r="E1192" s="132"/>
      <c r="F1192" s="132"/>
      <c r="G1192" s="132"/>
      <c r="H1192" s="132"/>
      <c r="I1192" s="132"/>
      <c r="J1192" s="133"/>
      <c r="K1192" s="133"/>
      <c r="L1192" s="133"/>
      <c r="M1192" s="133"/>
    </row>
    <row r="1193" spans="3:13" ht="15" customHeight="1">
      <c r="C1193" s="132"/>
      <c r="D1193" s="132"/>
      <c r="E1193" s="132"/>
      <c r="F1193" s="132"/>
      <c r="G1193" s="132"/>
      <c r="H1193" s="132"/>
      <c r="I1193" s="132"/>
      <c r="J1193" s="133"/>
      <c r="K1193" s="133"/>
      <c r="L1193" s="133"/>
      <c r="M1193" s="133"/>
    </row>
    <row r="1194" spans="3:13" ht="15" customHeight="1">
      <c r="C1194" s="132"/>
      <c r="D1194" s="132"/>
      <c r="E1194" s="132"/>
      <c r="F1194" s="132"/>
      <c r="G1194" s="132"/>
      <c r="H1194" s="132"/>
      <c r="I1194" s="132"/>
      <c r="J1194" s="133"/>
      <c r="K1194" s="133"/>
      <c r="L1194" s="133"/>
      <c r="M1194" s="133"/>
    </row>
    <row r="1195" spans="3:13" ht="15" customHeight="1">
      <c r="C1195" s="132"/>
      <c r="D1195" s="132"/>
      <c r="E1195" s="132"/>
      <c r="F1195" s="132"/>
      <c r="G1195" s="132"/>
      <c r="H1195" s="132"/>
      <c r="I1195" s="132"/>
      <c r="J1195" s="133"/>
      <c r="K1195" s="133"/>
      <c r="L1195" s="133"/>
      <c r="M1195" s="133"/>
    </row>
    <row r="1196" spans="3:13" ht="15" customHeight="1">
      <c r="C1196" s="132"/>
      <c r="D1196" s="132"/>
      <c r="E1196" s="132"/>
      <c r="F1196" s="132"/>
      <c r="G1196" s="132"/>
      <c r="H1196" s="132"/>
      <c r="I1196" s="132"/>
      <c r="J1196" s="133"/>
      <c r="K1196" s="133"/>
      <c r="L1196" s="133"/>
      <c r="M1196" s="133"/>
    </row>
    <row r="1197" spans="3:13" ht="15" customHeight="1">
      <c r="C1197" s="132"/>
      <c r="D1197" s="132"/>
      <c r="E1197" s="132"/>
      <c r="F1197" s="132"/>
      <c r="G1197" s="132"/>
      <c r="H1197" s="132"/>
      <c r="I1197" s="132"/>
      <c r="J1197" s="133"/>
      <c r="K1197" s="133"/>
      <c r="L1197" s="133"/>
      <c r="M1197" s="133"/>
    </row>
    <row r="1198" spans="3:13" ht="15" customHeight="1">
      <c r="C1198" s="132"/>
      <c r="D1198" s="132"/>
      <c r="E1198" s="132"/>
      <c r="F1198" s="132"/>
      <c r="G1198" s="132"/>
      <c r="H1198" s="132"/>
      <c r="I1198" s="132"/>
      <c r="J1198" s="133"/>
      <c r="K1198" s="133"/>
      <c r="L1198" s="133"/>
      <c r="M1198" s="133"/>
    </row>
    <row r="1199" spans="3:13" ht="15" customHeight="1">
      <c r="C1199" s="132"/>
      <c r="D1199" s="132"/>
      <c r="E1199" s="132"/>
      <c r="F1199" s="132"/>
      <c r="G1199" s="132"/>
      <c r="H1199" s="132"/>
      <c r="I1199" s="132"/>
      <c r="J1199" s="133"/>
      <c r="K1199" s="133"/>
      <c r="L1199" s="133"/>
      <c r="M1199" s="133"/>
    </row>
    <row r="1200" spans="3:13" ht="15" customHeight="1">
      <c r="C1200" s="132"/>
      <c r="D1200" s="132"/>
      <c r="E1200" s="132"/>
      <c r="F1200" s="132"/>
      <c r="G1200" s="132"/>
      <c r="H1200" s="132"/>
      <c r="I1200" s="132"/>
      <c r="J1200" s="133"/>
      <c r="K1200" s="133"/>
      <c r="L1200" s="133"/>
      <c r="M1200" s="133"/>
    </row>
    <row r="1201" spans="3:13" ht="15" customHeight="1">
      <c r="C1201" s="132"/>
      <c r="D1201" s="132"/>
      <c r="E1201" s="132"/>
      <c r="F1201" s="132"/>
      <c r="G1201" s="132"/>
      <c r="H1201" s="132"/>
      <c r="I1201" s="132"/>
      <c r="J1201" s="133"/>
      <c r="K1201" s="133"/>
      <c r="L1201" s="133"/>
      <c r="M1201" s="133"/>
    </row>
    <row r="1202" spans="3:13" ht="15" customHeight="1">
      <c r="C1202" s="132"/>
      <c r="D1202" s="132"/>
      <c r="E1202" s="132"/>
      <c r="F1202" s="132"/>
      <c r="G1202" s="132"/>
      <c r="H1202" s="132"/>
      <c r="I1202" s="132"/>
      <c r="J1202" s="133"/>
      <c r="K1202" s="133"/>
      <c r="L1202" s="133"/>
      <c r="M1202" s="133"/>
    </row>
    <row r="1203" spans="3:13" ht="15" customHeight="1">
      <c r="C1203" s="132"/>
      <c r="D1203" s="132"/>
      <c r="E1203" s="132"/>
      <c r="F1203" s="132"/>
      <c r="G1203" s="132"/>
      <c r="H1203" s="132"/>
      <c r="I1203" s="132"/>
      <c r="J1203" s="133"/>
      <c r="K1203" s="133"/>
      <c r="L1203" s="133"/>
      <c r="M1203" s="133"/>
    </row>
    <row r="1204" spans="3:13" ht="15" customHeight="1">
      <c r="C1204" s="132"/>
      <c r="D1204" s="132"/>
      <c r="E1204" s="132"/>
      <c r="F1204" s="132"/>
      <c r="G1204" s="132"/>
      <c r="H1204" s="132"/>
      <c r="I1204" s="132"/>
      <c r="J1204" s="133"/>
      <c r="K1204" s="133"/>
      <c r="L1204" s="133"/>
      <c r="M1204" s="133"/>
    </row>
    <row r="1205" spans="3:13" ht="15" customHeight="1">
      <c r="C1205" s="132"/>
      <c r="D1205" s="132"/>
      <c r="E1205" s="132"/>
      <c r="F1205" s="132"/>
      <c r="G1205" s="132"/>
      <c r="H1205" s="132"/>
      <c r="I1205" s="132"/>
      <c r="J1205" s="133"/>
      <c r="K1205" s="133"/>
      <c r="L1205" s="133"/>
      <c r="M1205" s="133"/>
    </row>
    <row r="1206" spans="3:13" ht="15" customHeight="1">
      <c r="C1206" s="132"/>
      <c r="D1206" s="132"/>
      <c r="E1206" s="132"/>
      <c r="F1206" s="132"/>
      <c r="G1206" s="132"/>
      <c r="H1206" s="132"/>
      <c r="I1206" s="132"/>
      <c r="J1206" s="133"/>
      <c r="K1206" s="133"/>
      <c r="L1206" s="133"/>
      <c r="M1206" s="133"/>
    </row>
    <row r="1207" spans="3:13" ht="15" customHeight="1">
      <c r="C1207" s="132"/>
      <c r="D1207" s="132"/>
      <c r="E1207" s="132"/>
      <c r="F1207" s="132"/>
      <c r="G1207" s="132"/>
      <c r="H1207" s="132"/>
      <c r="I1207" s="132"/>
      <c r="J1207" s="133"/>
      <c r="K1207" s="133"/>
      <c r="L1207" s="133"/>
      <c r="M1207" s="133"/>
    </row>
    <row r="1208" spans="3:13" ht="15" customHeight="1">
      <c r="C1208" s="132"/>
      <c r="D1208" s="132"/>
      <c r="E1208" s="132"/>
      <c r="F1208" s="132"/>
      <c r="G1208" s="132"/>
      <c r="H1208" s="132"/>
      <c r="I1208" s="132"/>
      <c r="J1208" s="133"/>
      <c r="K1208" s="133"/>
      <c r="L1208" s="133"/>
      <c r="M1208" s="133"/>
    </row>
    <row r="1209" spans="3:13" ht="15" customHeight="1">
      <c r="C1209" s="132"/>
      <c r="D1209" s="132"/>
      <c r="E1209" s="132"/>
      <c r="F1209" s="132"/>
      <c r="G1209" s="132"/>
      <c r="H1209" s="132"/>
      <c r="I1209" s="132"/>
      <c r="J1209" s="133"/>
      <c r="K1209" s="133"/>
      <c r="L1209" s="133"/>
      <c r="M1209" s="133"/>
    </row>
    <row r="1210" spans="3:13" ht="15" customHeight="1">
      <c r="C1210" s="132"/>
      <c r="D1210" s="132"/>
      <c r="E1210" s="132"/>
      <c r="F1210" s="132"/>
      <c r="G1210" s="132"/>
      <c r="H1210" s="132"/>
      <c r="I1210" s="132"/>
      <c r="J1210" s="133"/>
      <c r="K1210" s="133"/>
      <c r="L1210" s="133"/>
      <c r="M1210" s="133"/>
    </row>
    <row r="1211" spans="3:13" ht="15" customHeight="1">
      <c r="C1211" s="132"/>
      <c r="D1211" s="132"/>
      <c r="E1211" s="132"/>
      <c r="F1211" s="132"/>
      <c r="G1211" s="132"/>
      <c r="H1211" s="132"/>
      <c r="I1211" s="132"/>
      <c r="J1211" s="133"/>
      <c r="K1211" s="133"/>
      <c r="L1211" s="133"/>
      <c r="M1211" s="133"/>
    </row>
    <row r="1212" spans="3:13" ht="15" customHeight="1">
      <c r="C1212" s="132"/>
      <c r="D1212" s="132"/>
      <c r="E1212" s="132"/>
      <c r="F1212" s="132"/>
      <c r="G1212" s="132"/>
      <c r="H1212" s="132"/>
      <c r="I1212" s="132"/>
      <c r="J1212" s="133"/>
      <c r="K1212" s="133"/>
      <c r="L1212" s="133"/>
      <c r="M1212" s="133"/>
    </row>
    <row r="1213" spans="3:13" ht="15" customHeight="1">
      <c r="C1213" s="132"/>
      <c r="D1213" s="132"/>
      <c r="E1213" s="132"/>
      <c r="F1213" s="132"/>
      <c r="G1213" s="132"/>
      <c r="H1213" s="132"/>
      <c r="I1213" s="132"/>
      <c r="J1213" s="133"/>
      <c r="K1213" s="133"/>
      <c r="L1213" s="133"/>
      <c r="M1213" s="133"/>
    </row>
    <row r="1214" spans="3:13" ht="15" customHeight="1">
      <c r="C1214" s="132"/>
      <c r="D1214" s="132"/>
      <c r="E1214" s="132"/>
      <c r="F1214" s="132"/>
      <c r="G1214" s="132"/>
      <c r="H1214" s="132"/>
      <c r="I1214" s="132"/>
      <c r="J1214" s="133"/>
      <c r="K1214" s="133"/>
      <c r="L1214" s="133"/>
      <c r="M1214" s="133"/>
    </row>
    <row r="1215" spans="3:13" ht="15" customHeight="1">
      <c r="C1215" s="132"/>
      <c r="D1215" s="132"/>
      <c r="E1215" s="132"/>
      <c r="F1215" s="132"/>
      <c r="G1215" s="132"/>
      <c r="H1215" s="132"/>
      <c r="I1215" s="132"/>
      <c r="J1215" s="133"/>
      <c r="K1215" s="133"/>
      <c r="L1215" s="133"/>
      <c r="M1215" s="133"/>
    </row>
    <row r="1216" spans="3:13" ht="15" customHeight="1">
      <c r="C1216" s="132"/>
      <c r="D1216" s="132"/>
      <c r="E1216" s="132"/>
      <c r="F1216" s="132"/>
      <c r="G1216" s="132"/>
      <c r="H1216" s="132"/>
      <c r="I1216" s="132"/>
      <c r="J1216" s="133"/>
      <c r="K1216" s="133"/>
      <c r="L1216" s="133"/>
      <c r="M1216" s="133"/>
    </row>
    <row r="1217" spans="3:13" ht="15" customHeight="1">
      <c r="C1217" s="132"/>
      <c r="D1217" s="132"/>
      <c r="E1217" s="132"/>
      <c r="F1217" s="132"/>
      <c r="G1217" s="132"/>
      <c r="H1217" s="132"/>
      <c r="I1217" s="132"/>
      <c r="J1217" s="133"/>
      <c r="K1217" s="133"/>
      <c r="L1217" s="133"/>
      <c r="M1217" s="133"/>
    </row>
    <row r="1218" spans="3:13" ht="15" customHeight="1">
      <c r="C1218" s="132"/>
      <c r="D1218" s="132"/>
      <c r="E1218" s="132"/>
      <c r="F1218" s="132"/>
      <c r="G1218" s="132"/>
      <c r="H1218" s="132"/>
      <c r="I1218" s="132"/>
      <c r="J1218" s="133"/>
      <c r="K1218" s="133"/>
      <c r="L1218" s="133"/>
      <c r="M1218" s="133"/>
    </row>
    <row r="1219" spans="3:13" ht="15" customHeight="1">
      <c r="C1219" s="132"/>
      <c r="D1219" s="132"/>
      <c r="E1219" s="132"/>
      <c r="F1219" s="132"/>
      <c r="G1219" s="132"/>
      <c r="H1219" s="132"/>
      <c r="I1219" s="132"/>
      <c r="J1219" s="133"/>
      <c r="K1219" s="133"/>
      <c r="L1219" s="133"/>
      <c r="M1219" s="133"/>
    </row>
    <row r="1220" spans="3:13" ht="15" customHeight="1">
      <c r="C1220" s="132"/>
      <c r="D1220" s="132"/>
      <c r="E1220" s="132"/>
      <c r="F1220" s="132"/>
      <c r="G1220" s="132"/>
      <c r="H1220" s="132"/>
      <c r="I1220" s="132"/>
      <c r="J1220" s="133"/>
      <c r="K1220" s="133"/>
      <c r="L1220" s="133"/>
      <c r="M1220" s="133"/>
    </row>
    <row r="1221" spans="3:13" ht="15" customHeight="1">
      <c r="C1221" s="132"/>
      <c r="D1221" s="132"/>
      <c r="E1221" s="132"/>
      <c r="F1221" s="132"/>
      <c r="G1221" s="132"/>
      <c r="H1221" s="132"/>
      <c r="I1221" s="132"/>
      <c r="J1221" s="133"/>
      <c r="K1221" s="133"/>
      <c r="L1221" s="133"/>
      <c r="M1221" s="133"/>
    </row>
    <row r="1222" spans="3:13" ht="15" customHeight="1">
      <c r="C1222" s="132"/>
      <c r="D1222" s="132"/>
      <c r="E1222" s="132"/>
      <c r="F1222" s="132"/>
      <c r="G1222" s="132"/>
      <c r="H1222" s="132"/>
      <c r="I1222" s="132"/>
      <c r="J1222" s="133"/>
      <c r="K1222" s="133"/>
      <c r="L1222" s="133"/>
      <c r="M1222" s="133"/>
    </row>
    <row r="1223" spans="3:13" ht="15" customHeight="1">
      <c r="C1223" s="132"/>
      <c r="D1223" s="132"/>
      <c r="E1223" s="132"/>
      <c r="F1223" s="132"/>
      <c r="G1223" s="132"/>
      <c r="H1223" s="132"/>
      <c r="I1223" s="132"/>
      <c r="J1223" s="133"/>
      <c r="K1223" s="133"/>
      <c r="L1223" s="133"/>
      <c r="M1223" s="133"/>
    </row>
    <row r="1224" spans="3:13" ht="15" customHeight="1">
      <c r="C1224" s="132"/>
      <c r="D1224" s="132"/>
      <c r="E1224" s="132"/>
      <c r="F1224" s="132"/>
      <c r="G1224" s="132"/>
      <c r="H1224" s="132"/>
      <c r="I1224" s="132"/>
      <c r="J1224" s="133"/>
      <c r="K1224" s="133"/>
      <c r="L1224" s="133"/>
      <c r="M1224" s="133"/>
    </row>
    <row r="1225" spans="3:13" ht="15" customHeight="1">
      <c r="C1225" s="132"/>
      <c r="D1225" s="132"/>
      <c r="E1225" s="132"/>
      <c r="F1225" s="132"/>
      <c r="G1225" s="132"/>
      <c r="H1225" s="132"/>
      <c r="I1225" s="132"/>
      <c r="J1225" s="133"/>
      <c r="K1225" s="133"/>
      <c r="L1225" s="133"/>
      <c r="M1225" s="133"/>
    </row>
    <row r="1226" spans="3:13" ht="15" customHeight="1">
      <c r="C1226" s="132"/>
      <c r="D1226" s="132"/>
      <c r="E1226" s="132"/>
      <c r="F1226" s="132"/>
      <c r="G1226" s="132"/>
      <c r="H1226" s="132"/>
      <c r="I1226" s="132"/>
      <c r="J1226" s="133"/>
      <c r="K1226" s="133"/>
      <c r="L1226" s="133"/>
      <c r="M1226" s="133"/>
    </row>
    <row r="1227" spans="3:13" ht="15" customHeight="1">
      <c r="C1227" s="132"/>
      <c r="D1227" s="132"/>
      <c r="E1227" s="132"/>
      <c r="F1227" s="132"/>
      <c r="G1227" s="132"/>
      <c r="H1227" s="132"/>
      <c r="I1227" s="132"/>
      <c r="J1227" s="133"/>
      <c r="K1227" s="133"/>
      <c r="L1227" s="133"/>
      <c r="M1227" s="133"/>
    </row>
    <row r="1228" spans="3:13" ht="15" customHeight="1">
      <c r="C1228" s="132"/>
      <c r="D1228" s="132"/>
      <c r="E1228" s="132"/>
      <c r="F1228" s="132"/>
      <c r="G1228" s="132"/>
      <c r="H1228" s="132"/>
      <c r="I1228" s="132"/>
      <c r="J1228" s="133"/>
      <c r="K1228" s="133"/>
      <c r="L1228" s="133"/>
      <c r="M1228" s="133"/>
    </row>
    <row r="1229" spans="3:13" ht="15" customHeight="1">
      <c r="C1229" s="132"/>
      <c r="D1229" s="132"/>
      <c r="E1229" s="132"/>
      <c r="F1229" s="132"/>
      <c r="G1229" s="132"/>
      <c r="H1229" s="132"/>
      <c r="I1229" s="132"/>
      <c r="J1229" s="133"/>
      <c r="K1229" s="133"/>
      <c r="L1229" s="133"/>
      <c r="M1229" s="133"/>
    </row>
    <row r="1230" spans="3:13" ht="15" customHeight="1">
      <c r="C1230" s="132"/>
      <c r="D1230" s="132"/>
      <c r="E1230" s="132"/>
      <c r="F1230" s="132"/>
      <c r="G1230" s="132"/>
      <c r="H1230" s="132"/>
      <c r="I1230" s="132"/>
      <c r="J1230" s="133"/>
      <c r="K1230" s="133"/>
      <c r="L1230" s="133"/>
      <c r="M1230" s="133"/>
    </row>
    <row r="1231" spans="3:13" ht="15" customHeight="1">
      <c r="C1231" s="132"/>
      <c r="D1231" s="132"/>
      <c r="E1231" s="132"/>
      <c r="F1231" s="132"/>
      <c r="G1231" s="132"/>
      <c r="H1231" s="132"/>
      <c r="I1231" s="132"/>
      <c r="J1231" s="133"/>
      <c r="K1231" s="133"/>
      <c r="L1231" s="133"/>
      <c r="M1231" s="133"/>
    </row>
    <row r="1232" spans="3:13" ht="15" customHeight="1">
      <c r="C1232" s="132"/>
      <c r="D1232" s="132"/>
      <c r="E1232" s="132"/>
      <c r="F1232" s="132"/>
      <c r="G1232" s="132"/>
      <c r="H1232" s="132"/>
      <c r="I1232" s="132"/>
      <c r="J1232" s="133"/>
      <c r="K1232" s="133"/>
      <c r="L1232" s="133"/>
      <c r="M1232" s="133"/>
    </row>
    <row r="1233" spans="3:13" ht="15" customHeight="1">
      <c r="C1233" s="132"/>
      <c r="D1233" s="132"/>
      <c r="E1233" s="132"/>
      <c r="F1233" s="132"/>
      <c r="G1233" s="132"/>
      <c r="H1233" s="132"/>
      <c r="I1233" s="132"/>
      <c r="J1233" s="133"/>
      <c r="K1233" s="133"/>
      <c r="L1233" s="133"/>
      <c r="M1233" s="133"/>
    </row>
    <row r="1234" spans="3:13" ht="15" customHeight="1">
      <c r="C1234" s="132"/>
      <c r="D1234" s="132"/>
      <c r="E1234" s="132"/>
      <c r="F1234" s="132"/>
      <c r="G1234" s="132"/>
      <c r="H1234" s="132"/>
      <c r="I1234" s="132"/>
      <c r="J1234" s="133"/>
      <c r="K1234" s="133"/>
      <c r="L1234" s="133"/>
      <c r="M1234" s="133"/>
    </row>
    <row r="1235" spans="3:13" ht="15" customHeight="1">
      <c r="C1235" s="132"/>
      <c r="D1235" s="132"/>
      <c r="E1235" s="132"/>
      <c r="F1235" s="132"/>
      <c r="G1235" s="132"/>
      <c r="H1235" s="132"/>
      <c r="I1235" s="132"/>
      <c r="J1235" s="133"/>
      <c r="K1235" s="133"/>
      <c r="L1235" s="133"/>
      <c r="M1235" s="133"/>
    </row>
    <row r="1236" spans="3:13" ht="15" customHeight="1">
      <c r="C1236" s="132"/>
      <c r="D1236" s="132"/>
      <c r="E1236" s="132"/>
      <c r="F1236" s="132"/>
      <c r="G1236" s="132"/>
      <c r="H1236" s="132"/>
      <c r="I1236" s="132"/>
      <c r="J1236" s="133"/>
      <c r="K1236" s="133"/>
      <c r="L1236" s="133"/>
      <c r="M1236" s="133"/>
    </row>
    <row r="1237" spans="3:13" ht="15" customHeight="1">
      <c r="C1237" s="132"/>
      <c r="D1237" s="132"/>
      <c r="E1237" s="132"/>
      <c r="F1237" s="132"/>
      <c r="G1237" s="132"/>
      <c r="H1237" s="132"/>
      <c r="I1237" s="132"/>
      <c r="J1237" s="133"/>
      <c r="K1237" s="133"/>
      <c r="L1237" s="133"/>
      <c r="M1237" s="133"/>
    </row>
    <row r="1238" spans="3:13" ht="15" customHeight="1">
      <c r="C1238" s="132"/>
      <c r="D1238" s="132"/>
      <c r="E1238" s="132"/>
      <c r="F1238" s="132"/>
      <c r="G1238" s="132"/>
      <c r="H1238" s="132"/>
      <c r="I1238" s="132"/>
      <c r="J1238" s="133"/>
      <c r="K1238" s="133"/>
      <c r="L1238" s="133"/>
      <c r="M1238" s="133"/>
    </row>
    <row r="1239" spans="3:13" ht="15" customHeight="1">
      <c r="C1239" s="132"/>
      <c r="D1239" s="132"/>
      <c r="E1239" s="132"/>
      <c r="F1239" s="132"/>
      <c r="G1239" s="132"/>
      <c r="H1239" s="132"/>
      <c r="I1239" s="132"/>
      <c r="J1239" s="133"/>
      <c r="K1239" s="133"/>
      <c r="L1239" s="133"/>
      <c r="M1239" s="133"/>
    </row>
    <row r="1240" spans="3:13" ht="15" customHeight="1">
      <c r="C1240" s="132"/>
      <c r="D1240" s="132"/>
      <c r="E1240" s="132"/>
      <c r="F1240" s="132"/>
      <c r="G1240" s="132"/>
      <c r="H1240" s="132"/>
      <c r="I1240" s="132"/>
      <c r="J1240" s="133"/>
      <c r="K1240" s="133"/>
      <c r="L1240" s="133"/>
      <c r="M1240" s="133"/>
    </row>
    <row r="1241" spans="3:13" ht="15" customHeight="1">
      <c r="C1241" s="132"/>
      <c r="D1241" s="132"/>
      <c r="E1241" s="132"/>
      <c r="F1241" s="132"/>
      <c r="G1241" s="132"/>
      <c r="H1241" s="132"/>
      <c r="I1241" s="132"/>
      <c r="J1241" s="133"/>
      <c r="K1241" s="133"/>
      <c r="L1241" s="133"/>
      <c r="M1241" s="133"/>
    </row>
    <row r="1242" spans="3:13" ht="15" customHeight="1">
      <c r="C1242" s="132"/>
      <c r="D1242" s="132"/>
      <c r="E1242" s="132"/>
      <c r="F1242" s="132"/>
      <c r="G1242" s="132"/>
      <c r="H1242" s="132"/>
      <c r="I1242" s="132"/>
      <c r="J1242" s="133"/>
      <c r="K1242" s="133"/>
      <c r="L1242" s="133"/>
      <c r="M1242" s="133"/>
    </row>
    <row r="1243" spans="3:13" ht="15" customHeight="1">
      <c r="C1243" s="132"/>
      <c r="D1243" s="132"/>
      <c r="E1243" s="132"/>
      <c r="F1243" s="132"/>
      <c r="G1243" s="132"/>
      <c r="H1243" s="132"/>
      <c r="I1243" s="132"/>
      <c r="J1243" s="133"/>
      <c r="K1243" s="133"/>
      <c r="L1243" s="133"/>
      <c r="M1243" s="133"/>
    </row>
    <row r="1244" spans="3:13" ht="15" customHeight="1">
      <c r="C1244" s="132"/>
      <c r="D1244" s="132"/>
      <c r="E1244" s="132"/>
      <c r="F1244" s="132"/>
      <c r="G1244" s="132"/>
      <c r="H1244" s="132"/>
      <c r="I1244" s="132"/>
      <c r="J1244" s="133"/>
      <c r="K1244" s="133"/>
      <c r="L1244" s="133"/>
      <c r="M1244" s="133"/>
    </row>
    <row r="1245" spans="3:13" ht="15" customHeight="1">
      <c r="C1245" s="132"/>
      <c r="D1245" s="132"/>
      <c r="E1245" s="132"/>
      <c r="F1245" s="132"/>
      <c r="G1245" s="132"/>
      <c r="H1245" s="132"/>
      <c r="I1245" s="132"/>
      <c r="J1245" s="133"/>
      <c r="K1245" s="133"/>
      <c r="L1245" s="133"/>
      <c r="M1245" s="133"/>
    </row>
    <row r="1246" spans="3:13" ht="15" customHeight="1">
      <c r="C1246" s="132"/>
      <c r="D1246" s="132"/>
      <c r="E1246" s="132"/>
      <c r="F1246" s="132"/>
      <c r="G1246" s="132"/>
      <c r="H1246" s="132"/>
      <c r="I1246" s="132"/>
      <c r="J1246" s="133"/>
      <c r="K1246" s="133"/>
      <c r="L1246" s="133"/>
      <c r="M1246" s="133"/>
    </row>
    <row r="1247" spans="3:13" ht="15" customHeight="1">
      <c r="C1247" s="132"/>
      <c r="D1247" s="132"/>
      <c r="E1247" s="132"/>
      <c r="F1247" s="132"/>
      <c r="G1247" s="132"/>
      <c r="H1247" s="132"/>
      <c r="I1247" s="132"/>
      <c r="J1247" s="133"/>
      <c r="K1247" s="133"/>
      <c r="L1247" s="133"/>
      <c r="M1247" s="133"/>
    </row>
    <row r="1248" spans="3:13" ht="15" customHeight="1">
      <c r="C1248" s="132"/>
      <c r="D1248" s="132"/>
      <c r="E1248" s="132"/>
      <c r="F1248" s="132"/>
      <c r="G1248" s="132"/>
      <c r="H1248" s="132"/>
      <c r="I1248" s="132"/>
      <c r="J1248" s="133"/>
      <c r="K1248" s="133"/>
      <c r="L1248" s="133"/>
      <c r="M1248" s="133"/>
    </row>
    <row r="1249" spans="3:13" ht="15" customHeight="1">
      <c r="C1249" s="132"/>
      <c r="D1249" s="132"/>
      <c r="E1249" s="132"/>
      <c r="F1249" s="132"/>
      <c r="G1249" s="132"/>
      <c r="H1249" s="132"/>
      <c r="I1249" s="132"/>
      <c r="J1249" s="133"/>
      <c r="K1249" s="133"/>
      <c r="L1249" s="133"/>
      <c r="M1249" s="133"/>
    </row>
    <row r="1250" spans="3:13" ht="15" customHeight="1">
      <c r="C1250" s="132"/>
      <c r="D1250" s="132"/>
      <c r="E1250" s="132"/>
      <c r="F1250" s="132"/>
      <c r="G1250" s="132"/>
      <c r="H1250" s="132"/>
      <c r="I1250" s="132"/>
      <c r="J1250" s="133"/>
      <c r="K1250" s="133"/>
      <c r="L1250" s="133"/>
      <c r="M1250" s="133"/>
    </row>
    <row r="1251" spans="3:13" ht="15" customHeight="1">
      <c r="C1251" s="132"/>
      <c r="D1251" s="132"/>
      <c r="E1251" s="132"/>
      <c r="F1251" s="132"/>
      <c r="G1251" s="132"/>
      <c r="H1251" s="132"/>
      <c r="I1251" s="132"/>
      <c r="J1251" s="133"/>
      <c r="K1251" s="133"/>
      <c r="L1251" s="133"/>
      <c r="M1251" s="133"/>
    </row>
    <row r="1252" spans="3:13" ht="15" customHeight="1">
      <c r="C1252" s="132"/>
      <c r="D1252" s="132"/>
      <c r="E1252" s="132"/>
      <c r="F1252" s="132"/>
      <c r="G1252" s="132"/>
      <c r="H1252" s="132"/>
      <c r="I1252" s="132"/>
      <c r="J1252" s="133"/>
      <c r="K1252" s="133"/>
      <c r="L1252" s="133"/>
      <c r="M1252" s="133"/>
    </row>
    <row r="1253" spans="3:13" ht="15" customHeight="1">
      <c r="C1253" s="132"/>
      <c r="D1253" s="132"/>
      <c r="E1253" s="132"/>
      <c r="F1253" s="132"/>
      <c r="G1253" s="132"/>
      <c r="H1253" s="132"/>
      <c r="I1253" s="132"/>
      <c r="J1253" s="133"/>
      <c r="K1253" s="133"/>
      <c r="L1253" s="133"/>
      <c r="M1253" s="133"/>
    </row>
    <row r="1254" spans="3:13" ht="15" customHeight="1">
      <c r="C1254" s="132"/>
      <c r="D1254" s="132"/>
      <c r="E1254" s="132"/>
      <c r="F1254" s="132"/>
      <c r="G1254" s="132"/>
      <c r="H1254" s="132"/>
      <c r="I1254" s="132"/>
      <c r="J1254" s="133"/>
      <c r="K1254" s="133"/>
      <c r="L1254" s="133"/>
      <c r="M1254" s="133"/>
    </row>
    <row r="1255" spans="3:13" ht="15" customHeight="1">
      <c r="C1255" s="132"/>
      <c r="D1255" s="132"/>
      <c r="E1255" s="132"/>
      <c r="F1255" s="132"/>
      <c r="G1255" s="132"/>
      <c r="H1255" s="132"/>
      <c r="I1255" s="132"/>
      <c r="J1255" s="133"/>
      <c r="K1255" s="133"/>
      <c r="L1255" s="133"/>
      <c r="M1255" s="133"/>
    </row>
    <row r="1256" spans="3:13" ht="15" customHeight="1">
      <c r="C1256" s="132"/>
      <c r="D1256" s="132"/>
      <c r="E1256" s="132"/>
      <c r="F1256" s="132"/>
      <c r="G1256" s="132"/>
      <c r="H1256" s="132"/>
      <c r="I1256" s="132"/>
      <c r="J1256" s="133"/>
      <c r="K1256" s="133"/>
      <c r="L1256" s="133"/>
      <c r="M1256" s="133"/>
    </row>
    <row r="1257" spans="3:13" ht="15" customHeight="1">
      <c r="C1257" s="132"/>
      <c r="D1257" s="132"/>
      <c r="E1257" s="132"/>
      <c r="F1257" s="132"/>
      <c r="G1257" s="132"/>
      <c r="H1257" s="132"/>
      <c r="I1257" s="132"/>
      <c r="J1257" s="133"/>
      <c r="K1257" s="133"/>
      <c r="L1257" s="133"/>
      <c r="M1257" s="133"/>
    </row>
    <row r="1258" spans="3:13" ht="15" customHeight="1">
      <c r="C1258" s="132"/>
      <c r="D1258" s="132"/>
      <c r="E1258" s="132"/>
      <c r="F1258" s="132"/>
      <c r="G1258" s="132"/>
      <c r="H1258" s="132"/>
      <c r="I1258" s="132"/>
      <c r="J1258" s="133"/>
      <c r="K1258" s="133"/>
      <c r="L1258" s="133"/>
      <c r="M1258" s="133"/>
    </row>
    <row r="1259" spans="3:13" ht="15" customHeight="1">
      <c r="C1259" s="132"/>
      <c r="D1259" s="132"/>
      <c r="E1259" s="132"/>
      <c r="F1259" s="132"/>
      <c r="G1259" s="132"/>
      <c r="H1259" s="132"/>
      <c r="I1259" s="132"/>
      <c r="J1259" s="133"/>
      <c r="K1259" s="133"/>
      <c r="L1259" s="133"/>
      <c r="M1259" s="133"/>
    </row>
    <row r="1260" spans="3:13" ht="15" customHeight="1">
      <c r="C1260" s="132"/>
      <c r="D1260" s="132"/>
      <c r="E1260" s="132"/>
      <c r="F1260" s="132"/>
      <c r="G1260" s="132"/>
      <c r="H1260" s="132"/>
      <c r="I1260" s="132"/>
      <c r="J1260" s="133"/>
      <c r="K1260" s="133"/>
      <c r="L1260" s="133"/>
      <c r="M1260" s="133"/>
    </row>
    <row r="1261" spans="3:13" ht="15" customHeight="1">
      <c r="C1261" s="132"/>
      <c r="D1261" s="132"/>
      <c r="E1261" s="132"/>
      <c r="F1261" s="132"/>
      <c r="G1261" s="132"/>
      <c r="H1261" s="132"/>
      <c r="I1261" s="132"/>
      <c r="J1261" s="133"/>
      <c r="K1261" s="133"/>
      <c r="L1261" s="133"/>
      <c r="M1261" s="133"/>
    </row>
    <row r="1262" spans="3:13" ht="15" customHeight="1">
      <c r="C1262" s="132"/>
      <c r="D1262" s="132"/>
      <c r="E1262" s="132"/>
      <c r="F1262" s="132"/>
      <c r="G1262" s="132"/>
      <c r="H1262" s="132"/>
      <c r="I1262" s="132"/>
      <c r="J1262" s="133"/>
      <c r="K1262" s="133"/>
      <c r="L1262" s="133"/>
      <c r="M1262" s="133"/>
    </row>
    <row r="1263" spans="3:13" ht="15" customHeight="1">
      <c r="C1263" s="132"/>
      <c r="D1263" s="132"/>
      <c r="E1263" s="132"/>
      <c r="F1263" s="132"/>
      <c r="G1263" s="132"/>
      <c r="H1263" s="132"/>
      <c r="I1263" s="132"/>
      <c r="J1263" s="133"/>
      <c r="K1263" s="133"/>
      <c r="L1263" s="133"/>
      <c r="M1263" s="133"/>
    </row>
    <row r="1264" spans="3:13" ht="15" customHeight="1">
      <c r="C1264" s="132"/>
      <c r="D1264" s="132"/>
      <c r="E1264" s="132"/>
      <c r="F1264" s="132"/>
      <c r="G1264" s="132"/>
      <c r="H1264" s="132"/>
      <c r="I1264" s="132"/>
      <c r="J1264" s="133"/>
      <c r="K1264" s="133"/>
      <c r="L1264" s="133"/>
      <c r="M1264" s="133"/>
    </row>
    <row r="1265" spans="3:13" ht="15" customHeight="1">
      <c r="C1265" s="132"/>
      <c r="D1265" s="132"/>
      <c r="E1265" s="132"/>
      <c r="F1265" s="132"/>
      <c r="G1265" s="132"/>
      <c r="H1265" s="132"/>
      <c r="I1265" s="132"/>
      <c r="J1265" s="133"/>
      <c r="K1265" s="133"/>
      <c r="L1265" s="133"/>
      <c r="M1265" s="133"/>
    </row>
    <row r="1266" spans="3:13" ht="15" customHeight="1">
      <c r="C1266" s="132"/>
      <c r="D1266" s="132"/>
      <c r="E1266" s="132"/>
      <c r="F1266" s="132"/>
      <c r="G1266" s="132"/>
      <c r="H1266" s="132"/>
      <c r="I1266" s="132"/>
      <c r="J1266" s="133"/>
      <c r="K1266" s="133"/>
      <c r="L1266" s="133"/>
      <c r="M1266" s="133"/>
    </row>
    <row r="1267" spans="3:13" ht="15" customHeight="1">
      <c r="C1267" s="132"/>
      <c r="D1267" s="132"/>
      <c r="E1267" s="132"/>
      <c r="F1267" s="132"/>
      <c r="G1267" s="132"/>
      <c r="H1267" s="132"/>
      <c r="I1267" s="132"/>
      <c r="J1267" s="133"/>
      <c r="K1267" s="133"/>
      <c r="L1267" s="133"/>
      <c r="M1267" s="133"/>
    </row>
    <row r="1268" spans="3:13" ht="15" customHeight="1">
      <c r="C1268" s="132"/>
      <c r="D1268" s="132"/>
      <c r="E1268" s="132"/>
      <c r="F1268" s="132"/>
      <c r="G1268" s="132"/>
      <c r="H1268" s="132"/>
      <c r="I1268" s="132"/>
      <c r="J1268" s="133"/>
      <c r="K1268" s="133"/>
      <c r="L1268" s="133"/>
      <c r="M1268" s="133"/>
    </row>
    <row r="1269" spans="3:13" ht="15" customHeight="1">
      <c r="C1269" s="132"/>
      <c r="D1269" s="132"/>
      <c r="E1269" s="132"/>
      <c r="F1269" s="132"/>
      <c r="G1269" s="132"/>
      <c r="H1269" s="132"/>
      <c r="I1269" s="132"/>
      <c r="J1269" s="133"/>
      <c r="K1269" s="133"/>
      <c r="L1269" s="133"/>
      <c r="M1269" s="133"/>
    </row>
    <row r="1270" spans="3:13" ht="15" customHeight="1">
      <c r="C1270" s="132"/>
      <c r="D1270" s="132"/>
      <c r="E1270" s="132"/>
      <c r="F1270" s="132"/>
      <c r="G1270" s="132"/>
      <c r="H1270" s="132"/>
      <c r="I1270" s="132"/>
      <c r="J1270" s="133"/>
      <c r="K1270" s="133"/>
      <c r="L1270" s="133"/>
      <c r="M1270" s="133"/>
    </row>
    <row r="1271" spans="3:13" ht="15" customHeight="1">
      <c r="C1271" s="132"/>
      <c r="D1271" s="132"/>
      <c r="E1271" s="132"/>
      <c r="F1271" s="132"/>
      <c r="G1271" s="132"/>
      <c r="H1271" s="132"/>
      <c r="I1271" s="132"/>
      <c r="J1271" s="133"/>
      <c r="K1271" s="133"/>
      <c r="L1271" s="133"/>
      <c r="M1271" s="133"/>
    </row>
    <row r="1272" spans="3:13" ht="15" customHeight="1">
      <c r="C1272" s="132"/>
      <c r="D1272" s="132"/>
      <c r="E1272" s="132"/>
      <c r="F1272" s="132"/>
      <c r="G1272" s="132"/>
      <c r="H1272" s="132"/>
      <c r="I1272" s="132"/>
      <c r="J1272" s="133"/>
      <c r="K1272" s="133"/>
      <c r="L1272" s="133"/>
      <c r="M1272" s="133"/>
    </row>
    <row r="1273" spans="3:13" ht="15" customHeight="1">
      <c r="C1273" s="132"/>
      <c r="D1273" s="132"/>
      <c r="E1273" s="132"/>
      <c r="F1273" s="132"/>
      <c r="G1273" s="132"/>
      <c r="H1273" s="132"/>
      <c r="I1273" s="132"/>
      <c r="J1273" s="133"/>
      <c r="K1273" s="133"/>
      <c r="L1273" s="133"/>
      <c r="M1273" s="133"/>
    </row>
    <row r="1274" spans="3:13" ht="15" customHeight="1">
      <c r="C1274" s="132"/>
      <c r="D1274" s="132"/>
      <c r="E1274" s="132"/>
      <c r="F1274" s="132"/>
      <c r="G1274" s="132"/>
      <c r="H1274" s="132"/>
      <c r="I1274" s="132"/>
      <c r="J1274" s="133"/>
      <c r="K1274" s="133"/>
      <c r="L1274" s="133"/>
      <c r="M1274" s="133"/>
    </row>
    <row r="1275" spans="3:13" ht="15" customHeight="1">
      <c r="C1275" s="132"/>
      <c r="D1275" s="132"/>
      <c r="E1275" s="132"/>
      <c r="F1275" s="132"/>
      <c r="G1275" s="132"/>
      <c r="H1275" s="132"/>
      <c r="I1275" s="132"/>
      <c r="J1275" s="133"/>
      <c r="K1275" s="133"/>
      <c r="L1275" s="133"/>
      <c r="M1275" s="133"/>
    </row>
    <row r="1276" spans="3:13" ht="15" customHeight="1">
      <c r="C1276" s="132"/>
      <c r="D1276" s="132"/>
      <c r="E1276" s="132"/>
      <c r="F1276" s="132"/>
      <c r="G1276" s="132"/>
      <c r="H1276" s="132"/>
      <c r="I1276" s="132"/>
      <c r="J1276" s="133"/>
      <c r="K1276" s="133"/>
      <c r="L1276" s="133"/>
      <c r="M1276" s="133"/>
    </row>
    <row r="1277" spans="3:13" ht="15" customHeight="1">
      <c r="C1277" s="132"/>
      <c r="D1277" s="132"/>
      <c r="E1277" s="132"/>
      <c r="F1277" s="132"/>
      <c r="G1277" s="132"/>
      <c r="H1277" s="132"/>
      <c r="I1277" s="132"/>
      <c r="J1277" s="133"/>
      <c r="K1277" s="133"/>
      <c r="L1277" s="133"/>
      <c r="M1277" s="133"/>
    </row>
    <row r="1278" spans="3:13" ht="15" customHeight="1">
      <c r="C1278" s="132"/>
      <c r="D1278" s="132"/>
      <c r="E1278" s="132"/>
      <c r="F1278" s="132"/>
      <c r="G1278" s="132"/>
      <c r="H1278" s="132"/>
      <c r="I1278" s="132"/>
      <c r="J1278" s="133"/>
      <c r="K1278" s="133"/>
      <c r="L1278" s="133"/>
      <c r="M1278" s="133"/>
    </row>
    <row r="1279" spans="3:13" ht="15" customHeight="1">
      <c r="C1279" s="132"/>
      <c r="D1279" s="132"/>
      <c r="E1279" s="132"/>
      <c r="F1279" s="132"/>
      <c r="G1279" s="132"/>
      <c r="H1279" s="132"/>
      <c r="I1279" s="132"/>
      <c r="J1279" s="133"/>
      <c r="K1279" s="133"/>
      <c r="L1279" s="133"/>
      <c r="M1279" s="133"/>
    </row>
    <row r="1280" spans="3:13" ht="15" customHeight="1">
      <c r="C1280" s="132"/>
      <c r="D1280" s="132"/>
      <c r="E1280" s="132"/>
      <c r="F1280" s="132"/>
      <c r="G1280" s="132"/>
      <c r="H1280" s="132"/>
      <c r="I1280" s="132"/>
      <c r="J1280" s="133"/>
      <c r="K1280" s="133"/>
      <c r="L1280" s="133"/>
      <c r="M1280" s="133"/>
    </row>
    <row r="1281" spans="3:13" ht="15" customHeight="1">
      <c r="C1281" s="132"/>
      <c r="D1281" s="132"/>
      <c r="E1281" s="132"/>
      <c r="F1281" s="132"/>
      <c r="G1281" s="132"/>
      <c r="H1281" s="132"/>
      <c r="I1281" s="132"/>
      <c r="J1281" s="133"/>
      <c r="K1281" s="133"/>
      <c r="L1281" s="133"/>
      <c r="M1281" s="133"/>
    </row>
    <row r="1282" spans="3:13" ht="15" customHeight="1">
      <c r="C1282" s="132"/>
      <c r="D1282" s="132"/>
      <c r="E1282" s="132"/>
      <c r="F1282" s="132"/>
      <c r="G1282" s="132"/>
      <c r="H1282" s="132"/>
      <c r="I1282" s="132"/>
      <c r="J1282" s="133"/>
      <c r="K1282" s="133"/>
      <c r="L1282" s="133"/>
      <c r="M1282" s="133"/>
    </row>
    <row r="1283" spans="3:13" ht="15" customHeight="1">
      <c r="C1283" s="132"/>
      <c r="D1283" s="132"/>
      <c r="E1283" s="132"/>
      <c r="F1283" s="132"/>
      <c r="G1283" s="132"/>
      <c r="H1283" s="132"/>
      <c r="I1283" s="132"/>
      <c r="J1283" s="133"/>
      <c r="K1283" s="133"/>
      <c r="L1283" s="133"/>
      <c r="M1283" s="133"/>
    </row>
    <row r="1284" spans="3:13" ht="15" customHeight="1">
      <c r="C1284" s="132"/>
      <c r="D1284" s="132"/>
      <c r="E1284" s="132"/>
      <c r="F1284" s="132"/>
      <c r="G1284" s="132"/>
      <c r="H1284" s="132"/>
      <c r="I1284" s="132"/>
      <c r="J1284" s="133"/>
      <c r="K1284" s="133"/>
      <c r="L1284" s="133"/>
      <c r="M1284" s="133"/>
    </row>
    <row r="1285" spans="3:13" ht="15" customHeight="1">
      <c r="C1285" s="132"/>
      <c r="D1285" s="132"/>
      <c r="E1285" s="132"/>
      <c r="F1285" s="132"/>
      <c r="G1285" s="132"/>
      <c r="H1285" s="132"/>
      <c r="I1285" s="132"/>
      <c r="J1285" s="133"/>
      <c r="K1285" s="133"/>
      <c r="L1285" s="133"/>
      <c r="M1285" s="133"/>
    </row>
    <row r="1286" spans="3:13" ht="15" customHeight="1">
      <c r="C1286" s="132"/>
      <c r="D1286" s="132"/>
      <c r="E1286" s="132"/>
      <c r="F1286" s="132"/>
      <c r="G1286" s="132"/>
      <c r="H1286" s="132"/>
      <c r="I1286" s="132"/>
      <c r="J1286" s="133"/>
      <c r="K1286" s="133"/>
      <c r="L1286" s="133"/>
      <c r="M1286" s="133"/>
    </row>
    <row r="1287" spans="3:13" ht="15" customHeight="1">
      <c r="C1287" s="132"/>
      <c r="D1287" s="132"/>
      <c r="E1287" s="132"/>
      <c r="F1287" s="132"/>
      <c r="G1287" s="132"/>
      <c r="H1287" s="132"/>
      <c r="I1287" s="132"/>
      <c r="J1287" s="133"/>
      <c r="K1287" s="133"/>
      <c r="L1287" s="133"/>
      <c r="M1287" s="133"/>
    </row>
    <row r="1288" spans="3:13" ht="15" customHeight="1">
      <c r="C1288" s="132"/>
      <c r="D1288" s="132"/>
      <c r="E1288" s="132"/>
      <c r="F1288" s="132"/>
      <c r="G1288" s="132"/>
      <c r="H1288" s="132"/>
      <c r="I1288" s="132"/>
      <c r="J1288" s="133"/>
      <c r="K1288" s="133"/>
      <c r="L1288" s="133"/>
      <c r="M1288" s="133"/>
    </row>
    <row r="1289" spans="3:13" ht="15" customHeight="1">
      <c r="C1289" s="132"/>
      <c r="D1289" s="132"/>
      <c r="E1289" s="132"/>
      <c r="F1289" s="132"/>
      <c r="G1289" s="132"/>
      <c r="H1289" s="132"/>
      <c r="I1289" s="132"/>
      <c r="J1289" s="133"/>
      <c r="K1289" s="133"/>
      <c r="L1289" s="133"/>
      <c r="M1289" s="133"/>
    </row>
    <row r="1290" spans="3:13" ht="15" customHeight="1">
      <c r="C1290" s="132"/>
      <c r="D1290" s="132"/>
      <c r="E1290" s="132"/>
      <c r="F1290" s="132"/>
      <c r="G1290" s="132"/>
      <c r="H1290" s="132"/>
      <c r="I1290" s="132"/>
      <c r="J1290" s="133"/>
      <c r="K1290" s="133"/>
      <c r="L1290" s="133"/>
      <c r="M1290" s="133"/>
    </row>
    <row r="1291" spans="3:13" ht="15" customHeight="1">
      <c r="C1291" s="132"/>
      <c r="D1291" s="132"/>
      <c r="E1291" s="132"/>
      <c r="F1291" s="132"/>
      <c r="G1291" s="132"/>
      <c r="H1291" s="132"/>
      <c r="I1291" s="132"/>
      <c r="J1291" s="133"/>
      <c r="K1291" s="133"/>
      <c r="L1291" s="133"/>
      <c r="M1291" s="133"/>
    </row>
    <row r="1292" spans="3:13" ht="15" customHeight="1">
      <c r="C1292" s="132"/>
      <c r="D1292" s="132"/>
      <c r="E1292" s="132"/>
      <c r="F1292" s="132"/>
      <c r="G1292" s="132"/>
      <c r="H1292" s="132"/>
      <c r="I1292" s="132"/>
      <c r="J1292" s="133"/>
      <c r="K1292" s="133"/>
      <c r="L1292" s="133"/>
      <c r="M1292" s="133"/>
    </row>
    <row r="1293" spans="3:13" ht="15" customHeight="1">
      <c r="C1293" s="132"/>
      <c r="D1293" s="132"/>
      <c r="E1293" s="132"/>
      <c r="F1293" s="132"/>
      <c r="G1293" s="132"/>
      <c r="H1293" s="132"/>
      <c r="I1293" s="132"/>
      <c r="J1293" s="133"/>
      <c r="K1293" s="133"/>
      <c r="L1293" s="133"/>
      <c r="M1293" s="133"/>
    </row>
    <row r="1294" spans="3:13" ht="15" customHeight="1">
      <c r="C1294" s="132"/>
      <c r="D1294" s="132"/>
      <c r="E1294" s="132"/>
      <c r="F1294" s="132"/>
      <c r="G1294" s="132"/>
      <c r="H1294" s="132"/>
      <c r="I1294" s="132"/>
      <c r="J1294" s="133"/>
      <c r="K1294" s="133"/>
      <c r="L1294" s="133"/>
      <c r="M1294" s="133"/>
    </row>
    <row r="1295" spans="3:13" ht="15" customHeight="1">
      <c r="C1295" s="132"/>
      <c r="D1295" s="132"/>
      <c r="E1295" s="132"/>
      <c r="F1295" s="132"/>
      <c r="G1295" s="132"/>
      <c r="H1295" s="132"/>
      <c r="I1295" s="132"/>
      <c r="J1295" s="133"/>
      <c r="K1295" s="133"/>
      <c r="L1295" s="133"/>
      <c r="M1295" s="133"/>
    </row>
    <row r="1296" spans="3:13" ht="15" customHeight="1">
      <c r="C1296" s="132"/>
      <c r="D1296" s="132"/>
      <c r="E1296" s="132"/>
      <c r="F1296" s="132"/>
      <c r="G1296" s="132"/>
      <c r="H1296" s="132"/>
      <c r="I1296" s="132"/>
      <c r="J1296" s="133"/>
      <c r="K1296" s="133"/>
      <c r="L1296" s="133"/>
      <c r="M1296" s="133"/>
    </row>
    <row r="1297" spans="3:13" ht="15" customHeight="1">
      <c r="C1297" s="132"/>
      <c r="D1297" s="132"/>
      <c r="E1297" s="132"/>
      <c r="F1297" s="132"/>
      <c r="G1297" s="132"/>
      <c r="H1297" s="132"/>
      <c r="I1297" s="132"/>
      <c r="J1297" s="133"/>
      <c r="K1297" s="133"/>
      <c r="L1297" s="133"/>
      <c r="M1297" s="133"/>
    </row>
    <row r="1298" spans="3:13" ht="15" customHeight="1">
      <c r="C1298" s="132"/>
      <c r="D1298" s="132"/>
      <c r="E1298" s="132"/>
      <c r="F1298" s="132"/>
      <c r="G1298" s="132"/>
      <c r="H1298" s="132"/>
      <c r="I1298" s="132"/>
      <c r="J1298" s="133"/>
      <c r="K1298" s="133"/>
      <c r="L1298" s="133"/>
      <c r="M1298" s="133"/>
    </row>
    <row r="1299" spans="3:13" ht="15" customHeight="1">
      <c r="C1299" s="132"/>
      <c r="D1299" s="132"/>
      <c r="E1299" s="132"/>
      <c r="F1299" s="132"/>
      <c r="G1299" s="132"/>
      <c r="H1299" s="132"/>
      <c r="I1299" s="132"/>
      <c r="J1299" s="133"/>
      <c r="K1299" s="133"/>
      <c r="L1299" s="133"/>
      <c r="M1299" s="133"/>
    </row>
    <row r="1300" spans="3:13" ht="15" customHeight="1">
      <c r="C1300" s="132"/>
      <c r="D1300" s="132"/>
      <c r="E1300" s="132"/>
      <c r="F1300" s="132"/>
      <c r="G1300" s="132"/>
      <c r="H1300" s="132"/>
      <c r="I1300" s="132"/>
      <c r="J1300" s="133"/>
      <c r="K1300" s="133"/>
      <c r="L1300" s="133"/>
      <c r="M1300" s="133"/>
    </row>
    <row r="1301" spans="3:13" ht="15" customHeight="1">
      <c r="C1301" s="132"/>
      <c r="D1301" s="132"/>
      <c r="E1301" s="132"/>
      <c r="F1301" s="132"/>
      <c r="G1301" s="132"/>
      <c r="H1301" s="132"/>
      <c r="I1301" s="132"/>
      <c r="J1301" s="133"/>
      <c r="K1301" s="133"/>
      <c r="L1301" s="133"/>
      <c r="M1301" s="133"/>
    </row>
    <row r="1302" spans="3:13" ht="15" customHeight="1">
      <c r="C1302" s="132"/>
      <c r="D1302" s="132"/>
      <c r="E1302" s="132"/>
      <c r="F1302" s="132"/>
      <c r="G1302" s="132"/>
      <c r="H1302" s="132"/>
      <c r="I1302" s="132"/>
      <c r="J1302" s="133"/>
      <c r="K1302" s="133"/>
      <c r="L1302" s="133"/>
      <c r="M1302" s="133"/>
    </row>
    <row r="1303" spans="3:13" ht="15" customHeight="1">
      <c r="C1303" s="132"/>
      <c r="D1303" s="132"/>
      <c r="E1303" s="132"/>
      <c r="F1303" s="132"/>
      <c r="G1303" s="132"/>
      <c r="H1303" s="132"/>
      <c r="I1303" s="132"/>
      <c r="J1303" s="133"/>
      <c r="K1303" s="133"/>
      <c r="L1303" s="133"/>
      <c r="M1303" s="133"/>
    </row>
    <row r="1304" spans="3:13" ht="15" customHeight="1">
      <c r="C1304" s="132"/>
      <c r="D1304" s="132"/>
      <c r="E1304" s="132"/>
      <c r="F1304" s="132"/>
      <c r="G1304" s="132"/>
      <c r="H1304" s="132"/>
      <c r="I1304" s="132"/>
      <c r="J1304" s="133"/>
      <c r="K1304" s="133"/>
      <c r="L1304" s="133"/>
      <c r="M1304" s="133"/>
    </row>
    <row r="1305" spans="3:13" ht="15" customHeight="1">
      <c r="C1305" s="132"/>
      <c r="D1305" s="132"/>
      <c r="E1305" s="132"/>
      <c r="F1305" s="132"/>
      <c r="G1305" s="132"/>
      <c r="H1305" s="132"/>
      <c r="I1305" s="132"/>
      <c r="J1305" s="133"/>
      <c r="K1305" s="133"/>
      <c r="L1305" s="133"/>
      <c r="M1305" s="133"/>
    </row>
    <row r="1306" spans="3:13" ht="15" customHeight="1">
      <c r="C1306" s="132"/>
      <c r="D1306" s="132"/>
      <c r="E1306" s="132"/>
      <c r="F1306" s="132"/>
      <c r="G1306" s="132"/>
      <c r="H1306" s="132"/>
      <c r="I1306" s="132"/>
      <c r="J1306" s="133"/>
      <c r="K1306" s="133"/>
      <c r="L1306" s="133"/>
      <c r="M1306" s="133"/>
    </row>
    <row r="1307" spans="3:13" ht="15" customHeight="1">
      <c r="C1307" s="132"/>
      <c r="D1307" s="132"/>
      <c r="E1307" s="132"/>
      <c r="F1307" s="132"/>
      <c r="G1307" s="132"/>
      <c r="H1307" s="132"/>
      <c r="I1307" s="132"/>
      <c r="J1307" s="133"/>
      <c r="K1307" s="133"/>
      <c r="L1307" s="133"/>
      <c r="M1307" s="133"/>
    </row>
    <row r="1308" spans="3:13" ht="15" customHeight="1">
      <c r="C1308" s="132"/>
      <c r="D1308" s="132"/>
      <c r="E1308" s="132"/>
      <c r="F1308" s="132"/>
      <c r="G1308" s="132"/>
      <c r="H1308" s="132"/>
      <c r="I1308" s="132"/>
      <c r="J1308" s="133"/>
      <c r="K1308" s="133"/>
      <c r="L1308" s="133"/>
      <c r="M1308" s="133"/>
    </row>
    <row r="1309" spans="3:13" ht="15" customHeight="1">
      <c r="C1309" s="132"/>
      <c r="D1309" s="132"/>
      <c r="E1309" s="132"/>
      <c r="F1309" s="132"/>
      <c r="G1309" s="132"/>
      <c r="H1309" s="132"/>
      <c r="I1309" s="132"/>
      <c r="J1309" s="133"/>
      <c r="K1309" s="133"/>
      <c r="L1309" s="133"/>
      <c r="M1309" s="133"/>
    </row>
    <row r="1310" spans="3:13" ht="15" customHeight="1">
      <c r="C1310" s="132"/>
      <c r="D1310" s="132"/>
      <c r="E1310" s="132"/>
      <c r="F1310" s="132"/>
      <c r="G1310" s="132"/>
      <c r="H1310" s="132"/>
      <c r="I1310" s="132"/>
      <c r="J1310" s="133"/>
      <c r="K1310" s="133"/>
      <c r="L1310" s="133"/>
      <c r="M1310" s="133"/>
    </row>
    <row r="1311" spans="3:13" ht="15" customHeight="1">
      <c r="C1311" s="132"/>
      <c r="D1311" s="132"/>
      <c r="E1311" s="132"/>
      <c r="F1311" s="132"/>
      <c r="G1311" s="132"/>
      <c r="H1311" s="132"/>
      <c r="I1311" s="132"/>
      <c r="J1311" s="133"/>
      <c r="K1311" s="133"/>
      <c r="L1311" s="133"/>
      <c r="M1311" s="133"/>
    </row>
    <row r="1312" spans="3:13" ht="15" customHeight="1">
      <c r="C1312" s="132"/>
      <c r="D1312" s="132"/>
      <c r="E1312" s="132"/>
      <c r="F1312" s="132"/>
      <c r="G1312" s="132"/>
      <c r="H1312" s="132"/>
      <c r="I1312" s="132"/>
      <c r="J1312" s="133"/>
      <c r="K1312" s="133"/>
      <c r="L1312" s="133"/>
      <c r="M1312" s="133"/>
    </row>
    <row r="1313" spans="3:13" ht="15" customHeight="1">
      <c r="C1313" s="132"/>
      <c r="D1313" s="132"/>
      <c r="E1313" s="132"/>
      <c r="F1313" s="132"/>
      <c r="G1313" s="132"/>
      <c r="H1313" s="132"/>
      <c r="I1313" s="132"/>
      <c r="J1313" s="133"/>
      <c r="K1313" s="133"/>
      <c r="L1313" s="133"/>
      <c r="M1313" s="133"/>
    </row>
    <row r="1314" spans="3:13" ht="15" customHeight="1">
      <c r="C1314" s="132"/>
      <c r="D1314" s="132"/>
      <c r="E1314" s="132"/>
      <c r="F1314" s="132"/>
      <c r="G1314" s="132"/>
      <c r="H1314" s="132"/>
      <c r="I1314" s="132"/>
      <c r="J1314" s="133"/>
      <c r="K1314" s="133"/>
      <c r="L1314" s="133"/>
      <c r="M1314" s="133"/>
    </row>
    <row r="1315" spans="3:13" ht="15" customHeight="1">
      <c r="C1315" s="132"/>
      <c r="D1315" s="132"/>
      <c r="E1315" s="132"/>
      <c r="F1315" s="132"/>
      <c r="G1315" s="132"/>
      <c r="H1315" s="132"/>
      <c r="I1315" s="132"/>
      <c r="J1315" s="133"/>
      <c r="K1315" s="133"/>
      <c r="L1315" s="133"/>
      <c r="M1315" s="133"/>
    </row>
    <row r="1316" spans="3:13" ht="15" customHeight="1">
      <c r="C1316" s="132"/>
      <c r="D1316" s="132"/>
      <c r="E1316" s="132"/>
      <c r="F1316" s="132"/>
      <c r="G1316" s="132"/>
      <c r="H1316" s="132"/>
      <c r="I1316" s="132"/>
      <c r="J1316" s="133"/>
      <c r="K1316" s="133"/>
      <c r="L1316" s="133"/>
      <c r="M1316" s="133"/>
    </row>
    <row r="1317" spans="3:13" ht="15" customHeight="1">
      <c r="C1317" s="132"/>
      <c r="D1317" s="132"/>
      <c r="E1317" s="132"/>
      <c r="F1317" s="132"/>
      <c r="G1317" s="132"/>
      <c r="H1317" s="132"/>
      <c r="I1317" s="132"/>
      <c r="J1317" s="133"/>
      <c r="K1317" s="133"/>
      <c r="L1317" s="133"/>
      <c r="M1317" s="133"/>
    </row>
    <row r="1318" spans="3:13" ht="15" customHeight="1">
      <c r="C1318" s="132"/>
      <c r="D1318" s="132"/>
      <c r="E1318" s="132"/>
      <c r="F1318" s="132"/>
      <c r="G1318" s="132"/>
      <c r="H1318" s="132"/>
      <c r="I1318" s="132"/>
      <c r="J1318" s="133"/>
      <c r="K1318" s="133"/>
      <c r="L1318" s="133"/>
      <c r="M1318" s="133"/>
    </row>
    <row r="1319" spans="3:13" ht="15" customHeight="1">
      <c r="C1319" s="132"/>
      <c r="D1319" s="132"/>
      <c r="E1319" s="132"/>
      <c r="F1319" s="132"/>
      <c r="G1319" s="132"/>
      <c r="H1319" s="132"/>
      <c r="I1319" s="132"/>
      <c r="J1319" s="133"/>
      <c r="K1319" s="133"/>
      <c r="L1319" s="133"/>
      <c r="M1319" s="133"/>
    </row>
    <row r="1320" spans="3:13" ht="15" customHeight="1">
      <c r="C1320" s="132"/>
      <c r="D1320" s="132"/>
      <c r="E1320" s="132"/>
      <c r="F1320" s="132"/>
      <c r="G1320" s="132"/>
      <c r="H1320" s="132"/>
      <c r="I1320" s="132"/>
      <c r="J1320" s="133"/>
      <c r="K1320" s="133"/>
      <c r="L1320" s="133"/>
      <c r="M1320" s="133"/>
    </row>
    <row r="1321" spans="3:13" ht="15" customHeight="1">
      <c r="C1321" s="132"/>
      <c r="D1321" s="132"/>
      <c r="E1321" s="132"/>
      <c r="F1321" s="132"/>
      <c r="G1321" s="132"/>
      <c r="H1321" s="132"/>
      <c r="I1321" s="132"/>
      <c r="J1321" s="133"/>
      <c r="K1321" s="133"/>
      <c r="L1321" s="133"/>
      <c r="M1321" s="133"/>
    </row>
    <row r="1322" spans="3:13" ht="15" customHeight="1">
      <c r="C1322" s="132"/>
      <c r="D1322" s="132"/>
      <c r="E1322" s="132"/>
      <c r="F1322" s="132"/>
      <c r="G1322" s="132"/>
      <c r="H1322" s="132"/>
      <c r="I1322" s="132"/>
      <c r="J1322" s="133"/>
      <c r="K1322" s="133"/>
      <c r="L1322" s="133"/>
      <c r="M1322" s="133"/>
    </row>
    <row r="1323" spans="3:13" ht="15" customHeight="1">
      <c r="C1323" s="132"/>
      <c r="D1323" s="132"/>
      <c r="E1323" s="132"/>
      <c r="F1323" s="132"/>
      <c r="G1323" s="132"/>
      <c r="H1323" s="132"/>
      <c r="I1323" s="132"/>
      <c r="J1323" s="133"/>
      <c r="K1323" s="133"/>
      <c r="L1323" s="133"/>
      <c r="M1323" s="133"/>
    </row>
    <row r="1324" spans="3:13" ht="15" customHeight="1">
      <c r="C1324" s="132"/>
      <c r="D1324" s="132"/>
      <c r="E1324" s="132"/>
      <c r="F1324" s="132"/>
      <c r="G1324" s="132"/>
      <c r="H1324" s="132"/>
      <c r="I1324" s="132"/>
      <c r="J1324" s="133"/>
      <c r="K1324" s="133"/>
      <c r="L1324" s="133"/>
      <c r="M1324" s="133"/>
    </row>
    <row r="1325" spans="3:13" ht="15" customHeight="1">
      <c r="C1325" s="132"/>
      <c r="D1325" s="132"/>
      <c r="E1325" s="132"/>
      <c r="F1325" s="132"/>
      <c r="G1325" s="132"/>
      <c r="H1325" s="132"/>
      <c r="I1325" s="132"/>
      <c r="J1325" s="133"/>
      <c r="K1325" s="133"/>
      <c r="L1325" s="133"/>
      <c r="M1325" s="133"/>
    </row>
    <row r="1326" spans="3:13" ht="15" customHeight="1">
      <c r="C1326" s="132"/>
      <c r="D1326" s="132"/>
      <c r="E1326" s="132"/>
      <c r="F1326" s="132"/>
      <c r="G1326" s="132"/>
      <c r="H1326" s="132"/>
      <c r="I1326" s="132"/>
      <c r="J1326" s="133"/>
      <c r="K1326" s="133"/>
      <c r="L1326" s="133"/>
      <c r="M1326" s="133"/>
    </row>
    <row r="1327" spans="3:13" ht="15" customHeight="1">
      <c r="C1327" s="132"/>
      <c r="D1327" s="132"/>
      <c r="E1327" s="132"/>
      <c r="F1327" s="132"/>
      <c r="G1327" s="132"/>
      <c r="H1327" s="132"/>
      <c r="I1327" s="132"/>
      <c r="J1327" s="133"/>
      <c r="K1327" s="133"/>
      <c r="L1327" s="133"/>
      <c r="M1327" s="133"/>
    </row>
    <row r="1328" spans="3:13" ht="15" customHeight="1">
      <c r="C1328" s="132"/>
      <c r="D1328" s="132"/>
      <c r="E1328" s="132"/>
      <c r="F1328" s="132"/>
      <c r="G1328" s="132"/>
      <c r="H1328" s="132"/>
      <c r="I1328" s="132"/>
      <c r="J1328" s="133"/>
      <c r="K1328" s="133"/>
      <c r="L1328" s="133"/>
      <c r="M1328" s="133"/>
    </row>
    <row r="1329" spans="3:13" ht="15" customHeight="1">
      <c r="C1329" s="132"/>
      <c r="D1329" s="132"/>
      <c r="E1329" s="132"/>
      <c r="F1329" s="132"/>
      <c r="G1329" s="132"/>
      <c r="H1329" s="132"/>
      <c r="I1329" s="132"/>
      <c r="J1329" s="133"/>
      <c r="K1329" s="133"/>
      <c r="L1329" s="133"/>
      <c r="M1329" s="133"/>
    </row>
    <row r="1330" spans="3:13" ht="15" customHeight="1">
      <c r="C1330" s="132"/>
      <c r="D1330" s="132"/>
      <c r="E1330" s="132"/>
      <c r="F1330" s="132"/>
      <c r="G1330" s="132"/>
      <c r="H1330" s="132"/>
      <c r="I1330" s="132"/>
      <c r="J1330" s="133"/>
      <c r="K1330" s="133"/>
      <c r="L1330" s="133"/>
      <c r="M1330" s="133"/>
    </row>
    <row r="1331" spans="3:13" ht="15" customHeight="1">
      <c r="C1331" s="132"/>
      <c r="D1331" s="132"/>
      <c r="E1331" s="132"/>
      <c r="F1331" s="132"/>
      <c r="G1331" s="132"/>
      <c r="H1331" s="132"/>
      <c r="I1331" s="132"/>
      <c r="J1331" s="133"/>
      <c r="K1331" s="133"/>
      <c r="L1331" s="133"/>
      <c r="M1331" s="133"/>
    </row>
    <row r="1332" spans="3:13" ht="15" customHeight="1">
      <c r="C1332" s="132"/>
      <c r="D1332" s="132"/>
      <c r="E1332" s="132"/>
      <c r="F1332" s="132"/>
      <c r="G1332" s="132"/>
      <c r="H1332" s="132"/>
      <c r="I1332" s="132"/>
      <c r="J1332" s="133"/>
      <c r="K1332" s="133"/>
      <c r="L1332" s="133"/>
      <c r="M1332" s="133"/>
    </row>
    <row r="1333" spans="3:13" ht="15" customHeight="1">
      <c r="C1333" s="132"/>
      <c r="D1333" s="132"/>
      <c r="E1333" s="132"/>
      <c r="F1333" s="132"/>
      <c r="G1333" s="132"/>
      <c r="H1333" s="132"/>
      <c r="I1333" s="132"/>
      <c r="J1333" s="133"/>
      <c r="K1333" s="133"/>
      <c r="L1333" s="133"/>
      <c r="M1333" s="133"/>
    </row>
    <row r="1334" spans="3:13" ht="15" customHeight="1">
      <c r="C1334" s="132"/>
      <c r="D1334" s="132"/>
      <c r="E1334" s="132"/>
      <c r="F1334" s="132"/>
      <c r="G1334" s="132"/>
      <c r="H1334" s="132"/>
      <c r="I1334" s="132"/>
      <c r="J1334" s="133"/>
      <c r="K1334" s="133"/>
      <c r="L1334" s="133"/>
      <c r="M1334" s="133"/>
    </row>
    <row r="1335" spans="3:13" ht="15" customHeight="1">
      <c r="C1335" s="132"/>
      <c r="D1335" s="132"/>
      <c r="E1335" s="132"/>
      <c r="F1335" s="132"/>
      <c r="G1335" s="132"/>
      <c r="H1335" s="132"/>
      <c r="I1335" s="132"/>
      <c r="J1335" s="133"/>
      <c r="K1335" s="133"/>
      <c r="L1335" s="133"/>
      <c r="M1335" s="133"/>
    </row>
    <row r="1336" spans="3:13" ht="15" customHeight="1">
      <c r="C1336" s="132"/>
      <c r="D1336" s="132"/>
      <c r="E1336" s="132"/>
      <c r="F1336" s="132"/>
      <c r="G1336" s="132"/>
      <c r="H1336" s="132"/>
      <c r="I1336" s="132"/>
      <c r="J1336" s="133"/>
      <c r="K1336" s="133"/>
      <c r="L1336" s="133"/>
      <c r="M1336" s="133"/>
    </row>
    <row r="1337" spans="3:13" ht="15" customHeight="1">
      <c r="C1337" s="132"/>
      <c r="D1337" s="132"/>
      <c r="E1337" s="132"/>
      <c r="F1337" s="132"/>
      <c r="G1337" s="132"/>
      <c r="H1337" s="132"/>
      <c r="I1337" s="132"/>
      <c r="J1337" s="133"/>
      <c r="K1337" s="133"/>
      <c r="L1337" s="133"/>
      <c r="M1337" s="133"/>
    </row>
    <row r="1338" spans="3:13" ht="15" customHeight="1">
      <c r="C1338" s="132"/>
      <c r="D1338" s="132"/>
      <c r="E1338" s="132"/>
      <c r="F1338" s="132"/>
      <c r="G1338" s="132"/>
      <c r="H1338" s="132"/>
      <c r="I1338" s="132"/>
      <c r="J1338" s="133"/>
      <c r="K1338" s="133"/>
      <c r="L1338" s="133"/>
      <c r="M1338" s="133"/>
    </row>
    <row r="1339" spans="3:13" ht="15" customHeight="1">
      <c r="C1339" s="132"/>
      <c r="D1339" s="132"/>
      <c r="E1339" s="132"/>
      <c r="F1339" s="132"/>
      <c r="G1339" s="132"/>
      <c r="H1339" s="132"/>
      <c r="I1339" s="132"/>
      <c r="J1339" s="133"/>
      <c r="K1339" s="133"/>
      <c r="L1339" s="133"/>
      <c r="M1339" s="133"/>
    </row>
    <row r="1340" spans="3:13" ht="15" customHeight="1">
      <c r="C1340" s="132"/>
      <c r="D1340" s="132"/>
      <c r="E1340" s="132"/>
      <c r="F1340" s="132"/>
      <c r="G1340" s="132"/>
      <c r="H1340" s="132"/>
      <c r="I1340" s="132"/>
      <c r="J1340" s="133"/>
      <c r="K1340" s="133"/>
      <c r="L1340" s="133"/>
      <c r="M1340" s="133"/>
    </row>
    <row r="1341" spans="3:13" ht="15" customHeight="1">
      <c r="C1341" s="132"/>
      <c r="D1341" s="132"/>
      <c r="E1341" s="132"/>
      <c r="F1341" s="132"/>
      <c r="G1341" s="132"/>
      <c r="H1341" s="132"/>
      <c r="I1341" s="132"/>
      <c r="J1341" s="133"/>
      <c r="K1341" s="133"/>
      <c r="L1341" s="133"/>
      <c r="M1341" s="133"/>
    </row>
    <row r="1342" spans="3:13" ht="15" customHeight="1">
      <c r="C1342" s="132"/>
      <c r="D1342" s="132"/>
      <c r="E1342" s="132"/>
      <c r="F1342" s="132"/>
      <c r="G1342" s="132"/>
      <c r="H1342" s="132"/>
      <c r="I1342" s="132"/>
      <c r="J1342" s="133"/>
      <c r="K1342" s="133"/>
      <c r="L1342" s="133"/>
      <c r="M1342" s="133"/>
    </row>
    <row r="1343" spans="3:13" ht="15" customHeight="1">
      <c r="C1343" s="132"/>
      <c r="D1343" s="132"/>
      <c r="E1343" s="132"/>
      <c r="F1343" s="132"/>
      <c r="G1343" s="132"/>
      <c r="H1343" s="132"/>
      <c r="I1343" s="132"/>
      <c r="J1343" s="133"/>
      <c r="K1343" s="133"/>
      <c r="L1343" s="133"/>
      <c r="M1343" s="133"/>
    </row>
    <row r="1344" spans="3:13" ht="15" customHeight="1">
      <c r="C1344" s="132"/>
      <c r="D1344" s="132"/>
      <c r="E1344" s="132"/>
      <c r="F1344" s="132"/>
      <c r="G1344" s="132"/>
      <c r="H1344" s="132"/>
      <c r="I1344" s="132"/>
      <c r="J1344" s="133"/>
      <c r="K1344" s="133"/>
      <c r="L1344" s="133"/>
      <c r="M1344" s="133"/>
    </row>
    <row r="1345" spans="3:13" ht="15" customHeight="1">
      <c r="C1345" s="132"/>
      <c r="D1345" s="132"/>
      <c r="E1345" s="132"/>
      <c r="F1345" s="132"/>
      <c r="G1345" s="132"/>
      <c r="H1345" s="132"/>
      <c r="I1345" s="132"/>
      <c r="J1345" s="133"/>
      <c r="K1345" s="133"/>
      <c r="L1345" s="133"/>
      <c r="M1345" s="133"/>
    </row>
    <row r="1346" spans="3:13" ht="15" customHeight="1">
      <c r="C1346" s="132"/>
      <c r="D1346" s="132"/>
      <c r="E1346" s="132"/>
      <c r="F1346" s="132"/>
      <c r="G1346" s="132"/>
      <c r="H1346" s="132"/>
      <c r="I1346" s="132"/>
      <c r="J1346" s="133"/>
      <c r="K1346" s="133"/>
      <c r="L1346" s="133"/>
      <c r="M1346" s="133"/>
    </row>
    <row r="1347" spans="3:13" ht="15" customHeight="1">
      <c r="C1347" s="132"/>
      <c r="D1347" s="132"/>
      <c r="E1347" s="132"/>
      <c r="F1347" s="132"/>
      <c r="G1347" s="132"/>
      <c r="H1347" s="132"/>
      <c r="I1347" s="132"/>
      <c r="J1347" s="133"/>
      <c r="K1347" s="133"/>
      <c r="L1347" s="133"/>
      <c r="M1347" s="133"/>
    </row>
    <row r="1348" spans="3:13" ht="15" customHeight="1">
      <c r="C1348" s="132"/>
      <c r="D1348" s="132"/>
      <c r="E1348" s="132"/>
      <c r="F1348" s="132"/>
      <c r="G1348" s="132"/>
      <c r="H1348" s="132"/>
      <c r="I1348" s="132"/>
      <c r="J1348" s="133"/>
      <c r="K1348" s="133"/>
      <c r="L1348" s="133"/>
      <c r="M1348" s="133"/>
    </row>
    <row r="1349" spans="3:13" ht="15" customHeight="1">
      <c r="C1349" s="132"/>
      <c r="D1349" s="132"/>
      <c r="E1349" s="132"/>
      <c r="F1349" s="132"/>
      <c r="G1349" s="132"/>
      <c r="H1349" s="132"/>
      <c r="I1349" s="132"/>
      <c r="J1349" s="133"/>
      <c r="K1349" s="133"/>
      <c r="L1349" s="133"/>
      <c r="M1349" s="133"/>
    </row>
    <row r="1350" spans="3:13" ht="15" customHeight="1">
      <c r="C1350" s="132"/>
      <c r="D1350" s="132"/>
      <c r="E1350" s="132"/>
      <c r="F1350" s="132"/>
      <c r="G1350" s="132"/>
      <c r="H1350" s="132"/>
      <c r="I1350" s="132"/>
      <c r="J1350" s="133"/>
      <c r="K1350" s="133"/>
      <c r="L1350" s="133"/>
      <c r="M1350" s="133"/>
    </row>
    <row r="1351" spans="3:13" ht="15" customHeight="1">
      <c r="C1351" s="132"/>
      <c r="D1351" s="132"/>
      <c r="E1351" s="132"/>
      <c r="F1351" s="132"/>
      <c r="G1351" s="132"/>
      <c r="H1351" s="132"/>
      <c r="I1351" s="132"/>
      <c r="J1351" s="133"/>
      <c r="K1351" s="133"/>
      <c r="L1351" s="133"/>
      <c r="M1351" s="133"/>
    </row>
    <row r="1352" spans="3:13" ht="15" customHeight="1">
      <c r="C1352" s="132"/>
      <c r="D1352" s="132"/>
      <c r="E1352" s="132"/>
      <c r="F1352" s="132"/>
      <c r="G1352" s="132"/>
      <c r="H1352" s="132"/>
      <c r="I1352" s="132"/>
      <c r="J1352" s="133"/>
      <c r="K1352" s="133"/>
      <c r="L1352" s="133"/>
      <c r="M1352" s="133"/>
    </row>
    <row r="1353" spans="3:13" ht="15" customHeight="1">
      <c r="C1353" s="132"/>
      <c r="D1353" s="132"/>
      <c r="E1353" s="132"/>
      <c r="F1353" s="132"/>
      <c r="G1353" s="132"/>
      <c r="H1353" s="132"/>
      <c r="I1353" s="132"/>
      <c r="J1353" s="133"/>
      <c r="K1353" s="133"/>
      <c r="L1353" s="133"/>
      <c r="M1353" s="133"/>
    </row>
    <row r="1354" spans="3:13" ht="15" customHeight="1">
      <c r="C1354" s="132"/>
      <c r="D1354" s="132"/>
      <c r="E1354" s="132"/>
      <c r="F1354" s="132"/>
      <c r="G1354" s="132"/>
      <c r="H1354" s="132"/>
      <c r="I1354" s="132"/>
      <c r="J1354" s="133"/>
      <c r="K1354" s="133"/>
      <c r="L1354" s="133"/>
      <c r="M1354" s="133"/>
    </row>
    <row r="1355" spans="3:13" ht="15" customHeight="1">
      <c r="C1355" s="132"/>
      <c r="D1355" s="132"/>
      <c r="E1355" s="132"/>
      <c r="F1355" s="132"/>
      <c r="G1355" s="132"/>
      <c r="H1355" s="132"/>
      <c r="I1355" s="132"/>
      <c r="J1355" s="133"/>
      <c r="K1355" s="133"/>
      <c r="L1355" s="133"/>
      <c r="M1355" s="133"/>
    </row>
    <row r="1356" spans="3:13" ht="15" customHeight="1">
      <c r="C1356" s="132"/>
      <c r="D1356" s="132"/>
      <c r="E1356" s="132"/>
      <c r="F1356" s="132"/>
      <c r="G1356" s="132"/>
      <c r="H1356" s="132"/>
      <c r="I1356" s="132"/>
      <c r="J1356" s="133"/>
      <c r="K1356" s="133"/>
      <c r="L1356" s="133"/>
      <c r="M1356" s="133"/>
    </row>
    <row r="1357" spans="3:13" ht="15" customHeight="1">
      <c r="C1357" s="132"/>
      <c r="D1357" s="132"/>
      <c r="E1357" s="132"/>
      <c r="F1357" s="132"/>
      <c r="G1357" s="132"/>
      <c r="H1357" s="132"/>
      <c r="I1357" s="132"/>
      <c r="J1357" s="133"/>
      <c r="K1357" s="133"/>
      <c r="L1357" s="133"/>
      <c r="M1357" s="133"/>
    </row>
    <row r="1358" spans="3:13" ht="15" customHeight="1">
      <c r="C1358" s="132"/>
      <c r="D1358" s="132"/>
      <c r="E1358" s="132"/>
      <c r="F1358" s="132"/>
      <c r="G1358" s="132"/>
      <c r="H1358" s="132"/>
      <c r="I1358" s="132"/>
      <c r="J1358" s="133"/>
      <c r="K1358" s="133"/>
      <c r="L1358" s="133"/>
      <c r="M1358" s="133"/>
    </row>
    <row r="1359" spans="3:13" ht="15" customHeight="1">
      <c r="C1359" s="132"/>
      <c r="D1359" s="132"/>
      <c r="E1359" s="132"/>
      <c r="F1359" s="132"/>
      <c r="G1359" s="132"/>
      <c r="H1359" s="132"/>
      <c r="I1359" s="132"/>
      <c r="J1359" s="133"/>
      <c r="K1359" s="133"/>
      <c r="L1359" s="133"/>
      <c r="M1359" s="133"/>
    </row>
    <row r="1360" spans="3:13" ht="15" customHeight="1">
      <c r="C1360" s="132"/>
      <c r="D1360" s="132"/>
      <c r="E1360" s="132"/>
      <c r="F1360" s="132"/>
      <c r="G1360" s="132"/>
      <c r="H1360" s="132"/>
      <c r="I1360" s="132"/>
      <c r="J1360" s="133"/>
      <c r="K1360" s="133"/>
      <c r="L1360" s="133"/>
      <c r="M1360" s="133"/>
    </row>
    <row r="1361" spans="3:13" ht="15" customHeight="1">
      <c r="C1361" s="132"/>
      <c r="D1361" s="132"/>
      <c r="E1361" s="132"/>
      <c r="F1361" s="132"/>
      <c r="G1361" s="132"/>
      <c r="H1361" s="132"/>
      <c r="I1361" s="132"/>
      <c r="J1361" s="133"/>
      <c r="K1361" s="133"/>
      <c r="L1361" s="133"/>
      <c r="M1361" s="133"/>
    </row>
    <row r="1362" spans="3:13" ht="15" customHeight="1">
      <c r="C1362" s="132"/>
      <c r="D1362" s="132"/>
      <c r="E1362" s="132"/>
      <c r="F1362" s="132"/>
      <c r="G1362" s="132"/>
      <c r="H1362" s="132"/>
      <c r="I1362" s="132"/>
      <c r="J1362" s="133"/>
      <c r="K1362" s="133"/>
      <c r="L1362" s="133"/>
      <c r="M1362" s="133"/>
    </row>
    <row r="1363" spans="3:13" ht="15" customHeight="1">
      <c r="C1363" s="132"/>
      <c r="D1363" s="132"/>
      <c r="E1363" s="132"/>
      <c r="F1363" s="132"/>
      <c r="G1363" s="132"/>
      <c r="H1363" s="132"/>
      <c r="I1363" s="132"/>
      <c r="J1363" s="133"/>
      <c r="K1363" s="133"/>
      <c r="L1363" s="133"/>
      <c r="M1363" s="133"/>
    </row>
    <row r="1364" spans="3:13" ht="15" customHeight="1">
      <c r="C1364" s="132"/>
      <c r="D1364" s="132"/>
      <c r="E1364" s="132"/>
      <c r="F1364" s="132"/>
      <c r="G1364" s="132"/>
      <c r="H1364" s="132"/>
      <c r="I1364" s="132"/>
      <c r="J1364" s="133"/>
      <c r="K1364" s="133"/>
      <c r="L1364" s="133"/>
      <c r="M1364" s="133"/>
    </row>
    <row r="1365" spans="3:13" ht="15" customHeight="1">
      <c r="C1365" s="132"/>
      <c r="D1365" s="132"/>
      <c r="E1365" s="132"/>
      <c r="F1365" s="132"/>
      <c r="G1365" s="132"/>
      <c r="H1365" s="132"/>
      <c r="I1365" s="132"/>
      <c r="J1365" s="133"/>
      <c r="K1365" s="133"/>
      <c r="L1365" s="133"/>
      <c r="M1365" s="133"/>
    </row>
    <row r="1366" spans="3:13" ht="15" customHeight="1">
      <c r="C1366" s="132"/>
      <c r="D1366" s="132"/>
      <c r="E1366" s="132"/>
      <c r="F1366" s="132"/>
      <c r="G1366" s="132"/>
      <c r="H1366" s="132"/>
      <c r="I1366" s="132"/>
      <c r="J1366" s="133"/>
      <c r="K1366" s="133"/>
      <c r="L1366" s="133"/>
      <c r="M1366" s="133"/>
    </row>
    <row r="1367" spans="3:13" ht="15" customHeight="1">
      <c r="C1367" s="132"/>
      <c r="D1367" s="132"/>
      <c r="E1367" s="132"/>
      <c r="F1367" s="132"/>
      <c r="G1367" s="132"/>
      <c r="H1367" s="132"/>
      <c r="I1367" s="132"/>
      <c r="J1367" s="133"/>
      <c r="K1367" s="133"/>
      <c r="L1367" s="133"/>
      <c r="M1367" s="133"/>
    </row>
    <row r="1368" spans="3:13" ht="15" customHeight="1">
      <c r="C1368" s="132"/>
      <c r="D1368" s="132"/>
      <c r="E1368" s="132"/>
      <c r="F1368" s="132"/>
      <c r="G1368" s="132"/>
      <c r="H1368" s="132"/>
      <c r="I1368" s="132"/>
      <c r="J1368" s="133"/>
      <c r="K1368" s="133"/>
      <c r="L1368" s="133"/>
      <c r="M1368" s="133"/>
    </row>
    <row r="1369" spans="3:13" ht="15" customHeight="1">
      <c r="C1369" s="132"/>
      <c r="D1369" s="132"/>
      <c r="E1369" s="132"/>
      <c r="F1369" s="132"/>
      <c r="G1369" s="132"/>
      <c r="H1369" s="132"/>
      <c r="I1369" s="132"/>
      <c r="J1369" s="133"/>
      <c r="K1369" s="133"/>
      <c r="L1369" s="133"/>
      <c r="M1369" s="133"/>
    </row>
    <row r="1370" spans="3:13" ht="15" customHeight="1">
      <c r="C1370" s="132"/>
      <c r="D1370" s="132"/>
      <c r="E1370" s="132"/>
      <c r="F1370" s="132"/>
      <c r="G1370" s="132"/>
      <c r="H1370" s="132"/>
      <c r="I1370" s="132"/>
      <c r="J1370" s="133"/>
      <c r="K1370" s="133"/>
      <c r="L1370" s="133"/>
      <c r="M1370" s="133"/>
    </row>
    <row r="1371" spans="3:13" ht="15" customHeight="1">
      <c r="C1371" s="132"/>
      <c r="D1371" s="132"/>
      <c r="E1371" s="132"/>
      <c r="F1371" s="132"/>
      <c r="G1371" s="132"/>
      <c r="H1371" s="132"/>
      <c r="I1371" s="132"/>
      <c r="J1371" s="133"/>
      <c r="K1371" s="133"/>
      <c r="L1371" s="133"/>
      <c r="M1371" s="133"/>
    </row>
    <row r="1372" spans="3:13" ht="15" customHeight="1">
      <c r="C1372" s="132"/>
      <c r="D1372" s="132"/>
      <c r="E1372" s="132"/>
      <c r="F1372" s="132"/>
      <c r="G1372" s="132"/>
      <c r="H1372" s="132"/>
      <c r="I1372" s="132"/>
      <c r="J1372" s="133"/>
      <c r="K1372" s="133"/>
      <c r="L1372" s="133"/>
      <c r="M1372" s="133"/>
    </row>
    <row r="1373" spans="3:13" ht="15" customHeight="1">
      <c r="C1373" s="132"/>
      <c r="D1373" s="132"/>
      <c r="E1373" s="132"/>
      <c r="F1373" s="132"/>
      <c r="G1373" s="132"/>
      <c r="H1373" s="132"/>
      <c r="I1373" s="132"/>
      <c r="J1373" s="133"/>
      <c r="K1373" s="133"/>
      <c r="L1373" s="133"/>
      <c r="M1373" s="133"/>
    </row>
    <row r="1374" spans="3:13" ht="15" customHeight="1">
      <c r="C1374" s="132"/>
      <c r="D1374" s="132"/>
      <c r="E1374" s="132"/>
      <c r="F1374" s="132"/>
      <c r="G1374" s="132"/>
      <c r="H1374" s="132"/>
      <c r="I1374" s="132"/>
      <c r="J1374" s="133"/>
      <c r="K1374" s="133"/>
      <c r="L1374" s="133"/>
      <c r="M1374" s="133"/>
    </row>
    <row r="1375" spans="3:13" ht="15" customHeight="1">
      <c r="C1375" s="132"/>
      <c r="D1375" s="132"/>
      <c r="E1375" s="132"/>
      <c r="F1375" s="132"/>
      <c r="G1375" s="132"/>
      <c r="H1375" s="132"/>
      <c r="I1375" s="132"/>
      <c r="J1375" s="133"/>
      <c r="K1375" s="133"/>
      <c r="L1375" s="133"/>
      <c r="M1375" s="133"/>
    </row>
    <row r="1376" spans="3:13" ht="15" customHeight="1">
      <c r="C1376" s="132"/>
      <c r="D1376" s="132"/>
      <c r="E1376" s="132"/>
      <c r="F1376" s="132"/>
      <c r="G1376" s="132"/>
      <c r="H1376" s="132"/>
      <c r="I1376" s="132"/>
      <c r="J1376" s="133"/>
      <c r="K1376" s="133"/>
      <c r="L1376" s="133"/>
      <c r="M1376" s="133"/>
    </row>
    <row r="1377" spans="3:13" ht="15" customHeight="1">
      <c r="C1377" s="132"/>
      <c r="D1377" s="132"/>
      <c r="E1377" s="132"/>
      <c r="F1377" s="132"/>
      <c r="G1377" s="132"/>
      <c r="H1377" s="132"/>
      <c r="I1377" s="132"/>
      <c r="J1377" s="133"/>
      <c r="K1377" s="133"/>
      <c r="L1377" s="133"/>
      <c r="M1377" s="133"/>
    </row>
    <row r="1378" spans="3:13" ht="15" customHeight="1">
      <c r="C1378" s="132"/>
      <c r="D1378" s="132"/>
      <c r="E1378" s="132"/>
      <c r="F1378" s="132"/>
      <c r="G1378" s="132"/>
      <c r="H1378" s="132"/>
      <c r="I1378" s="132"/>
      <c r="J1378" s="133"/>
      <c r="K1378" s="133"/>
      <c r="L1378" s="133"/>
      <c r="M1378" s="133"/>
    </row>
    <row r="1379" spans="3:13" ht="15" customHeight="1">
      <c r="C1379" s="132"/>
      <c r="D1379" s="132"/>
      <c r="E1379" s="132"/>
      <c r="F1379" s="132"/>
      <c r="G1379" s="132"/>
      <c r="H1379" s="132"/>
      <c r="I1379" s="132"/>
      <c r="J1379" s="133"/>
      <c r="K1379" s="133"/>
      <c r="L1379" s="133"/>
      <c r="M1379" s="133"/>
    </row>
    <row r="1380" spans="3:13" ht="15" customHeight="1">
      <c r="C1380" s="132"/>
      <c r="D1380" s="132"/>
      <c r="E1380" s="132"/>
      <c r="F1380" s="132"/>
      <c r="G1380" s="132"/>
      <c r="H1380" s="132"/>
      <c r="I1380" s="132"/>
      <c r="J1380" s="133"/>
      <c r="K1380" s="133"/>
      <c r="L1380" s="133"/>
      <c r="M1380" s="133"/>
    </row>
    <row r="1381" spans="3:13" ht="15" customHeight="1">
      <c r="C1381" s="132"/>
      <c r="D1381" s="132"/>
      <c r="E1381" s="132"/>
      <c r="F1381" s="132"/>
      <c r="G1381" s="132"/>
      <c r="H1381" s="132"/>
      <c r="I1381" s="132"/>
      <c r="J1381" s="133"/>
      <c r="K1381" s="133"/>
      <c r="L1381" s="133"/>
      <c r="M1381" s="133"/>
    </row>
    <row r="1382" spans="3:13" ht="15" customHeight="1">
      <c r="C1382" s="132"/>
      <c r="D1382" s="132"/>
      <c r="E1382" s="132"/>
      <c r="F1382" s="132"/>
      <c r="G1382" s="132"/>
      <c r="H1382" s="132"/>
      <c r="I1382" s="132"/>
      <c r="J1382" s="133"/>
      <c r="K1382" s="133"/>
      <c r="L1382" s="133"/>
      <c r="M1382" s="133"/>
    </row>
    <row r="1383" spans="3:13" ht="15" customHeight="1">
      <c r="C1383" s="132"/>
      <c r="D1383" s="132"/>
      <c r="E1383" s="132"/>
      <c r="F1383" s="132"/>
      <c r="G1383" s="132"/>
      <c r="H1383" s="132"/>
      <c r="I1383" s="132"/>
      <c r="J1383" s="133"/>
      <c r="K1383" s="133"/>
      <c r="L1383" s="133"/>
      <c r="M1383" s="133"/>
    </row>
    <row r="1384" spans="3:13" ht="15" customHeight="1">
      <c r="C1384" s="132"/>
      <c r="D1384" s="132"/>
      <c r="E1384" s="132"/>
      <c r="F1384" s="132"/>
      <c r="G1384" s="132"/>
      <c r="H1384" s="132"/>
      <c r="I1384" s="132"/>
      <c r="J1384" s="133"/>
      <c r="K1384" s="133"/>
      <c r="L1384" s="133"/>
      <c r="M1384" s="133"/>
    </row>
    <row r="1385" spans="3:13" ht="15" customHeight="1">
      <c r="C1385" s="132"/>
      <c r="D1385" s="132"/>
      <c r="E1385" s="132"/>
      <c r="F1385" s="132"/>
      <c r="G1385" s="132"/>
      <c r="H1385" s="132"/>
      <c r="I1385" s="132"/>
      <c r="J1385" s="133"/>
      <c r="K1385" s="133"/>
      <c r="L1385" s="133"/>
      <c r="M1385" s="133"/>
    </row>
    <row r="1386" spans="3:13" ht="15" customHeight="1">
      <c r="C1386" s="132"/>
      <c r="D1386" s="132"/>
      <c r="E1386" s="132"/>
      <c r="F1386" s="132"/>
      <c r="G1386" s="132"/>
      <c r="H1386" s="132"/>
      <c r="I1386" s="132"/>
      <c r="J1386" s="133"/>
      <c r="K1386" s="133"/>
      <c r="L1386" s="133"/>
      <c r="M1386" s="133"/>
    </row>
    <row r="1387" spans="3:13" ht="15" customHeight="1">
      <c r="C1387" s="132"/>
      <c r="D1387" s="132"/>
      <c r="E1387" s="132"/>
      <c r="F1387" s="132"/>
      <c r="G1387" s="132"/>
      <c r="H1387" s="132"/>
      <c r="I1387" s="132"/>
      <c r="J1387" s="133"/>
      <c r="K1387" s="133"/>
      <c r="L1387" s="133"/>
      <c r="M1387" s="133"/>
    </row>
    <row r="1388" spans="3:13" ht="15" customHeight="1">
      <c r="C1388" s="132"/>
      <c r="D1388" s="132"/>
      <c r="E1388" s="132"/>
      <c r="F1388" s="132"/>
      <c r="G1388" s="132"/>
      <c r="H1388" s="132"/>
      <c r="I1388" s="132"/>
      <c r="J1388" s="133"/>
      <c r="K1388" s="133"/>
      <c r="L1388" s="133"/>
      <c r="M1388" s="133"/>
    </row>
    <row r="1389" spans="3:13" ht="15" customHeight="1">
      <c r="C1389" s="132"/>
      <c r="D1389" s="132"/>
      <c r="E1389" s="132"/>
      <c r="F1389" s="132"/>
      <c r="G1389" s="132"/>
      <c r="H1389" s="132"/>
      <c r="I1389" s="132"/>
      <c r="J1389" s="133"/>
      <c r="K1389" s="133"/>
      <c r="L1389" s="133"/>
      <c r="M1389" s="133"/>
    </row>
    <row r="1390" spans="3:13" ht="15" customHeight="1">
      <c r="C1390" s="132"/>
      <c r="D1390" s="132"/>
      <c r="E1390" s="132"/>
      <c r="F1390" s="132"/>
      <c r="G1390" s="132"/>
      <c r="H1390" s="132"/>
      <c r="I1390" s="132"/>
      <c r="J1390" s="133"/>
      <c r="K1390" s="133"/>
      <c r="L1390" s="133"/>
      <c r="M1390" s="133"/>
    </row>
    <row r="1391" spans="3:13" ht="15" customHeight="1">
      <c r="C1391" s="132"/>
      <c r="D1391" s="132"/>
      <c r="E1391" s="132"/>
      <c r="F1391" s="132"/>
      <c r="G1391" s="132"/>
      <c r="H1391" s="132"/>
      <c r="I1391" s="132"/>
      <c r="J1391" s="133"/>
      <c r="K1391" s="133"/>
      <c r="L1391" s="133"/>
      <c r="M1391" s="133"/>
    </row>
    <row r="1392" spans="3:13" ht="15" customHeight="1">
      <c r="C1392" s="132"/>
      <c r="D1392" s="132"/>
      <c r="E1392" s="132"/>
      <c r="F1392" s="132"/>
      <c r="G1392" s="132"/>
      <c r="H1392" s="132"/>
      <c r="I1392" s="132"/>
      <c r="J1392" s="133"/>
      <c r="K1392" s="133"/>
      <c r="L1392" s="133"/>
      <c r="M1392" s="133"/>
    </row>
    <row r="1393" spans="3:13" ht="15" customHeight="1">
      <c r="C1393" s="132"/>
      <c r="D1393" s="132"/>
      <c r="E1393" s="132"/>
      <c r="F1393" s="132"/>
      <c r="G1393" s="132"/>
      <c r="H1393" s="132"/>
      <c r="I1393" s="132"/>
      <c r="J1393" s="133"/>
      <c r="K1393" s="133"/>
      <c r="L1393" s="133"/>
      <c r="M1393" s="133"/>
    </row>
    <row r="1394" spans="3:13" ht="15" customHeight="1">
      <c r="C1394" s="132"/>
      <c r="D1394" s="132"/>
      <c r="E1394" s="132"/>
      <c r="F1394" s="132"/>
      <c r="G1394" s="132"/>
      <c r="H1394" s="132"/>
      <c r="I1394" s="132"/>
      <c r="J1394" s="133"/>
      <c r="K1394" s="133"/>
      <c r="L1394" s="133"/>
      <c r="M1394" s="133"/>
    </row>
    <row r="1395" spans="3:13" ht="15" customHeight="1">
      <c r="C1395" s="132"/>
      <c r="D1395" s="132"/>
      <c r="E1395" s="132"/>
      <c r="F1395" s="132"/>
      <c r="G1395" s="132"/>
      <c r="H1395" s="132"/>
      <c r="I1395" s="132"/>
      <c r="J1395" s="133"/>
      <c r="K1395" s="133"/>
      <c r="L1395" s="133"/>
      <c r="M1395" s="133"/>
    </row>
    <row r="1396" spans="3:13" ht="15" customHeight="1">
      <c r="C1396" s="132"/>
      <c r="D1396" s="132"/>
      <c r="E1396" s="132"/>
      <c r="F1396" s="132"/>
      <c r="G1396" s="132"/>
      <c r="H1396" s="132"/>
      <c r="I1396" s="132"/>
      <c r="J1396" s="133"/>
      <c r="K1396" s="133"/>
      <c r="L1396" s="133"/>
      <c r="M1396" s="133"/>
    </row>
    <row r="1397" spans="3:13" ht="15" customHeight="1">
      <c r="C1397" s="132"/>
      <c r="D1397" s="132"/>
      <c r="E1397" s="132"/>
      <c r="F1397" s="132"/>
      <c r="G1397" s="132"/>
      <c r="H1397" s="132"/>
      <c r="I1397" s="132"/>
      <c r="J1397" s="133"/>
      <c r="K1397" s="133"/>
      <c r="L1397" s="133"/>
      <c r="M1397" s="133"/>
    </row>
    <row r="1398" spans="3:13" ht="15" customHeight="1">
      <c r="C1398" s="132"/>
      <c r="D1398" s="132"/>
      <c r="E1398" s="132"/>
      <c r="F1398" s="132"/>
      <c r="G1398" s="132"/>
      <c r="H1398" s="132"/>
      <c r="I1398" s="132"/>
      <c r="J1398" s="133"/>
      <c r="K1398" s="133"/>
      <c r="L1398" s="133"/>
      <c r="M1398" s="133"/>
    </row>
    <row r="1399" spans="3:13" ht="15" customHeight="1">
      <c r="C1399" s="132"/>
      <c r="D1399" s="132"/>
      <c r="E1399" s="132"/>
      <c r="F1399" s="132"/>
      <c r="G1399" s="132"/>
      <c r="H1399" s="132"/>
      <c r="I1399" s="132"/>
      <c r="J1399" s="133"/>
      <c r="K1399" s="133"/>
      <c r="L1399" s="133"/>
      <c r="M1399" s="133"/>
    </row>
    <row r="1400" spans="3:13" ht="15" customHeight="1">
      <c r="C1400" s="132"/>
      <c r="D1400" s="132"/>
      <c r="E1400" s="132"/>
      <c r="F1400" s="132"/>
      <c r="G1400" s="132"/>
      <c r="H1400" s="132"/>
      <c r="I1400" s="132"/>
      <c r="J1400" s="133"/>
      <c r="K1400" s="133"/>
      <c r="L1400" s="133"/>
      <c r="M1400" s="133"/>
    </row>
    <row r="1401" spans="3:13" ht="15" customHeight="1">
      <c r="C1401" s="132"/>
      <c r="D1401" s="132"/>
      <c r="E1401" s="132"/>
      <c r="F1401" s="132"/>
      <c r="G1401" s="132"/>
      <c r="H1401" s="132"/>
      <c r="I1401" s="132"/>
      <c r="J1401" s="133"/>
      <c r="K1401" s="133"/>
      <c r="L1401" s="133"/>
      <c r="M1401" s="133"/>
    </row>
    <row r="1402" spans="3:13" ht="15" customHeight="1">
      <c r="C1402" s="132"/>
      <c r="D1402" s="132"/>
      <c r="E1402" s="132"/>
      <c r="F1402" s="132"/>
      <c r="G1402" s="132"/>
      <c r="H1402" s="132"/>
      <c r="I1402" s="132"/>
      <c r="J1402" s="133"/>
      <c r="K1402" s="133"/>
      <c r="L1402" s="133"/>
      <c r="M1402" s="133"/>
    </row>
    <row r="1403" spans="3:13" ht="15" customHeight="1">
      <c r="C1403" s="132"/>
      <c r="D1403" s="132"/>
      <c r="E1403" s="132"/>
      <c r="F1403" s="132"/>
      <c r="G1403" s="132"/>
      <c r="H1403" s="132"/>
      <c r="I1403" s="132"/>
      <c r="J1403" s="133"/>
      <c r="K1403" s="133"/>
      <c r="L1403" s="133"/>
      <c r="M1403" s="133"/>
    </row>
    <row r="1404" spans="3:13" ht="15" customHeight="1">
      <c r="C1404" s="132"/>
      <c r="D1404" s="132"/>
      <c r="E1404" s="132"/>
      <c r="F1404" s="132"/>
      <c r="G1404" s="132"/>
      <c r="H1404" s="132"/>
      <c r="I1404" s="132"/>
      <c r="J1404" s="133"/>
      <c r="K1404" s="133"/>
      <c r="L1404" s="133"/>
      <c r="M1404" s="133"/>
    </row>
    <row r="1405" spans="3:13" ht="15" customHeight="1">
      <c r="C1405" s="132"/>
      <c r="D1405" s="132"/>
      <c r="E1405" s="132"/>
      <c r="F1405" s="132"/>
      <c r="G1405" s="132"/>
      <c r="H1405" s="132"/>
      <c r="I1405" s="132"/>
      <c r="J1405" s="133"/>
      <c r="K1405" s="133"/>
      <c r="L1405" s="133"/>
      <c r="M1405" s="133"/>
    </row>
    <row r="1406" spans="3:13" ht="15" customHeight="1">
      <c r="C1406" s="132"/>
      <c r="D1406" s="132"/>
      <c r="E1406" s="132"/>
      <c r="F1406" s="132"/>
      <c r="G1406" s="132"/>
      <c r="H1406" s="132"/>
      <c r="I1406" s="132"/>
      <c r="J1406" s="133"/>
      <c r="K1406" s="133"/>
      <c r="L1406" s="133"/>
      <c r="M1406" s="133"/>
    </row>
    <row r="1407" spans="3:13" ht="15" customHeight="1">
      <c r="C1407" s="132"/>
      <c r="D1407" s="132"/>
      <c r="E1407" s="132"/>
      <c r="F1407" s="132"/>
      <c r="G1407" s="132"/>
      <c r="H1407" s="132"/>
      <c r="I1407" s="132"/>
      <c r="J1407" s="133"/>
      <c r="K1407" s="133"/>
      <c r="L1407" s="133"/>
      <c r="M1407" s="133"/>
    </row>
    <row r="1408" spans="3:13" ht="15" customHeight="1">
      <c r="C1408" s="132"/>
      <c r="D1408" s="132"/>
      <c r="E1408" s="132"/>
      <c r="F1408" s="132"/>
      <c r="G1408" s="132"/>
      <c r="H1408" s="132"/>
      <c r="I1408" s="132"/>
      <c r="J1408" s="133"/>
      <c r="K1408" s="133"/>
      <c r="L1408" s="133"/>
      <c r="M1408" s="133"/>
    </row>
    <row r="1409" spans="3:13" ht="15" customHeight="1">
      <c r="C1409" s="132"/>
      <c r="D1409" s="132"/>
      <c r="E1409" s="132"/>
      <c r="F1409" s="132"/>
      <c r="G1409" s="132"/>
      <c r="H1409" s="132"/>
      <c r="I1409" s="132"/>
      <c r="J1409" s="133"/>
      <c r="K1409" s="133"/>
      <c r="L1409" s="133"/>
      <c r="M1409" s="133"/>
    </row>
    <row r="1410" spans="3:13" ht="15" customHeight="1">
      <c r="C1410" s="132"/>
      <c r="D1410" s="132"/>
      <c r="E1410" s="132"/>
      <c r="F1410" s="132"/>
      <c r="G1410" s="132"/>
      <c r="H1410" s="132"/>
      <c r="I1410" s="132"/>
      <c r="J1410" s="133"/>
      <c r="K1410" s="133"/>
      <c r="L1410" s="133"/>
      <c r="M1410" s="133"/>
    </row>
    <row r="1411" spans="3:13" ht="15" customHeight="1">
      <c r="C1411" s="132"/>
      <c r="D1411" s="132"/>
      <c r="E1411" s="132"/>
      <c r="F1411" s="132"/>
      <c r="G1411" s="132"/>
      <c r="H1411" s="132"/>
      <c r="I1411" s="132"/>
      <c r="J1411" s="133"/>
      <c r="K1411" s="133"/>
      <c r="L1411" s="133"/>
      <c r="M1411" s="133"/>
    </row>
    <row r="1412" spans="3:13" ht="15" customHeight="1">
      <c r="C1412" s="132"/>
      <c r="D1412" s="132"/>
      <c r="E1412" s="132"/>
      <c r="F1412" s="132"/>
      <c r="G1412" s="132"/>
      <c r="H1412" s="132"/>
      <c r="I1412" s="132"/>
      <c r="J1412" s="133"/>
      <c r="K1412" s="133"/>
      <c r="L1412" s="133"/>
      <c r="M1412" s="133"/>
    </row>
    <row r="1413" spans="3:13" ht="15" customHeight="1">
      <c r="C1413" s="132"/>
      <c r="D1413" s="132"/>
      <c r="E1413" s="132"/>
      <c r="F1413" s="132"/>
      <c r="G1413" s="132"/>
      <c r="H1413" s="132"/>
      <c r="I1413" s="132"/>
      <c r="J1413" s="133"/>
      <c r="K1413" s="133"/>
      <c r="L1413" s="133"/>
      <c r="M1413" s="133"/>
    </row>
    <row r="1414" spans="3:13" ht="15" customHeight="1">
      <c r="C1414" s="132"/>
      <c r="D1414" s="132"/>
      <c r="E1414" s="132"/>
      <c r="F1414" s="132"/>
      <c r="G1414" s="132"/>
      <c r="H1414" s="132"/>
      <c r="I1414" s="132"/>
      <c r="J1414" s="133"/>
      <c r="K1414" s="133"/>
      <c r="L1414" s="133"/>
      <c r="M1414" s="133"/>
    </row>
    <row r="1415" spans="3:13" ht="15" customHeight="1">
      <c r="C1415" s="132"/>
      <c r="D1415" s="132"/>
      <c r="E1415" s="132"/>
      <c r="F1415" s="132"/>
      <c r="G1415" s="132"/>
      <c r="H1415" s="132"/>
      <c r="I1415" s="132"/>
      <c r="J1415" s="133"/>
      <c r="K1415" s="133"/>
      <c r="L1415" s="133"/>
      <c r="M1415" s="133"/>
    </row>
    <row r="1416" spans="3:13" ht="15" customHeight="1">
      <c r="C1416" s="132"/>
      <c r="D1416" s="132"/>
      <c r="E1416" s="132"/>
      <c r="F1416" s="132"/>
      <c r="G1416" s="132"/>
      <c r="H1416" s="132"/>
      <c r="I1416" s="132"/>
      <c r="J1416" s="133"/>
      <c r="K1416" s="133"/>
      <c r="L1416" s="133"/>
      <c r="M1416" s="133"/>
    </row>
    <row r="1417" spans="3:13" ht="15" customHeight="1">
      <c r="C1417" s="132"/>
      <c r="D1417" s="132"/>
      <c r="E1417" s="132"/>
      <c r="F1417" s="132"/>
      <c r="G1417" s="132"/>
      <c r="H1417" s="132"/>
      <c r="I1417" s="132"/>
      <c r="J1417" s="133"/>
      <c r="K1417" s="133"/>
      <c r="L1417" s="133"/>
      <c r="M1417" s="133"/>
    </row>
    <row r="1418" spans="3:13" ht="15" customHeight="1">
      <c r="C1418" s="132"/>
      <c r="D1418" s="132"/>
      <c r="E1418" s="132"/>
      <c r="F1418" s="132"/>
      <c r="G1418" s="132"/>
      <c r="H1418" s="132"/>
      <c r="I1418" s="132"/>
      <c r="J1418" s="133"/>
      <c r="K1418" s="133"/>
      <c r="L1418" s="133"/>
      <c r="M1418" s="133"/>
    </row>
    <row r="1419" spans="3:13" ht="15" customHeight="1">
      <c r="C1419" s="132"/>
      <c r="D1419" s="132"/>
      <c r="E1419" s="132"/>
      <c r="F1419" s="132"/>
      <c r="G1419" s="132"/>
      <c r="H1419" s="132"/>
      <c r="I1419" s="132"/>
      <c r="J1419" s="133"/>
      <c r="K1419" s="133"/>
      <c r="L1419" s="133"/>
      <c r="M1419" s="133"/>
    </row>
    <row r="1420" spans="3:13" ht="15" customHeight="1">
      <c r="C1420" s="132"/>
      <c r="D1420" s="132"/>
      <c r="E1420" s="132"/>
      <c r="F1420" s="132"/>
      <c r="G1420" s="132"/>
      <c r="H1420" s="132"/>
      <c r="I1420" s="132"/>
      <c r="J1420" s="133"/>
      <c r="K1420" s="133"/>
      <c r="L1420" s="133"/>
      <c r="M1420" s="133"/>
    </row>
    <row r="1421" spans="3:13" ht="15" customHeight="1">
      <c r="C1421" s="132"/>
      <c r="D1421" s="132"/>
      <c r="E1421" s="132"/>
      <c r="F1421" s="132"/>
      <c r="G1421" s="132"/>
      <c r="H1421" s="132"/>
      <c r="I1421" s="132"/>
      <c r="J1421" s="133"/>
      <c r="K1421" s="133"/>
      <c r="L1421" s="133"/>
      <c r="M1421" s="133"/>
    </row>
    <row r="1422" spans="3:13" ht="15" customHeight="1">
      <c r="C1422" s="132"/>
      <c r="D1422" s="132"/>
      <c r="E1422" s="132"/>
      <c r="F1422" s="132"/>
      <c r="G1422" s="132"/>
      <c r="H1422" s="132"/>
      <c r="I1422" s="132"/>
      <c r="J1422" s="133"/>
      <c r="K1422" s="133"/>
      <c r="L1422" s="133"/>
      <c r="M1422" s="133"/>
    </row>
    <row r="1423" spans="3:13" ht="15" customHeight="1">
      <c r="C1423" s="132"/>
      <c r="D1423" s="132"/>
      <c r="E1423" s="132"/>
      <c r="F1423" s="132"/>
      <c r="G1423" s="132"/>
      <c r="H1423" s="132"/>
      <c r="I1423" s="132"/>
      <c r="J1423" s="133"/>
      <c r="K1423" s="133"/>
      <c r="L1423" s="133"/>
      <c r="M1423" s="133"/>
    </row>
    <row r="1424" spans="3:13" ht="15" customHeight="1">
      <c r="C1424" s="132"/>
      <c r="D1424" s="132"/>
      <c r="E1424" s="132"/>
      <c r="F1424" s="132"/>
      <c r="G1424" s="132"/>
      <c r="H1424" s="132"/>
      <c r="I1424" s="132"/>
      <c r="J1424" s="133"/>
      <c r="K1424" s="133"/>
      <c r="L1424" s="133"/>
      <c r="M1424" s="133"/>
    </row>
    <row r="1425" spans="3:13" ht="15" customHeight="1">
      <c r="C1425" s="132"/>
      <c r="D1425" s="132"/>
      <c r="E1425" s="132"/>
      <c r="F1425" s="132"/>
      <c r="G1425" s="132"/>
      <c r="H1425" s="132"/>
      <c r="I1425" s="132"/>
      <c r="J1425" s="133"/>
      <c r="K1425" s="133"/>
      <c r="L1425" s="133"/>
      <c r="M1425" s="133"/>
    </row>
    <row r="1426" spans="3:13" ht="15" customHeight="1">
      <c r="C1426" s="132"/>
      <c r="D1426" s="132"/>
      <c r="E1426" s="132"/>
      <c r="F1426" s="132"/>
      <c r="G1426" s="132"/>
      <c r="H1426" s="132"/>
      <c r="I1426" s="132"/>
      <c r="J1426" s="133"/>
      <c r="K1426" s="133"/>
      <c r="L1426" s="133"/>
      <c r="M1426" s="133"/>
    </row>
    <row r="1427" spans="3:13" ht="15" customHeight="1">
      <c r="C1427" s="132"/>
      <c r="D1427" s="132"/>
      <c r="E1427" s="132"/>
      <c r="F1427" s="132"/>
      <c r="G1427" s="132"/>
      <c r="H1427" s="132"/>
      <c r="I1427" s="132"/>
      <c r="J1427" s="133"/>
      <c r="K1427" s="133"/>
      <c r="L1427" s="133"/>
      <c r="M1427" s="133"/>
    </row>
    <row r="1428" spans="3:13" ht="15" customHeight="1">
      <c r="C1428" s="132"/>
      <c r="D1428" s="132"/>
      <c r="E1428" s="132"/>
      <c r="F1428" s="132"/>
      <c r="G1428" s="132"/>
      <c r="H1428" s="132"/>
      <c r="I1428" s="132"/>
      <c r="J1428" s="133"/>
      <c r="K1428" s="133"/>
      <c r="L1428" s="133"/>
      <c r="M1428" s="133"/>
    </row>
    <row r="1429" spans="3:13" ht="15" customHeight="1">
      <c r="C1429" s="132"/>
      <c r="D1429" s="132"/>
      <c r="E1429" s="132"/>
      <c r="F1429" s="132"/>
      <c r="G1429" s="132"/>
      <c r="H1429" s="132"/>
      <c r="I1429" s="132"/>
      <c r="J1429" s="133"/>
      <c r="K1429" s="133"/>
      <c r="L1429" s="133"/>
      <c r="M1429" s="133"/>
    </row>
    <row r="1430" spans="3:13" ht="15" customHeight="1">
      <c r="C1430" s="132"/>
      <c r="D1430" s="132"/>
      <c r="E1430" s="132"/>
      <c r="F1430" s="132"/>
      <c r="G1430" s="132"/>
      <c r="H1430" s="132"/>
      <c r="I1430" s="132"/>
      <c r="J1430" s="133"/>
      <c r="K1430" s="133"/>
      <c r="L1430" s="133"/>
      <c r="M1430" s="133"/>
    </row>
    <row r="1431" spans="3:13" ht="15" customHeight="1">
      <c r="C1431" s="132"/>
      <c r="D1431" s="132"/>
      <c r="E1431" s="132"/>
      <c r="F1431" s="132"/>
      <c r="G1431" s="132"/>
      <c r="H1431" s="132"/>
      <c r="I1431" s="132"/>
      <c r="J1431" s="133"/>
      <c r="K1431" s="133"/>
      <c r="L1431" s="133"/>
      <c r="M1431" s="133"/>
    </row>
    <row r="1432" spans="3:13" ht="15" customHeight="1">
      <c r="C1432" s="132"/>
      <c r="D1432" s="132"/>
      <c r="E1432" s="132"/>
      <c r="F1432" s="132"/>
      <c r="G1432" s="132"/>
      <c r="H1432" s="132"/>
      <c r="I1432" s="132"/>
      <c r="J1432" s="133"/>
      <c r="K1432" s="133"/>
      <c r="L1432" s="133"/>
      <c r="M1432" s="133"/>
    </row>
    <row r="1433" spans="3:13" ht="15" customHeight="1">
      <c r="C1433" s="132"/>
      <c r="D1433" s="132"/>
      <c r="E1433" s="132"/>
      <c r="F1433" s="132"/>
      <c r="G1433" s="132"/>
      <c r="H1433" s="132"/>
      <c r="I1433" s="132"/>
      <c r="J1433" s="133"/>
      <c r="K1433" s="133"/>
      <c r="L1433" s="133"/>
      <c r="M1433" s="133"/>
    </row>
    <row r="1434" spans="3:13" ht="15" customHeight="1">
      <c r="C1434" s="132"/>
      <c r="D1434" s="132"/>
      <c r="E1434" s="132"/>
      <c r="F1434" s="132"/>
      <c r="G1434" s="132"/>
      <c r="H1434" s="132"/>
      <c r="I1434" s="132"/>
      <c r="J1434" s="133"/>
      <c r="K1434" s="133"/>
      <c r="L1434" s="133"/>
      <c r="M1434" s="133"/>
    </row>
    <row r="1435" spans="3:13" ht="15" customHeight="1">
      <c r="C1435" s="132"/>
      <c r="D1435" s="132"/>
      <c r="E1435" s="132"/>
      <c r="F1435" s="132"/>
      <c r="G1435" s="132"/>
      <c r="H1435" s="132"/>
      <c r="I1435" s="132"/>
      <c r="J1435" s="133"/>
      <c r="K1435" s="133"/>
      <c r="L1435" s="133"/>
      <c r="M1435" s="133"/>
    </row>
    <row r="1436" spans="3:13" ht="15" customHeight="1">
      <c r="C1436" s="132"/>
      <c r="D1436" s="132"/>
      <c r="E1436" s="132"/>
      <c r="F1436" s="132"/>
      <c r="G1436" s="132"/>
      <c r="H1436" s="132"/>
      <c r="I1436" s="132"/>
      <c r="J1436" s="133"/>
      <c r="K1436" s="133"/>
      <c r="L1436" s="133"/>
      <c r="M1436" s="133"/>
    </row>
    <row r="1437" spans="3:13" ht="15" customHeight="1">
      <c r="C1437" s="132"/>
      <c r="D1437" s="132"/>
      <c r="E1437" s="132"/>
      <c r="F1437" s="132"/>
      <c r="G1437" s="132"/>
      <c r="H1437" s="132"/>
      <c r="I1437" s="132"/>
      <c r="J1437" s="133"/>
      <c r="K1437" s="133"/>
      <c r="L1437" s="133"/>
      <c r="M1437" s="133"/>
    </row>
    <row r="1438" spans="3:13" ht="15" customHeight="1">
      <c r="C1438" s="132"/>
      <c r="D1438" s="132"/>
      <c r="E1438" s="132"/>
      <c r="F1438" s="132"/>
      <c r="G1438" s="132"/>
      <c r="H1438" s="132"/>
      <c r="I1438" s="132"/>
      <c r="J1438" s="133"/>
      <c r="K1438" s="133"/>
      <c r="L1438" s="133"/>
      <c r="M1438" s="133"/>
    </row>
    <row r="1439" spans="3:13" ht="15" customHeight="1">
      <c r="C1439" s="132"/>
      <c r="D1439" s="132"/>
      <c r="E1439" s="132"/>
      <c r="F1439" s="132"/>
      <c r="G1439" s="132"/>
      <c r="H1439" s="132"/>
      <c r="I1439" s="132"/>
      <c r="J1439" s="133"/>
      <c r="K1439" s="133"/>
      <c r="L1439" s="133"/>
      <c r="M1439" s="133"/>
    </row>
    <row r="1440" spans="3:13" ht="15" customHeight="1">
      <c r="C1440" s="132"/>
      <c r="D1440" s="132"/>
      <c r="E1440" s="132"/>
      <c r="F1440" s="132"/>
      <c r="G1440" s="132"/>
      <c r="H1440" s="132"/>
      <c r="I1440" s="132"/>
      <c r="J1440" s="133"/>
      <c r="K1440" s="133"/>
      <c r="L1440" s="133"/>
      <c r="M1440" s="133"/>
    </row>
    <row r="1441" spans="3:13" ht="15" customHeight="1">
      <c r="C1441" s="132"/>
      <c r="D1441" s="132"/>
      <c r="E1441" s="132"/>
      <c r="F1441" s="132"/>
      <c r="G1441" s="132"/>
      <c r="H1441" s="132"/>
      <c r="I1441" s="132"/>
      <c r="J1441" s="133"/>
      <c r="K1441" s="133"/>
      <c r="L1441" s="133"/>
      <c r="M1441" s="133"/>
    </row>
    <row r="1442" spans="3:13" ht="15" customHeight="1">
      <c r="C1442" s="132"/>
      <c r="D1442" s="132"/>
      <c r="E1442" s="132"/>
      <c r="F1442" s="132"/>
      <c r="G1442" s="132"/>
      <c r="H1442" s="132"/>
      <c r="I1442" s="132"/>
      <c r="J1442" s="133"/>
      <c r="K1442" s="133"/>
      <c r="L1442" s="133"/>
      <c r="M1442" s="133"/>
    </row>
    <row r="1443" spans="3:13" ht="15" customHeight="1">
      <c r="C1443" s="132"/>
      <c r="D1443" s="132"/>
      <c r="E1443" s="132"/>
      <c r="F1443" s="132"/>
      <c r="G1443" s="132"/>
      <c r="H1443" s="132"/>
      <c r="I1443" s="132"/>
      <c r="J1443" s="133"/>
      <c r="K1443" s="133"/>
      <c r="L1443" s="133"/>
      <c r="M1443" s="133"/>
    </row>
    <row r="1444" spans="3:13" ht="15" customHeight="1">
      <c r="C1444" s="132"/>
      <c r="D1444" s="132"/>
      <c r="E1444" s="132"/>
      <c r="F1444" s="132"/>
      <c r="G1444" s="132"/>
      <c r="H1444" s="132"/>
      <c r="I1444" s="132"/>
      <c r="J1444" s="133"/>
      <c r="K1444" s="133"/>
      <c r="L1444" s="133"/>
      <c r="M1444" s="133"/>
    </row>
    <row r="1445" spans="3:13" ht="15" customHeight="1">
      <c r="C1445" s="132"/>
      <c r="D1445" s="132"/>
      <c r="E1445" s="132"/>
      <c r="F1445" s="132"/>
      <c r="G1445" s="132"/>
      <c r="H1445" s="132"/>
      <c r="I1445" s="132"/>
      <c r="J1445" s="133"/>
      <c r="K1445" s="133"/>
      <c r="L1445" s="133"/>
      <c r="M1445" s="133"/>
    </row>
    <row r="1446" spans="3:13" ht="15" customHeight="1">
      <c r="C1446" s="132"/>
      <c r="D1446" s="132"/>
      <c r="E1446" s="132"/>
      <c r="F1446" s="132"/>
      <c r="G1446" s="132"/>
      <c r="H1446" s="132"/>
      <c r="I1446" s="132"/>
      <c r="J1446" s="133"/>
      <c r="K1446" s="133"/>
      <c r="L1446" s="133"/>
      <c r="M1446" s="133"/>
    </row>
    <row r="1447" spans="3:13" ht="15" customHeight="1">
      <c r="C1447" s="132"/>
      <c r="D1447" s="132"/>
      <c r="E1447" s="132"/>
      <c r="F1447" s="132"/>
      <c r="G1447" s="132"/>
      <c r="H1447" s="132"/>
      <c r="I1447" s="132"/>
      <c r="J1447" s="133"/>
      <c r="K1447" s="133"/>
      <c r="L1447" s="133"/>
      <c r="M1447" s="133"/>
    </row>
    <row r="1448" spans="3:13" ht="15" customHeight="1">
      <c r="C1448" s="132"/>
      <c r="D1448" s="132"/>
      <c r="E1448" s="132"/>
      <c r="F1448" s="132"/>
      <c r="G1448" s="132"/>
      <c r="H1448" s="132"/>
      <c r="I1448" s="132"/>
      <c r="J1448" s="133"/>
      <c r="K1448" s="133"/>
      <c r="L1448" s="133"/>
      <c r="M1448" s="133"/>
    </row>
    <row r="1449" spans="3:13" ht="15" customHeight="1">
      <c r="C1449" s="132"/>
      <c r="D1449" s="132"/>
      <c r="E1449" s="132"/>
      <c r="F1449" s="132"/>
      <c r="G1449" s="132"/>
      <c r="H1449" s="132"/>
      <c r="I1449" s="132"/>
      <c r="J1449" s="133"/>
      <c r="K1449" s="133"/>
      <c r="L1449" s="133"/>
      <c r="M1449" s="133"/>
    </row>
    <row r="1450" spans="3:13" ht="15" customHeight="1">
      <c r="C1450" s="132"/>
      <c r="D1450" s="132"/>
      <c r="E1450" s="132"/>
      <c r="F1450" s="132"/>
      <c r="G1450" s="132"/>
      <c r="H1450" s="132"/>
      <c r="I1450" s="132"/>
      <c r="J1450" s="133"/>
      <c r="K1450" s="133"/>
      <c r="L1450" s="133"/>
      <c r="M1450" s="133"/>
    </row>
    <row r="1451" spans="3:13" ht="15" customHeight="1">
      <c r="C1451" s="132"/>
      <c r="D1451" s="132"/>
      <c r="E1451" s="132"/>
      <c r="F1451" s="132"/>
      <c r="G1451" s="132"/>
      <c r="H1451" s="132"/>
      <c r="I1451" s="132"/>
      <c r="J1451" s="133"/>
      <c r="K1451" s="133"/>
      <c r="L1451" s="133"/>
      <c r="M1451" s="133"/>
    </row>
    <row r="1452" spans="3:13" ht="15" customHeight="1">
      <c r="C1452" s="132"/>
      <c r="D1452" s="132"/>
      <c r="E1452" s="132"/>
      <c r="F1452" s="132"/>
      <c r="G1452" s="132"/>
      <c r="H1452" s="132"/>
      <c r="I1452" s="132"/>
      <c r="J1452" s="133"/>
      <c r="K1452" s="133"/>
      <c r="L1452" s="133"/>
      <c r="M1452" s="133"/>
    </row>
    <row r="1453" spans="3:13" ht="15" customHeight="1">
      <c r="C1453" s="132"/>
      <c r="D1453" s="132"/>
      <c r="E1453" s="132"/>
      <c r="F1453" s="132"/>
      <c r="G1453" s="132"/>
      <c r="H1453" s="132"/>
      <c r="I1453" s="132"/>
      <c r="J1453" s="133"/>
      <c r="K1453" s="133"/>
      <c r="L1453" s="133"/>
      <c r="M1453" s="133"/>
    </row>
    <row r="1454" spans="3:13" ht="15" customHeight="1">
      <c r="C1454" s="132"/>
      <c r="D1454" s="132"/>
      <c r="E1454" s="132"/>
      <c r="F1454" s="132"/>
      <c r="G1454" s="132"/>
      <c r="H1454" s="132"/>
      <c r="I1454" s="132"/>
      <c r="J1454" s="133"/>
      <c r="K1454" s="133"/>
      <c r="L1454" s="133"/>
      <c r="M1454" s="133"/>
    </row>
    <row r="1455" spans="3:13" ht="15" customHeight="1">
      <c r="C1455" s="132"/>
      <c r="D1455" s="132"/>
      <c r="E1455" s="132"/>
      <c r="F1455" s="132"/>
      <c r="G1455" s="132"/>
      <c r="H1455" s="132"/>
      <c r="I1455" s="132"/>
      <c r="J1455" s="133"/>
      <c r="K1455" s="133"/>
      <c r="L1455" s="133"/>
      <c r="M1455" s="133"/>
    </row>
    <row r="1456" spans="3:13" ht="15" customHeight="1">
      <c r="C1456" s="132"/>
      <c r="D1456" s="132"/>
      <c r="E1456" s="132"/>
      <c r="F1456" s="132"/>
      <c r="G1456" s="132"/>
      <c r="H1456" s="132"/>
      <c r="I1456" s="132"/>
      <c r="J1456" s="133"/>
      <c r="K1456" s="133"/>
      <c r="L1456" s="133"/>
      <c r="M1456" s="133"/>
    </row>
    <row r="1457" spans="3:13" ht="15" customHeight="1">
      <c r="C1457" s="132"/>
      <c r="D1457" s="132"/>
      <c r="E1457" s="132"/>
      <c r="F1457" s="132"/>
      <c r="G1457" s="132"/>
      <c r="H1457" s="132"/>
      <c r="I1457" s="132"/>
      <c r="J1457" s="133"/>
      <c r="K1457" s="133"/>
      <c r="L1457" s="133"/>
      <c r="M1457" s="133"/>
    </row>
    <row r="1458" spans="3:13" ht="15" customHeight="1">
      <c r="C1458" s="132"/>
      <c r="D1458" s="132"/>
      <c r="E1458" s="132"/>
      <c r="F1458" s="132"/>
      <c r="G1458" s="132"/>
      <c r="H1458" s="132"/>
      <c r="I1458" s="132"/>
      <c r="J1458" s="133"/>
      <c r="K1458" s="133"/>
      <c r="L1458" s="133"/>
      <c r="M1458" s="133"/>
    </row>
    <row r="1459" spans="3:13" ht="15" customHeight="1">
      <c r="C1459" s="132"/>
      <c r="D1459" s="132"/>
      <c r="E1459" s="132"/>
      <c r="F1459" s="132"/>
      <c r="G1459" s="132"/>
      <c r="H1459" s="132"/>
      <c r="I1459" s="132"/>
      <c r="J1459" s="133"/>
      <c r="K1459" s="133"/>
      <c r="L1459" s="133"/>
      <c r="M1459" s="133"/>
    </row>
    <row r="1460" spans="3:13" ht="15" customHeight="1">
      <c r="C1460" s="132"/>
      <c r="D1460" s="132"/>
      <c r="E1460" s="132"/>
      <c r="F1460" s="132"/>
      <c r="G1460" s="132"/>
      <c r="H1460" s="132"/>
      <c r="I1460" s="132"/>
      <c r="J1460" s="133"/>
      <c r="K1460" s="133"/>
      <c r="L1460" s="133"/>
      <c r="M1460" s="133"/>
    </row>
    <row r="1461" spans="3:13" ht="15" customHeight="1">
      <c r="C1461" s="132"/>
      <c r="D1461" s="132"/>
      <c r="E1461" s="132"/>
      <c r="F1461" s="132"/>
      <c r="G1461" s="132"/>
      <c r="H1461" s="132"/>
      <c r="I1461" s="132"/>
      <c r="J1461" s="133"/>
      <c r="K1461" s="133"/>
      <c r="L1461" s="133"/>
      <c r="M1461" s="133"/>
    </row>
    <row r="1462" spans="3:13" ht="15" customHeight="1">
      <c r="C1462" s="132"/>
      <c r="D1462" s="132"/>
      <c r="E1462" s="132"/>
      <c r="F1462" s="132"/>
      <c r="G1462" s="132"/>
      <c r="H1462" s="132"/>
      <c r="I1462" s="132"/>
      <c r="J1462" s="133"/>
      <c r="K1462" s="133"/>
      <c r="L1462" s="133"/>
      <c r="M1462" s="133"/>
    </row>
    <row r="1463" spans="3:13" ht="15" customHeight="1">
      <c r="C1463" s="132"/>
      <c r="D1463" s="132"/>
      <c r="E1463" s="132"/>
      <c r="F1463" s="132"/>
      <c r="G1463" s="132"/>
      <c r="H1463" s="132"/>
      <c r="I1463" s="132"/>
      <c r="J1463" s="133"/>
      <c r="K1463" s="133"/>
      <c r="L1463" s="133"/>
      <c r="M1463" s="133"/>
    </row>
    <row r="1464" spans="3:13" ht="15" customHeight="1">
      <c r="C1464" s="132"/>
      <c r="D1464" s="132"/>
      <c r="E1464" s="132"/>
      <c r="F1464" s="132"/>
      <c r="G1464" s="132"/>
      <c r="H1464" s="132"/>
      <c r="I1464" s="132"/>
      <c r="J1464" s="133"/>
      <c r="K1464" s="133"/>
      <c r="L1464" s="133"/>
      <c r="M1464" s="133"/>
    </row>
    <row r="1465" spans="3:13" ht="15" customHeight="1">
      <c r="C1465" s="132"/>
      <c r="D1465" s="132"/>
      <c r="E1465" s="132"/>
      <c r="F1465" s="132"/>
      <c r="G1465" s="132"/>
      <c r="H1465" s="132"/>
      <c r="I1465" s="132"/>
      <c r="J1465" s="133"/>
      <c r="K1465" s="133"/>
      <c r="L1465" s="133"/>
      <c r="M1465" s="133"/>
    </row>
    <row r="1466" spans="3:13" ht="15" customHeight="1">
      <c r="C1466" s="132"/>
      <c r="D1466" s="132"/>
      <c r="E1466" s="132"/>
      <c r="F1466" s="132"/>
      <c r="G1466" s="132"/>
      <c r="H1466" s="132"/>
      <c r="I1466" s="132"/>
      <c r="J1466" s="133"/>
      <c r="K1466" s="133"/>
      <c r="L1466" s="133"/>
      <c r="M1466" s="133"/>
    </row>
    <row r="1467" spans="3:13" ht="15" customHeight="1">
      <c r="C1467" s="132"/>
      <c r="D1467" s="132"/>
      <c r="E1467" s="132"/>
      <c r="F1467" s="132"/>
      <c r="G1467" s="132"/>
      <c r="H1467" s="132"/>
      <c r="I1467" s="132"/>
      <c r="J1467" s="133"/>
      <c r="K1467" s="133"/>
      <c r="L1467" s="133"/>
      <c r="M1467" s="133"/>
    </row>
    <row r="1468" spans="3:13" ht="15" customHeight="1">
      <c r="C1468" s="132"/>
      <c r="D1468" s="132"/>
      <c r="E1468" s="132"/>
      <c r="F1468" s="132"/>
      <c r="G1468" s="132"/>
      <c r="H1468" s="132"/>
      <c r="I1468" s="132"/>
      <c r="J1468" s="133"/>
      <c r="K1468" s="133"/>
      <c r="L1468" s="133"/>
      <c r="M1468" s="133"/>
    </row>
    <row r="1469" spans="3:13" ht="15" customHeight="1">
      <c r="C1469" s="132"/>
      <c r="D1469" s="132"/>
      <c r="E1469" s="132"/>
      <c r="F1469" s="132"/>
      <c r="G1469" s="132"/>
      <c r="H1469" s="132"/>
      <c r="I1469" s="132"/>
      <c r="J1469" s="133"/>
      <c r="K1469" s="133"/>
      <c r="L1469" s="133"/>
      <c r="M1469" s="133"/>
    </row>
    <row r="1470" spans="3:13" ht="15" customHeight="1">
      <c r="C1470" s="132"/>
      <c r="D1470" s="132"/>
      <c r="E1470" s="132"/>
      <c r="F1470" s="132"/>
      <c r="G1470" s="132"/>
      <c r="H1470" s="132"/>
      <c r="I1470" s="132"/>
      <c r="J1470" s="133"/>
      <c r="K1470" s="133"/>
      <c r="L1470" s="133"/>
      <c r="M1470" s="133"/>
    </row>
    <row r="1471" spans="3:13" ht="15" customHeight="1">
      <c r="C1471" s="132"/>
      <c r="D1471" s="132"/>
      <c r="E1471" s="132"/>
      <c r="F1471" s="132"/>
      <c r="G1471" s="132"/>
      <c r="H1471" s="132"/>
      <c r="I1471" s="132"/>
      <c r="J1471" s="133"/>
      <c r="K1471" s="133"/>
      <c r="L1471" s="133"/>
      <c r="M1471" s="133"/>
    </row>
    <row r="1472" spans="3:13" ht="15" customHeight="1">
      <c r="C1472" s="132"/>
      <c r="D1472" s="132"/>
      <c r="E1472" s="132"/>
      <c r="F1472" s="132"/>
      <c r="G1472" s="132"/>
      <c r="H1472" s="132"/>
      <c r="I1472" s="132"/>
      <c r="J1472" s="133"/>
      <c r="K1472" s="133"/>
      <c r="L1472" s="133"/>
      <c r="M1472" s="133"/>
    </row>
    <row r="1473" spans="3:13" ht="15" customHeight="1">
      <c r="C1473" s="132"/>
      <c r="D1473" s="132"/>
      <c r="E1473" s="132"/>
      <c r="F1473" s="132"/>
      <c r="G1473" s="132"/>
      <c r="H1473" s="132"/>
      <c r="I1473" s="132"/>
      <c r="J1473" s="133"/>
      <c r="K1473" s="133"/>
      <c r="L1473" s="133"/>
      <c r="M1473" s="133"/>
    </row>
    <row r="1474" spans="3:13" ht="15" customHeight="1">
      <c r="C1474" s="132"/>
      <c r="D1474" s="132"/>
      <c r="E1474" s="132"/>
      <c r="F1474" s="132"/>
      <c r="G1474" s="132"/>
      <c r="H1474" s="132"/>
      <c r="I1474" s="132"/>
      <c r="J1474" s="133"/>
      <c r="K1474" s="133"/>
      <c r="L1474" s="133"/>
      <c r="M1474" s="133"/>
    </row>
    <row r="1475" spans="3:13" ht="15" customHeight="1">
      <c r="C1475" s="132"/>
      <c r="D1475" s="132"/>
      <c r="E1475" s="132"/>
      <c r="F1475" s="132"/>
      <c r="G1475" s="132"/>
      <c r="H1475" s="132"/>
      <c r="I1475" s="132"/>
      <c r="J1475" s="133"/>
      <c r="K1475" s="133"/>
      <c r="L1475" s="133"/>
      <c r="M1475" s="133"/>
    </row>
    <row r="1476" spans="3:13" ht="15" customHeight="1">
      <c r="C1476" s="132"/>
      <c r="D1476" s="132"/>
      <c r="E1476" s="132"/>
      <c r="F1476" s="132"/>
      <c r="G1476" s="132"/>
      <c r="H1476" s="132"/>
      <c r="I1476" s="132"/>
      <c r="J1476" s="133"/>
      <c r="K1476" s="133"/>
      <c r="L1476" s="133"/>
      <c r="M1476" s="133"/>
    </row>
    <row r="1477" spans="3:13" ht="15" customHeight="1">
      <c r="C1477" s="132"/>
      <c r="D1477" s="132"/>
      <c r="E1477" s="132"/>
      <c r="F1477" s="132"/>
      <c r="G1477" s="132"/>
      <c r="H1477" s="132"/>
      <c r="I1477" s="132"/>
      <c r="J1477" s="133"/>
      <c r="K1477" s="133"/>
      <c r="L1477" s="133"/>
      <c r="M1477" s="133"/>
    </row>
    <row r="1478" spans="3:13" ht="15" customHeight="1">
      <c r="C1478" s="132"/>
      <c r="D1478" s="132"/>
      <c r="E1478" s="132"/>
      <c r="F1478" s="132"/>
      <c r="G1478" s="132"/>
      <c r="H1478" s="132"/>
      <c r="I1478" s="132"/>
      <c r="J1478" s="133"/>
      <c r="K1478" s="133"/>
      <c r="L1478" s="133"/>
      <c r="M1478" s="133"/>
    </row>
    <row r="1479" spans="3:13" ht="15" customHeight="1">
      <c r="C1479" s="132"/>
      <c r="D1479" s="132"/>
      <c r="E1479" s="132"/>
      <c r="F1479" s="132"/>
      <c r="G1479" s="132"/>
      <c r="H1479" s="132"/>
      <c r="I1479" s="132"/>
      <c r="J1479" s="133"/>
      <c r="K1479" s="133"/>
      <c r="L1479" s="133"/>
      <c r="M1479" s="133"/>
    </row>
    <row r="1480" spans="3:13" ht="15" customHeight="1">
      <c r="C1480" s="132"/>
      <c r="D1480" s="132"/>
      <c r="E1480" s="132"/>
      <c r="F1480" s="132"/>
      <c r="G1480" s="132"/>
      <c r="H1480" s="132"/>
      <c r="I1480" s="132"/>
      <c r="J1480" s="133"/>
      <c r="K1480" s="133"/>
      <c r="L1480" s="133"/>
      <c r="M1480" s="133"/>
    </row>
    <row r="1481" spans="3:13" ht="15" customHeight="1">
      <c r="C1481" s="132"/>
      <c r="D1481" s="132"/>
      <c r="E1481" s="132"/>
      <c r="F1481" s="132"/>
      <c r="G1481" s="132"/>
      <c r="H1481" s="132"/>
      <c r="I1481" s="132"/>
      <c r="J1481" s="133"/>
      <c r="K1481" s="133"/>
      <c r="L1481" s="133"/>
      <c r="M1481" s="133"/>
    </row>
    <row r="1482" spans="3:13" ht="15" customHeight="1">
      <c r="C1482" s="132"/>
      <c r="D1482" s="132"/>
      <c r="E1482" s="132"/>
      <c r="F1482" s="132"/>
      <c r="G1482" s="132"/>
      <c r="H1482" s="132"/>
      <c r="I1482" s="132"/>
      <c r="J1482" s="133"/>
      <c r="K1482" s="133"/>
      <c r="L1482" s="133"/>
      <c r="M1482" s="133"/>
    </row>
    <row r="1483" spans="3:13" ht="15" customHeight="1">
      <c r="C1483" s="132"/>
      <c r="D1483" s="132"/>
      <c r="E1483" s="132"/>
      <c r="F1483" s="132"/>
      <c r="G1483" s="132"/>
      <c r="H1483" s="132"/>
      <c r="I1483" s="132"/>
      <c r="J1483" s="133"/>
      <c r="K1483" s="133"/>
      <c r="L1483" s="133"/>
      <c r="M1483" s="133"/>
    </row>
    <row r="1484" spans="3:13" ht="15" customHeight="1">
      <c r="C1484" s="132"/>
      <c r="D1484" s="132"/>
      <c r="E1484" s="132"/>
      <c r="F1484" s="132"/>
      <c r="G1484" s="132"/>
      <c r="H1484" s="132"/>
      <c r="I1484" s="132"/>
      <c r="J1484" s="133"/>
      <c r="K1484" s="133"/>
      <c r="L1484" s="133"/>
      <c r="M1484" s="133"/>
    </row>
    <row r="1485" spans="3:13" ht="15" customHeight="1">
      <c r="C1485" s="132"/>
      <c r="D1485" s="132"/>
      <c r="E1485" s="132"/>
      <c r="F1485" s="132"/>
      <c r="G1485" s="132"/>
      <c r="H1485" s="132"/>
      <c r="I1485" s="132"/>
      <c r="J1485" s="133"/>
      <c r="K1485" s="133"/>
      <c r="L1485" s="133"/>
      <c r="M1485" s="133"/>
    </row>
    <row r="1486" spans="3:13" ht="15" customHeight="1">
      <c r="C1486" s="132"/>
      <c r="D1486" s="132"/>
      <c r="E1486" s="132"/>
      <c r="F1486" s="132"/>
      <c r="G1486" s="132"/>
      <c r="H1486" s="132"/>
      <c r="I1486" s="132"/>
      <c r="J1486" s="133"/>
      <c r="K1486" s="133"/>
      <c r="L1486" s="133"/>
      <c r="M1486" s="133"/>
    </row>
    <row r="1487" spans="3:13" ht="15" customHeight="1">
      <c r="C1487" s="132"/>
      <c r="D1487" s="132"/>
      <c r="E1487" s="132"/>
      <c r="F1487" s="132"/>
      <c r="G1487" s="132"/>
      <c r="H1487" s="132"/>
      <c r="I1487" s="132"/>
      <c r="J1487" s="133"/>
      <c r="K1487" s="133"/>
      <c r="L1487" s="133"/>
      <c r="M1487" s="133"/>
    </row>
    <row r="1488" spans="3:13" ht="15" customHeight="1">
      <c r="C1488" s="132"/>
      <c r="D1488" s="132"/>
      <c r="E1488" s="132"/>
      <c r="F1488" s="132"/>
      <c r="G1488" s="132"/>
      <c r="H1488" s="132"/>
      <c r="I1488" s="132"/>
      <c r="J1488" s="133"/>
      <c r="K1488" s="133"/>
      <c r="L1488" s="133"/>
      <c r="M1488" s="133"/>
    </row>
    <row r="1489" spans="3:13" ht="15" customHeight="1">
      <c r="C1489" s="132"/>
      <c r="D1489" s="132"/>
      <c r="E1489" s="132"/>
      <c r="F1489" s="132"/>
      <c r="G1489" s="132"/>
      <c r="H1489" s="132"/>
      <c r="I1489" s="132"/>
      <c r="J1489" s="133"/>
      <c r="K1489" s="133"/>
      <c r="L1489" s="133"/>
      <c r="M1489" s="133"/>
    </row>
    <row r="1490" spans="3:13" ht="15" customHeight="1">
      <c r="C1490" s="132"/>
      <c r="D1490" s="132"/>
      <c r="E1490" s="132"/>
      <c r="F1490" s="132"/>
      <c r="G1490" s="132"/>
      <c r="H1490" s="132"/>
      <c r="I1490" s="132"/>
      <c r="J1490" s="133"/>
      <c r="K1490" s="133"/>
      <c r="L1490" s="133"/>
      <c r="M1490" s="133"/>
    </row>
    <row r="1491" spans="3:13" ht="15" customHeight="1">
      <c r="C1491" s="132"/>
      <c r="D1491" s="132"/>
      <c r="E1491" s="132"/>
      <c r="F1491" s="132"/>
      <c r="G1491" s="132"/>
      <c r="H1491" s="132"/>
      <c r="I1491" s="132"/>
      <c r="J1491" s="133"/>
      <c r="K1491" s="133"/>
      <c r="L1491" s="133"/>
      <c r="M1491" s="133"/>
    </row>
    <row r="1492" spans="3:13" ht="15" customHeight="1">
      <c r="C1492" s="132"/>
      <c r="D1492" s="132"/>
      <c r="E1492" s="132"/>
      <c r="F1492" s="132"/>
      <c r="G1492" s="132"/>
      <c r="H1492" s="132"/>
      <c r="I1492" s="132"/>
      <c r="J1492" s="133"/>
      <c r="K1492" s="133"/>
      <c r="L1492" s="133"/>
      <c r="M1492" s="133"/>
    </row>
    <row r="1493" spans="3:13" ht="15" customHeight="1">
      <c r="C1493" s="132"/>
      <c r="D1493" s="132"/>
      <c r="E1493" s="132"/>
      <c r="F1493" s="132"/>
      <c r="G1493" s="132"/>
      <c r="H1493" s="132"/>
      <c r="I1493" s="132"/>
      <c r="J1493" s="133"/>
      <c r="K1493" s="133"/>
      <c r="L1493" s="133"/>
      <c r="M1493" s="133"/>
    </row>
    <row r="1494" spans="3:13" ht="15" customHeight="1">
      <c r="C1494" s="132"/>
      <c r="D1494" s="132"/>
      <c r="E1494" s="132"/>
      <c r="F1494" s="132"/>
      <c r="G1494" s="132"/>
      <c r="H1494" s="132"/>
      <c r="I1494" s="132"/>
      <c r="J1494" s="133"/>
      <c r="K1494" s="133"/>
      <c r="L1494" s="133"/>
      <c r="M1494" s="133"/>
    </row>
    <row r="1495" spans="3:13" ht="15" customHeight="1">
      <c r="C1495" s="132"/>
      <c r="D1495" s="132"/>
      <c r="E1495" s="132"/>
      <c r="F1495" s="132"/>
      <c r="G1495" s="132"/>
      <c r="H1495" s="132"/>
      <c r="I1495" s="132"/>
      <c r="J1495" s="133"/>
      <c r="K1495" s="133"/>
      <c r="L1495" s="133"/>
      <c r="M1495" s="133"/>
    </row>
    <row r="1496" spans="3:13" ht="15" customHeight="1">
      <c r="C1496" s="132"/>
      <c r="D1496" s="132"/>
      <c r="E1496" s="132"/>
      <c r="F1496" s="132"/>
      <c r="G1496" s="132"/>
      <c r="H1496" s="132"/>
      <c r="I1496" s="132"/>
      <c r="J1496" s="133"/>
      <c r="K1496" s="133"/>
      <c r="L1496" s="133"/>
      <c r="M1496" s="133"/>
    </row>
    <row r="1497" spans="3:13" ht="15" customHeight="1">
      <c r="C1497" s="132"/>
      <c r="D1497" s="132"/>
      <c r="E1497" s="132"/>
      <c r="F1497" s="132"/>
      <c r="G1497" s="132"/>
      <c r="H1497" s="132"/>
      <c r="I1497" s="132"/>
      <c r="J1497" s="133"/>
      <c r="K1497" s="133"/>
      <c r="L1497" s="133"/>
      <c r="M1497" s="133"/>
    </row>
    <row r="1498" spans="3:13" ht="15" customHeight="1">
      <c r="C1498" s="132"/>
      <c r="D1498" s="132"/>
      <c r="E1498" s="132"/>
      <c r="F1498" s="132"/>
      <c r="G1498" s="132"/>
      <c r="H1498" s="132"/>
      <c r="I1498" s="132"/>
      <c r="J1498" s="133"/>
      <c r="K1498" s="133"/>
      <c r="L1498" s="133"/>
      <c r="M1498" s="133"/>
    </row>
    <row r="1499" spans="3:13" ht="15" customHeight="1">
      <c r="C1499" s="132"/>
      <c r="D1499" s="132"/>
      <c r="E1499" s="132"/>
      <c r="F1499" s="132"/>
      <c r="G1499" s="132"/>
      <c r="H1499" s="132"/>
      <c r="I1499" s="132"/>
      <c r="J1499" s="133"/>
      <c r="K1499" s="133"/>
      <c r="L1499" s="133"/>
      <c r="M1499" s="133"/>
    </row>
    <row r="1500" spans="3:13" ht="15" customHeight="1">
      <c r="C1500" s="132"/>
      <c r="D1500" s="132"/>
      <c r="E1500" s="132"/>
      <c r="F1500" s="132"/>
      <c r="G1500" s="132"/>
      <c r="H1500" s="132"/>
      <c r="I1500" s="132"/>
      <c r="J1500" s="133"/>
      <c r="K1500" s="133"/>
      <c r="L1500" s="133"/>
      <c r="M1500" s="133"/>
    </row>
    <row r="1501" spans="3:13" ht="15" customHeight="1">
      <c r="C1501" s="132"/>
      <c r="D1501" s="132"/>
      <c r="E1501" s="132"/>
      <c r="F1501" s="132"/>
      <c r="G1501" s="132"/>
      <c r="H1501" s="132"/>
      <c r="I1501" s="132"/>
      <c r="J1501" s="133"/>
      <c r="K1501" s="133"/>
      <c r="L1501" s="133"/>
      <c r="M1501" s="133"/>
    </row>
    <row r="1502" spans="3:13" ht="15" customHeight="1">
      <c r="C1502" s="132"/>
      <c r="D1502" s="132"/>
      <c r="E1502" s="132"/>
      <c r="F1502" s="132"/>
      <c r="G1502" s="132"/>
      <c r="H1502" s="132"/>
      <c r="I1502" s="132"/>
      <c r="J1502" s="133"/>
      <c r="K1502" s="133"/>
      <c r="L1502" s="133"/>
      <c r="M1502" s="133"/>
    </row>
    <row r="1503" spans="3:13" ht="15" customHeight="1">
      <c r="C1503" s="132"/>
      <c r="D1503" s="132"/>
      <c r="E1503" s="132"/>
      <c r="F1503" s="132"/>
      <c r="G1503" s="132"/>
      <c r="H1503" s="132"/>
      <c r="I1503" s="132"/>
      <c r="J1503" s="133"/>
      <c r="K1503" s="133"/>
      <c r="L1503" s="133"/>
      <c r="M1503" s="133"/>
    </row>
    <row r="1504" spans="3:13" ht="15" customHeight="1">
      <c r="C1504" s="132"/>
      <c r="D1504" s="132"/>
      <c r="E1504" s="132"/>
      <c r="F1504" s="132"/>
      <c r="G1504" s="132"/>
      <c r="H1504" s="132"/>
      <c r="I1504" s="132"/>
      <c r="J1504" s="133"/>
      <c r="K1504" s="133"/>
      <c r="L1504" s="133"/>
      <c r="M1504" s="133"/>
    </row>
    <row r="1505" spans="3:13" ht="15" customHeight="1">
      <c r="C1505" s="132"/>
      <c r="D1505" s="132"/>
      <c r="E1505" s="132"/>
      <c r="F1505" s="132"/>
      <c r="G1505" s="132"/>
      <c r="H1505" s="132"/>
      <c r="I1505" s="132"/>
      <c r="J1505" s="133"/>
      <c r="K1505" s="133"/>
      <c r="L1505" s="133"/>
      <c r="M1505" s="133"/>
    </row>
    <row r="1506" spans="3:13" ht="15" customHeight="1">
      <c r="C1506" s="132"/>
      <c r="D1506" s="132"/>
      <c r="E1506" s="132"/>
      <c r="F1506" s="132"/>
      <c r="G1506" s="132"/>
      <c r="H1506" s="132"/>
      <c r="I1506" s="132"/>
      <c r="J1506" s="133"/>
      <c r="K1506" s="133"/>
      <c r="L1506" s="133"/>
      <c r="M1506" s="133"/>
    </row>
    <row r="1507" spans="3:13" ht="15" customHeight="1">
      <c r="C1507" s="132"/>
      <c r="D1507" s="132"/>
      <c r="E1507" s="132"/>
      <c r="F1507" s="132"/>
      <c r="G1507" s="132"/>
      <c r="H1507" s="132"/>
      <c r="I1507" s="132"/>
      <c r="J1507" s="133"/>
      <c r="K1507" s="133"/>
      <c r="L1507" s="133"/>
      <c r="M1507" s="133"/>
    </row>
    <row r="1508" spans="3:13" ht="15" customHeight="1">
      <c r="C1508" s="132"/>
      <c r="D1508" s="132"/>
      <c r="E1508" s="132"/>
      <c r="F1508" s="132"/>
      <c r="G1508" s="132"/>
      <c r="H1508" s="132"/>
      <c r="I1508" s="132"/>
      <c r="J1508" s="133"/>
      <c r="K1508" s="133"/>
      <c r="L1508" s="133"/>
      <c r="M1508" s="133"/>
    </row>
    <row r="1509" spans="3:13" ht="15" customHeight="1">
      <c r="C1509" s="132"/>
      <c r="D1509" s="132"/>
      <c r="E1509" s="132"/>
      <c r="F1509" s="132"/>
      <c r="G1509" s="132"/>
      <c r="H1509" s="132"/>
      <c r="I1509" s="132"/>
      <c r="J1509" s="133"/>
      <c r="K1509" s="133"/>
      <c r="L1509" s="133"/>
      <c r="M1509" s="133"/>
    </row>
    <row r="1510" spans="3:13" ht="15" customHeight="1">
      <c r="C1510" s="132"/>
      <c r="D1510" s="132"/>
      <c r="E1510" s="132"/>
      <c r="F1510" s="132"/>
      <c r="G1510" s="132"/>
      <c r="H1510" s="132"/>
      <c r="I1510" s="132"/>
      <c r="J1510" s="133"/>
      <c r="K1510" s="133"/>
      <c r="L1510" s="133"/>
      <c r="M1510" s="133"/>
    </row>
    <row r="1511" spans="3:13" ht="15" customHeight="1">
      <c r="C1511" s="132"/>
      <c r="D1511" s="132"/>
      <c r="E1511" s="132"/>
      <c r="F1511" s="132"/>
      <c r="G1511" s="132"/>
      <c r="H1511" s="132"/>
      <c r="I1511" s="132"/>
      <c r="J1511" s="133"/>
      <c r="K1511" s="133"/>
      <c r="L1511" s="133"/>
      <c r="M1511" s="133"/>
    </row>
    <row r="1512" spans="3:13" ht="15" customHeight="1">
      <c r="C1512" s="132"/>
      <c r="D1512" s="132"/>
      <c r="E1512" s="132"/>
      <c r="F1512" s="132"/>
      <c r="G1512" s="132"/>
      <c r="H1512" s="132"/>
      <c r="I1512" s="132"/>
      <c r="J1512" s="133"/>
      <c r="K1512" s="133"/>
      <c r="L1512" s="133"/>
      <c r="M1512" s="133"/>
    </row>
    <row r="1513" spans="3:13" ht="15" customHeight="1">
      <c r="C1513" s="132"/>
      <c r="D1513" s="132"/>
      <c r="E1513" s="132"/>
      <c r="F1513" s="132"/>
      <c r="G1513" s="132"/>
      <c r="H1513" s="132"/>
      <c r="I1513" s="132"/>
      <c r="J1513" s="133"/>
      <c r="K1513" s="133"/>
      <c r="L1513" s="133"/>
      <c r="M1513" s="133"/>
    </row>
    <row r="1514" spans="3:13" ht="15" customHeight="1">
      <c r="C1514" s="132"/>
      <c r="D1514" s="132"/>
      <c r="E1514" s="132"/>
      <c r="F1514" s="132"/>
      <c r="G1514" s="132"/>
      <c r="H1514" s="132"/>
      <c r="I1514" s="132"/>
      <c r="J1514" s="133"/>
      <c r="K1514" s="133"/>
      <c r="L1514" s="133"/>
      <c r="M1514" s="133"/>
    </row>
    <row r="1515" spans="3:13" ht="15" customHeight="1">
      <c r="C1515" s="132"/>
      <c r="D1515" s="132"/>
      <c r="E1515" s="132"/>
      <c r="F1515" s="132"/>
      <c r="G1515" s="132"/>
      <c r="H1515" s="132"/>
      <c r="I1515" s="132"/>
      <c r="J1515" s="133"/>
      <c r="K1515" s="133"/>
      <c r="L1515" s="133"/>
      <c r="M1515" s="133"/>
    </row>
    <row r="1516" spans="3:13" ht="15" customHeight="1">
      <c r="C1516" s="132"/>
      <c r="D1516" s="132"/>
      <c r="E1516" s="132"/>
      <c r="F1516" s="132"/>
      <c r="G1516" s="132"/>
      <c r="H1516" s="132"/>
      <c r="I1516" s="132"/>
      <c r="J1516" s="133"/>
      <c r="K1516" s="133"/>
      <c r="L1516" s="133"/>
      <c r="M1516" s="133"/>
    </row>
    <row r="1517" spans="3:13" ht="15" customHeight="1">
      <c r="C1517" s="132"/>
      <c r="D1517" s="132"/>
      <c r="E1517" s="132"/>
      <c r="F1517" s="132"/>
      <c r="G1517" s="132"/>
      <c r="H1517" s="132"/>
      <c r="I1517" s="132"/>
      <c r="J1517" s="133"/>
      <c r="K1517" s="133"/>
      <c r="L1517" s="133"/>
      <c r="M1517" s="133"/>
    </row>
    <row r="1518" spans="3:13" ht="15" customHeight="1">
      <c r="C1518" s="132"/>
      <c r="D1518" s="132"/>
      <c r="E1518" s="132"/>
      <c r="F1518" s="132"/>
      <c r="G1518" s="132"/>
      <c r="H1518" s="132"/>
      <c r="I1518" s="132"/>
      <c r="J1518" s="133"/>
      <c r="K1518" s="133"/>
      <c r="L1518" s="133"/>
      <c r="M1518" s="133"/>
    </row>
    <row r="1519" spans="3:13" ht="15" customHeight="1">
      <c r="C1519" s="132"/>
      <c r="D1519" s="132"/>
      <c r="E1519" s="132"/>
      <c r="F1519" s="132"/>
      <c r="G1519" s="132"/>
      <c r="H1519" s="132"/>
      <c r="I1519" s="132"/>
      <c r="J1519" s="133"/>
      <c r="K1519" s="133"/>
      <c r="L1519" s="133"/>
      <c r="M1519" s="133"/>
    </row>
    <row r="1520" spans="3:13" ht="15" customHeight="1">
      <c r="C1520" s="132"/>
      <c r="D1520" s="132"/>
      <c r="E1520" s="132"/>
      <c r="F1520" s="132"/>
      <c r="G1520" s="132"/>
      <c r="H1520" s="132"/>
      <c r="I1520" s="132"/>
      <c r="J1520" s="133"/>
      <c r="K1520" s="133"/>
      <c r="L1520" s="133"/>
      <c r="M1520" s="133"/>
    </row>
    <row r="1521" spans="3:13" ht="15" customHeight="1">
      <c r="C1521" s="132"/>
      <c r="D1521" s="132"/>
      <c r="E1521" s="132"/>
      <c r="F1521" s="132"/>
      <c r="G1521" s="132"/>
      <c r="H1521" s="132"/>
      <c r="I1521" s="132"/>
      <c r="J1521" s="133"/>
      <c r="K1521" s="133"/>
      <c r="L1521" s="133"/>
      <c r="M1521" s="133"/>
    </row>
    <row r="1522" spans="3:13" ht="15" customHeight="1">
      <c r="C1522" s="132"/>
      <c r="D1522" s="132"/>
      <c r="E1522" s="132"/>
      <c r="F1522" s="132"/>
      <c r="G1522" s="132"/>
      <c r="H1522" s="132"/>
      <c r="I1522" s="132"/>
      <c r="J1522" s="133"/>
      <c r="K1522" s="133"/>
      <c r="L1522" s="133"/>
      <c r="M1522" s="133"/>
    </row>
    <row r="1523" spans="3:13" ht="15" customHeight="1">
      <c r="C1523" s="132"/>
      <c r="D1523" s="132"/>
      <c r="E1523" s="132"/>
      <c r="F1523" s="132"/>
      <c r="G1523" s="132"/>
      <c r="H1523" s="132"/>
      <c r="I1523" s="132"/>
      <c r="J1523" s="133"/>
      <c r="K1523" s="133"/>
      <c r="L1523" s="133"/>
      <c r="M1523" s="133"/>
    </row>
    <row r="1524" spans="3:13" ht="15" customHeight="1">
      <c r="C1524" s="132"/>
      <c r="D1524" s="132"/>
      <c r="E1524" s="132"/>
      <c r="F1524" s="132"/>
      <c r="G1524" s="132"/>
      <c r="H1524" s="132"/>
      <c r="I1524" s="132"/>
      <c r="J1524" s="133"/>
      <c r="K1524" s="133"/>
      <c r="L1524" s="133"/>
      <c r="M1524" s="133"/>
    </row>
    <row r="1525" spans="3:13" ht="15" customHeight="1">
      <c r="C1525" s="132"/>
      <c r="D1525" s="132"/>
      <c r="E1525" s="132"/>
      <c r="F1525" s="132"/>
      <c r="G1525" s="132"/>
      <c r="H1525" s="132"/>
      <c r="I1525" s="132"/>
      <c r="J1525" s="133"/>
      <c r="K1525" s="133"/>
      <c r="L1525" s="133"/>
      <c r="M1525" s="133"/>
    </row>
    <row r="1526" spans="3:13" ht="15" customHeight="1">
      <c r="C1526" s="132"/>
      <c r="D1526" s="132"/>
      <c r="E1526" s="132"/>
      <c r="F1526" s="132"/>
      <c r="G1526" s="132"/>
      <c r="H1526" s="132"/>
      <c r="I1526" s="132"/>
      <c r="J1526" s="133"/>
      <c r="K1526" s="133"/>
      <c r="L1526" s="133"/>
      <c r="M1526" s="133"/>
    </row>
    <row r="1527" spans="3:13" ht="15" customHeight="1">
      <c r="C1527" s="132"/>
      <c r="D1527" s="132"/>
      <c r="E1527" s="132"/>
      <c r="F1527" s="132"/>
      <c r="G1527" s="132"/>
      <c r="H1527" s="132"/>
      <c r="I1527" s="132"/>
      <c r="J1527" s="133"/>
      <c r="K1527" s="133"/>
      <c r="L1527" s="133"/>
      <c r="M1527" s="133"/>
    </row>
    <row r="1528" spans="3:13" ht="15" customHeight="1">
      <c r="C1528" s="132"/>
      <c r="D1528" s="132"/>
      <c r="E1528" s="132"/>
      <c r="F1528" s="132"/>
      <c r="G1528" s="132"/>
      <c r="H1528" s="132"/>
      <c r="I1528" s="132"/>
      <c r="J1528" s="133"/>
      <c r="K1528" s="133"/>
      <c r="L1528" s="133"/>
      <c r="M1528" s="133"/>
    </row>
    <row r="1529" spans="3:13" ht="15" customHeight="1">
      <c r="C1529" s="132"/>
      <c r="D1529" s="132"/>
      <c r="E1529" s="132"/>
      <c r="F1529" s="132"/>
      <c r="G1529" s="132"/>
      <c r="H1529" s="132"/>
      <c r="I1529" s="132"/>
      <c r="J1529" s="133"/>
      <c r="K1529" s="133"/>
      <c r="L1529" s="133"/>
      <c r="M1529" s="133"/>
    </row>
    <row r="1530" spans="3:13" ht="15" customHeight="1">
      <c r="C1530" s="132"/>
      <c r="D1530" s="132"/>
      <c r="E1530" s="132"/>
      <c r="F1530" s="132"/>
      <c r="G1530" s="132"/>
      <c r="H1530" s="132"/>
      <c r="I1530" s="132"/>
      <c r="J1530" s="133"/>
      <c r="K1530" s="133"/>
      <c r="L1530" s="133"/>
      <c r="M1530" s="133"/>
    </row>
    <row r="1531" spans="3:13" ht="15" customHeight="1">
      <c r="C1531" s="132"/>
      <c r="D1531" s="132"/>
      <c r="E1531" s="132"/>
      <c r="F1531" s="132"/>
      <c r="G1531" s="132"/>
      <c r="H1531" s="132"/>
      <c r="I1531" s="132"/>
      <c r="J1531" s="133"/>
      <c r="K1531" s="133"/>
      <c r="L1531" s="133"/>
      <c r="M1531" s="133"/>
    </row>
    <row r="1532" spans="3:13" ht="15" customHeight="1">
      <c r="C1532" s="132"/>
      <c r="D1532" s="132"/>
      <c r="E1532" s="132"/>
      <c r="F1532" s="132"/>
      <c r="G1532" s="132"/>
      <c r="H1532" s="132"/>
      <c r="I1532" s="132"/>
      <c r="J1532" s="133"/>
      <c r="K1532" s="133"/>
      <c r="L1532" s="133"/>
      <c r="M1532" s="133"/>
    </row>
    <row r="1533" spans="3:13" ht="15" customHeight="1">
      <c r="C1533" s="132"/>
      <c r="D1533" s="132"/>
      <c r="E1533" s="132"/>
      <c r="F1533" s="132"/>
      <c r="G1533" s="132"/>
      <c r="H1533" s="132"/>
      <c r="I1533" s="132"/>
      <c r="J1533" s="133"/>
      <c r="K1533" s="133"/>
      <c r="L1533" s="133"/>
      <c r="M1533" s="133"/>
    </row>
    <row r="1534" spans="3:13" ht="15" customHeight="1">
      <c r="C1534" s="132"/>
      <c r="D1534" s="132"/>
      <c r="E1534" s="132"/>
      <c r="F1534" s="132"/>
      <c r="G1534" s="132"/>
      <c r="H1534" s="132"/>
      <c r="I1534" s="132"/>
      <c r="J1534" s="133"/>
      <c r="K1534" s="133"/>
      <c r="L1534" s="133"/>
      <c r="M1534" s="133"/>
    </row>
    <row r="1535" spans="3:13" ht="15" customHeight="1">
      <c r="C1535" s="132"/>
      <c r="D1535" s="132"/>
      <c r="E1535" s="132"/>
      <c r="F1535" s="132"/>
      <c r="G1535" s="132"/>
      <c r="H1535" s="132"/>
      <c r="I1535" s="132"/>
      <c r="J1535" s="133"/>
      <c r="K1535" s="133"/>
      <c r="L1535" s="133"/>
      <c r="M1535" s="133"/>
    </row>
    <row r="1536" spans="3:13" ht="15" customHeight="1">
      <c r="C1536" s="132"/>
      <c r="D1536" s="132"/>
      <c r="E1536" s="132"/>
      <c r="F1536" s="132"/>
      <c r="G1536" s="132"/>
      <c r="H1536" s="132"/>
      <c r="I1536" s="132"/>
      <c r="J1536" s="133"/>
      <c r="K1536" s="133"/>
      <c r="L1536" s="133"/>
      <c r="M1536" s="133"/>
    </row>
    <row r="1537" spans="3:13" ht="15" customHeight="1">
      <c r="C1537" s="132"/>
      <c r="D1537" s="132"/>
      <c r="E1537" s="132"/>
      <c r="F1537" s="132"/>
      <c r="G1537" s="132"/>
      <c r="H1537" s="132"/>
      <c r="I1537" s="132"/>
      <c r="J1537" s="133"/>
      <c r="K1537" s="133"/>
      <c r="L1537" s="133"/>
      <c r="M1537" s="133"/>
    </row>
    <row r="1538" spans="3:13" ht="15" customHeight="1">
      <c r="C1538" s="132"/>
      <c r="D1538" s="132"/>
      <c r="E1538" s="132"/>
      <c r="F1538" s="132"/>
      <c r="G1538" s="132"/>
      <c r="H1538" s="132"/>
      <c r="I1538" s="132"/>
      <c r="J1538" s="133"/>
      <c r="K1538" s="133"/>
      <c r="L1538" s="133"/>
      <c r="M1538" s="133"/>
    </row>
    <row r="1539" spans="3:13" ht="15" customHeight="1">
      <c r="C1539" s="132"/>
      <c r="D1539" s="132"/>
      <c r="E1539" s="132"/>
      <c r="F1539" s="132"/>
      <c r="G1539" s="132"/>
      <c r="H1539" s="132"/>
      <c r="I1539" s="132"/>
      <c r="J1539" s="133"/>
      <c r="K1539" s="133"/>
      <c r="L1539" s="133"/>
      <c r="M1539" s="133"/>
    </row>
    <row r="1540" spans="3:13" ht="15" customHeight="1">
      <c r="C1540" s="132"/>
      <c r="D1540" s="132"/>
      <c r="E1540" s="132"/>
      <c r="F1540" s="132"/>
      <c r="G1540" s="132"/>
      <c r="H1540" s="132"/>
      <c r="I1540" s="132"/>
      <c r="J1540" s="133"/>
      <c r="K1540" s="133"/>
      <c r="L1540" s="133"/>
      <c r="M1540" s="133"/>
    </row>
    <row r="1541" spans="3:13" ht="15" customHeight="1">
      <c r="C1541" s="132"/>
      <c r="D1541" s="132"/>
      <c r="E1541" s="132"/>
      <c r="F1541" s="132"/>
      <c r="G1541" s="132"/>
      <c r="H1541" s="132"/>
      <c r="I1541" s="132"/>
      <c r="J1541" s="133"/>
      <c r="K1541" s="133"/>
      <c r="L1541" s="133"/>
      <c r="M1541" s="133"/>
    </row>
    <row r="1542" spans="3:13" ht="15" customHeight="1">
      <c r="C1542" s="132"/>
      <c r="D1542" s="132"/>
      <c r="E1542" s="132"/>
      <c r="F1542" s="132"/>
      <c r="G1542" s="132"/>
      <c r="H1542" s="132"/>
      <c r="I1542" s="132"/>
      <c r="J1542" s="133"/>
      <c r="K1542" s="133"/>
      <c r="L1542" s="133"/>
      <c r="M1542" s="133"/>
    </row>
    <row r="1543" spans="3:13" ht="15" customHeight="1">
      <c r="C1543" s="132"/>
      <c r="D1543" s="132"/>
      <c r="E1543" s="132"/>
      <c r="F1543" s="132"/>
      <c r="G1543" s="132"/>
      <c r="H1543" s="132"/>
      <c r="I1543" s="132"/>
      <c r="J1543" s="133"/>
      <c r="K1543" s="133"/>
      <c r="L1543" s="133"/>
      <c r="M1543" s="133"/>
    </row>
    <row r="1544" spans="3:13" ht="15" customHeight="1">
      <c r="C1544" s="132"/>
      <c r="D1544" s="132"/>
      <c r="E1544" s="132"/>
      <c r="F1544" s="132"/>
      <c r="G1544" s="132"/>
      <c r="H1544" s="132"/>
      <c r="I1544" s="132"/>
      <c r="J1544" s="133"/>
      <c r="K1544" s="133"/>
      <c r="L1544" s="133"/>
      <c r="M1544" s="133"/>
    </row>
    <row r="1545" spans="3:13" ht="15" customHeight="1">
      <c r="C1545" s="132"/>
      <c r="D1545" s="132"/>
      <c r="E1545" s="132"/>
      <c r="F1545" s="132"/>
      <c r="G1545" s="132"/>
      <c r="H1545" s="132"/>
      <c r="I1545" s="132"/>
      <c r="J1545" s="133"/>
      <c r="K1545" s="133"/>
      <c r="L1545" s="133"/>
      <c r="M1545" s="133"/>
    </row>
    <row r="1546" spans="3:13" ht="15" customHeight="1">
      <c r="C1546" s="132"/>
      <c r="D1546" s="132"/>
      <c r="E1546" s="132"/>
      <c r="F1546" s="132"/>
      <c r="G1546" s="132"/>
      <c r="H1546" s="132"/>
      <c r="I1546" s="132"/>
      <c r="J1546" s="133"/>
      <c r="K1546" s="133"/>
      <c r="L1546" s="133"/>
      <c r="M1546" s="133"/>
    </row>
    <row r="1547" spans="3:13" ht="15" customHeight="1">
      <c r="C1547" s="132"/>
      <c r="D1547" s="132"/>
      <c r="E1547" s="132"/>
      <c r="F1547" s="132"/>
      <c r="G1547" s="132"/>
      <c r="H1547" s="132"/>
      <c r="I1547" s="132"/>
      <c r="J1547" s="133"/>
      <c r="K1547" s="133"/>
      <c r="L1547" s="133"/>
      <c r="M1547" s="133"/>
    </row>
    <row r="1548" spans="3:13" ht="15" customHeight="1">
      <c r="C1548" s="132"/>
      <c r="D1548" s="132"/>
      <c r="E1548" s="132"/>
      <c r="F1548" s="132"/>
      <c r="G1548" s="132"/>
      <c r="H1548" s="132"/>
      <c r="I1548" s="132"/>
      <c r="J1548" s="133"/>
      <c r="K1548" s="133"/>
      <c r="L1548" s="133"/>
      <c r="M1548" s="133"/>
    </row>
    <row r="1549" spans="3:13" ht="15" customHeight="1">
      <c r="C1549" s="132"/>
      <c r="D1549" s="132"/>
      <c r="E1549" s="132"/>
      <c r="F1549" s="132"/>
      <c r="G1549" s="132"/>
      <c r="H1549" s="132"/>
      <c r="I1549" s="132"/>
      <c r="J1549" s="133"/>
      <c r="K1549" s="133"/>
      <c r="L1549" s="133"/>
      <c r="M1549" s="133"/>
    </row>
    <row r="1550" spans="3:13" ht="15" customHeight="1">
      <c r="C1550" s="132"/>
      <c r="D1550" s="132"/>
      <c r="E1550" s="132"/>
      <c r="F1550" s="132"/>
      <c r="G1550" s="132"/>
      <c r="H1550" s="132"/>
      <c r="I1550" s="132"/>
      <c r="J1550" s="133"/>
      <c r="K1550" s="133"/>
      <c r="L1550" s="133"/>
      <c r="M1550" s="133"/>
    </row>
    <row r="1551" spans="3:13" ht="15" customHeight="1">
      <c r="C1551" s="132"/>
      <c r="D1551" s="132"/>
      <c r="E1551" s="132"/>
      <c r="F1551" s="132"/>
      <c r="G1551" s="132"/>
      <c r="H1551" s="132"/>
      <c r="I1551" s="132"/>
      <c r="J1551" s="133"/>
      <c r="K1551" s="133"/>
      <c r="L1551" s="133"/>
      <c r="M1551" s="133"/>
    </row>
    <row r="1552" spans="3:13" ht="15" customHeight="1">
      <c r="C1552" s="132"/>
      <c r="D1552" s="132"/>
      <c r="E1552" s="132"/>
      <c r="F1552" s="132"/>
      <c r="G1552" s="132"/>
      <c r="H1552" s="132"/>
      <c r="I1552" s="132"/>
      <c r="J1552" s="133"/>
      <c r="K1552" s="133"/>
      <c r="L1552" s="133"/>
      <c r="M1552" s="133"/>
    </row>
    <row r="1553" spans="3:13" ht="15" customHeight="1">
      <c r="C1553" s="132"/>
      <c r="D1553" s="132"/>
      <c r="E1553" s="132"/>
      <c r="F1553" s="132"/>
      <c r="G1553" s="132"/>
      <c r="H1553" s="132"/>
      <c r="I1553" s="132"/>
      <c r="J1553" s="133"/>
      <c r="K1553" s="133"/>
      <c r="L1553" s="133"/>
      <c r="M1553" s="133"/>
    </row>
    <row r="1554" spans="3:13" ht="15" customHeight="1">
      <c r="C1554" s="132"/>
      <c r="D1554" s="132"/>
      <c r="E1554" s="132"/>
      <c r="F1554" s="132"/>
      <c r="G1554" s="132"/>
      <c r="H1554" s="132"/>
      <c r="I1554" s="132"/>
      <c r="J1554" s="133"/>
      <c r="K1554" s="133"/>
      <c r="L1554" s="133"/>
      <c r="M1554" s="133"/>
    </row>
    <row r="1555" spans="3:13" ht="15" customHeight="1">
      <c r="C1555" s="132"/>
      <c r="D1555" s="132"/>
      <c r="E1555" s="132"/>
      <c r="F1555" s="132"/>
      <c r="G1555" s="132"/>
      <c r="H1555" s="132"/>
      <c r="I1555" s="132"/>
      <c r="J1555" s="133"/>
      <c r="K1555" s="133"/>
      <c r="L1555" s="133"/>
      <c r="M1555" s="133"/>
    </row>
    <row r="1556" spans="3:13" ht="15" customHeight="1">
      <c r="C1556" s="132"/>
      <c r="D1556" s="132"/>
      <c r="E1556" s="132"/>
      <c r="F1556" s="132"/>
      <c r="G1556" s="132"/>
      <c r="H1556" s="132"/>
      <c r="I1556" s="132"/>
      <c r="J1556" s="133"/>
      <c r="K1556" s="133"/>
      <c r="L1556" s="133"/>
      <c r="M1556" s="133"/>
    </row>
    <row r="1557" spans="3:13" ht="15" customHeight="1">
      <c r="C1557" s="132"/>
      <c r="D1557" s="132"/>
      <c r="E1557" s="132"/>
      <c r="F1557" s="132"/>
      <c r="G1557" s="132"/>
      <c r="H1557" s="132"/>
      <c r="I1557" s="132"/>
      <c r="J1557" s="133"/>
      <c r="K1557" s="133"/>
      <c r="L1557" s="133"/>
      <c r="M1557" s="133"/>
    </row>
    <row r="1558" spans="3:13" ht="15" customHeight="1">
      <c r="C1558" s="132"/>
      <c r="D1558" s="132"/>
      <c r="E1558" s="132"/>
      <c r="F1558" s="132"/>
      <c r="G1558" s="132"/>
      <c r="H1558" s="132"/>
      <c r="I1558" s="132"/>
      <c r="J1558" s="133"/>
      <c r="K1558" s="133"/>
      <c r="L1558" s="133"/>
      <c r="M1558" s="133"/>
    </row>
    <row r="1559" spans="3:13" ht="15" customHeight="1">
      <c r="C1559" s="132"/>
      <c r="D1559" s="132"/>
      <c r="E1559" s="132"/>
      <c r="F1559" s="132"/>
      <c r="G1559" s="132"/>
      <c r="H1559" s="132"/>
      <c r="I1559" s="132"/>
      <c r="J1559" s="133"/>
      <c r="K1559" s="133"/>
      <c r="L1559" s="133"/>
      <c r="M1559" s="133"/>
    </row>
    <row r="1560" spans="3:13" ht="15" customHeight="1">
      <c r="C1560" s="132"/>
      <c r="D1560" s="132"/>
      <c r="E1560" s="132"/>
      <c r="F1560" s="132"/>
      <c r="G1560" s="132"/>
      <c r="H1560" s="132"/>
      <c r="I1560" s="132"/>
      <c r="J1560" s="133"/>
      <c r="K1560" s="133"/>
      <c r="L1560" s="133"/>
      <c r="M1560" s="133"/>
    </row>
    <row r="1561" spans="3:13" ht="15" customHeight="1">
      <c r="C1561" s="132"/>
      <c r="D1561" s="132"/>
      <c r="E1561" s="132"/>
      <c r="F1561" s="132"/>
      <c r="G1561" s="132"/>
      <c r="H1561" s="132"/>
      <c r="I1561" s="132"/>
      <c r="J1561" s="133"/>
      <c r="K1561" s="133"/>
      <c r="L1561" s="133"/>
      <c r="M1561" s="133"/>
    </row>
    <row r="1562" spans="3:13" ht="15" customHeight="1">
      <c r="C1562" s="132"/>
      <c r="D1562" s="132"/>
      <c r="E1562" s="132"/>
      <c r="F1562" s="132"/>
      <c r="G1562" s="132"/>
      <c r="H1562" s="132"/>
      <c r="I1562" s="132"/>
      <c r="J1562" s="133"/>
      <c r="K1562" s="133"/>
      <c r="L1562" s="133"/>
      <c r="M1562" s="133"/>
    </row>
    <row r="1563" spans="3:13" ht="15" customHeight="1">
      <c r="C1563" s="132"/>
      <c r="D1563" s="132"/>
      <c r="E1563" s="132"/>
      <c r="F1563" s="132"/>
      <c r="G1563" s="132"/>
      <c r="H1563" s="132"/>
      <c r="I1563" s="132"/>
      <c r="J1563" s="133"/>
      <c r="K1563" s="133"/>
      <c r="L1563" s="133"/>
      <c r="M1563" s="133"/>
    </row>
    <row r="1564" spans="3:13" ht="15" customHeight="1">
      <c r="C1564" s="132"/>
      <c r="D1564" s="132"/>
      <c r="E1564" s="132"/>
      <c r="F1564" s="132"/>
      <c r="G1564" s="132"/>
      <c r="H1564" s="132"/>
      <c r="I1564" s="132"/>
      <c r="J1564" s="133"/>
      <c r="K1564" s="133"/>
      <c r="L1564" s="133"/>
      <c r="M1564" s="133"/>
    </row>
    <row r="1565" spans="3:13" ht="15" customHeight="1">
      <c r="C1565" s="132"/>
      <c r="D1565" s="132"/>
      <c r="E1565" s="132"/>
      <c r="F1565" s="132"/>
      <c r="G1565" s="132"/>
      <c r="H1565" s="132"/>
      <c r="I1565" s="132"/>
      <c r="J1565" s="133"/>
      <c r="K1565" s="133"/>
      <c r="L1565" s="133"/>
      <c r="M1565" s="133"/>
    </row>
    <row r="1566" spans="3:13" ht="15" customHeight="1">
      <c r="C1566" s="132"/>
      <c r="D1566" s="132"/>
      <c r="E1566" s="132"/>
      <c r="F1566" s="132"/>
      <c r="G1566" s="132"/>
      <c r="H1566" s="132"/>
      <c r="I1566" s="132"/>
      <c r="J1566" s="133"/>
      <c r="K1566" s="133"/>
      <c r="L1566" s="133"/>
      <c r="M1566" s="133"/>
    </row>
    <row r="1567" spans="3:13" ht="15" customHeight="1">
      <c r="C1567" s="132"/>
      <c r="D1567" s="132"/>
      <c r="E1567" s="132"/>
      <c r="F1567" s="132"/>
      <c r="G1567" s="132"/>
      <c r="H1567" s="132"/>
      <c r="I1567" s="132"/>
      <c r="J1567" s="133"/>
      <c r="K1567" s="133"/>
      <c r="L1567" s="133"/>
      <c r="M1567" s="133"/>
    </row>
    <row r="1568" spans="3:13" ht="15" customHeight="1">
      <c r="C1568" s="132"/>
      <c r="D1568" s="132"/>
      <c r="E1568" s="132"/>
      <c r="F1568" s="132"/>
      <c r="G1568" s="132"/>
      <c r="H1568" s="132"/>
      <c r="I1568" s="132"/>
      <c r="J1568" s="133"/>
      <c r="K1568" s="133"/>
      <c r="L1568" s="133"/>
      <c r="M1568" s="133"/>
    </row>
    <row r="1569" spans="3:13" ht="15" customHeight="1">
      <c r="C1569" s="132"/>
      <c r="D1569" s="132"/>
      <c r="E1569" s="132"/>
      <c r="F1569" s="132"/>
      <c r="G1569" s="132"/>
      <c r="H1569" s="132"/>
      <c r="I1569" s="132"/>
      <c r="J1569" s="133"/>
      <c r="K1569" s="133"/>
      <c r="L1569" s="133"/>
      <c r="M1569" s="133"/>
    </row>
    <row r="1570" spans="3:13" ht="15" customHeight="1">
      <c r="C1570" s="132"/>
      <c r="D1570" s="132"/>
      <c r="E1570" s="132"/>
      <c r="F1570" s="132"/>
      <c r="G1570" s="132"/>
      <c r="H1570" s="132"/>
      <c r="I1570" s="132"/>
      <c r="J1570" s="133"/>
      <c r="K1570" s="133"/>
      <c r="L1570" s="133"/>
      <c r="M1570" s="133"/>
    </row>
    <row r="1571" spans="3:13" ht="15" customHeight="1">
      <c r="C1571" s="132"/>
      <c r="D1571" s="132"/>
      <c r="E1571" s="132"/>
      <c r="F1571" s="132"/>
      <c r="G1571" s="132"/>
      <c r="H1571" s="132"/>
      <c r="I1571" s="132"/>
      <c r="J1571" s="133"/>
      <c r="K1571" s="133"/>
      <c r="L1571" s="133"/>
      <c r="M1571" s="133"/>
    </row>
    <row r="1572" spans="3:13" ht="15" customHeight="1">
      <c r="C1572" s="132"/>
      <c r="D1572" s="132"/>
      <c r="E1572" s="132"/>
      <c r="F1572" s="132"/>
      <c r="G1572" s="132"/>
      <c r="H1572" s="132"/>
      <c r="I1572" s="132"/>
      <c r="J1572" s="133"/>
      <c r="K1572" s="133"/>
      <c r="L1572" s="133"/>
      <c r="M1572" s="133"/>
    </row>
    <row r="1573" spans="3:13" ht="15" customHeight="1">
      <c r="C1573" s="132"/>
      <c r="D1573" s="132"/>
      <c r="E1573" s="132"/>
      <c r="F1573" s="132"/>
      <c r="G1573" s="132"/>
      <c r="H1573" s="132"/>
      <c r="I1573" s="132"/>
      <c r="J1573" s="133"/>
      <c r="K1573" s="133"/>
      <c r="L1573" s="133"/>
      <c r="M1573" s="133"/>
    </row>
    <row r="1574" spans="3:13" ht="15" customHeight="1">
      <c r="C1574" s="132"/>
      <c r="D1574" s="132"/>
      <c r="E1574" s="132"/>
      <c r="F1574" s="132"/>
      <c r="G1574" s="132"/>
      <c r="H1574" s="132"/>
      <c r="I1574" s="132"/>
      <c r="J1574" s="133"/>
      <c r="K1574" s="133"/>
      <c r="L1574" s="133"/>
      <c r="M1574" s="133"/>
    </row>
    <row r="1575" spans="3:13" ht="15" customHeight="1">
      <c r="C1575" s="132"/>
      <c r="D1575" s="132"/>
      <c r="E1575" s="132"/>
      <c r="F1575" s="132"/>
      <c r="G1575" s="132"/>
      <c r="H1575" s="132"/>
      <c r="I1575" s="132"/>
      <c r="J1575" s="133"/>
      <c r="K1575" s="133"/>
      <c r="L1575" s="133"/>
      <c r="M1575" s="133"/>
    </row>
    <row r="1576" spans="3:13" ht="15" customHeight="1">
      <c r="C1576" s="132"/>
      <c r="D1576" s="132"/>
      <c r="E1576" s="132"/>
      <c r="F1576" s="132"/>
      <c r="G1576" s="132"/>
      <c r="H1576" s="132"/>
      <c r="I1576" s="132"/>
      <c r="J1576" s="133"/>
      <c r="K1576" s="133"/>
      <c r="L1576" s="133"/>
      <c r="M1576" s="133"/>
    </row>
    <row r="1577" spans="3:13" ht="15" customHeight="1">
      <c r="C1577" s="132"/>
      <c r="D1577" s="132"/>
      <c r="E1577" s="132"/>
      <c r="F1577" s="132"/>
      <c r="G1577" s="132"/>
      <c r="H1577" s="132"/>
      <c r="I1577" s="132"/>
      <c r="J1577" s="133"/>
      <c r="K1577" s="133"/>
      <c r="L1577" s="133"/>
      <c r="M1577" s="133"/>
    </row>
    <row r="1578" spans="3:13" ht="15" customHeight="1">
      <c r="C1578" s="132"/>
      <c r="D1578" s="132"/>
      <c r="E1578" s="132"/>
      <c r="F1578" s="132"/>
      <c r="G1578" s="132"/>
      <c r="H1578" s="132"/>
      <c r="I1578" s="132"/>
      <c r="J1578" s="133"/>
      <c r="K1578" s="133"/>
      <c r="L1578" s="133"/>
      <c r="M1578" s="133"/>
    </row>
    <row r="1579" spans="3:13" ht="15" customHeight="1">
      <c r="C1579" s="132"/>
      <c r="D1579" s="132"/>
      <c r="E1579" s="132"/>
      <c r="F1579" s="132"/>
      <c r="G1579" s="132"/>
      <c r="H1579" s="132"/>
      <c r="I1579" s="132"/>
      <c r="J1579" s="133"/>
      <c r="K1579" s="133"/>
      <c r="L1579" s="133"/>
      <c r="M1579" s="133"/>
    </row>
    <row r="1580" spans="3:13" ht="15" customHeight="1">
      <c r="C1580" s="132"/>
      <c r="D1580" s="132"/>
      <c r="E1580" s="132"/>
      <c r="F1580" s="132"/>
      <c r="G1580" s="132"/>
      <c r="H1580" s="132"/>
      <c r="I1580" s="132"/>
      <c r="J1580" s="133"/>
      <c r="K1580" s="133"/>
      <c r="L1580" s="133"/>
      <c r="M1580" s="133"/>
    </row>
    <row r="1581" spans="3:13" ht="15" customHeight="1">
      <c r="C1581" s="132"/>
      <c r="D1581" s="132"/>
      <c r="E1581" s="132"/>
      <c r="F1581" s="132"/>
      <c r="G1581" s="132"/>
      <c r="H1581" s="132"/>
      <c r="I1581" s="132"/>
      <c r="J1581" s="133"/>
      <c r="K1581" s="133"/>
      <c r="L1581" s="133"/>
      <c r="M1581" s="133"/>
    </row>
    <row r="1582" spans="3:13" ht="15" customHeight="1">
      <c r="C1582" s="132"/>
      <c r="D1582" s="132"/>
      <c r="E1582" s="132"/>
      <c r="F1582" s="132"/>
      <c r="G1582" s="132"/>
      <c r="H1582" s="132"/>
      <c r="I1582" s="132"/>
      <c r="J1582" s="133"/>
      <c r="K1582" s="133"/>
      <c r="L1582" s="133"/>
      <c r="M1582" s="133"/>
    </row>
    <row r="1583" spans="3:13" ht="15" customHeight="1">
      <c r="C1583" s="132"/>
      <c r="D1583" s="132"/>
      <c r="E1583" s="132"/>
      <c r="F1583" s="132"/>
      <c r="G1583" s="132"/>
      <c r="H1583" s="132"/>
      <c r="I1583" s="132"/>
      <c r="J1583" s="133"/>
      <c r="K1583" s="133"/>
      <c r="L1583" s="133"/>
      <c r="M1583" s="133"/>
    </row>
    <row r="1584" spans="3:13" ht="15" customHeight="1">
      <c r="C1584" s="132"/>
      <c r="D1584" s="132"/>
      <c r="E1584" s="132"/>
      <c r="F1584" s="132"/>
      <c r="G1584" s="132"/>
      <c r="H1584" s="132"/>
      <c r="I1584" s="132"/>
      <c r="J1584" s="133"/>
      <c r="K1584" s="133"/>
      <c r="L1584" s="133"/>
      <c r="M1584" s="133"/>
    </row>
    <row r="1585" spans="3:13" ht="15" customHeight="1">
      <c r="C1585" s="132"/>
      <c r="D1585" s="132"/>
      <c r="E1585" s="132"/>
      <c r="F1585" s="132"/>
      <c r="G1585" s="132"/>
      <c r="H1585" s="132"/>
      <c r="I1585" s="132"/>
      <c r="J1585" s="133"/>
      <c r="K1585" s="133"/>
      <c r="L1585" s="133"/>
      <c r="M1585" s="133"/>
    </row>
    <row r="1586" spans="3:13" ht="15" customHeight="1">
      <c r="C1586" s="132"/>
      <c r="D1586" s="132"/>
      <c r="E1586" s="132"/>
      <c r="F1586" s="132"/>
      <c r="G1586" s="132"/>
      <c r="H1586" s="132"/>
      <c r="I1586" s="132"/>
      <c r="J1586" s="133"/>
      <c r="K1586" s="133"/>
      <c r="L1586" s="133"/>
      <c r="M1586" s="133"/>
    </row>
    <row r="1587" spans="3:13" ht="15" customHeight="1">
      <c r="C1587" s="132"/>
      <c r="D1587" s="132"/>
      <c r="E1587" s="132"/>
      <c r="F1587" s="132"/>
      <c r="G1587" s="132"/>
      <c r="H1587" s="132"/>
      <c r="I1587" s="132"/>
      <c r="J1587" s="133"/>
      <c r="K1587" s="133"/>
      <c r="L1587" s="133"/>
      <c r="M1587" s="133"/>
    </row>
    <row r="1588" spans="3:13" ht="15" customHeight="1">
      <c r="C1588" s="132"/>
      <c r="D1588" s="132"/>
      <c r="E1588" s="132"/>
      <c r="F1588" s="132"/>
      <c r="G1588" s="132"/>
      <c r="H1588" s="132"/>
      <c r="I1588" s="132"/>
      <c r="J1588" s="133"/>
      <c r="K1588" s="133"/>
      <c r="L1588" s="133"/>
      <c r="M1588" s="133"/>
    </row>
    <row r="1589" spans="3:13" ht="15" customHeight="1">
      <c r="C1589" s="132"/>
      <c r="D1589" s="132"/>
      <c r="E1589" s="132"/>
      <c r="F1589" s="132"/>
      <c r="G1589" s="132"/>
      <c r="H1589" s="132"/>
      <c r="I1589" s="132"/>
      <c r="J1589" s="133"/>
      <c r="K1589" s="133"/>
      <c r="L1589" s="133"/>
      <c r="M1589" s="133"/>
    </row>
    <row r="1590" spans="3:13" ht="15" customHeight="1">
      <c r="C1590" s="132"/>
      <c r="D1590" s="132"/>
      <c r="E1590" s="132"/>
      <c r="F1590" s="132"/>
      <c r="G1590" s="132"/>
      <c r="H1590" s="132"/>
      <c r="I1590" s="132"/>
      <c r="J1590" s="133"/>
      <c r="K1590" s="133"/>
      <c r="L1590" s="133"/>
      <c r="M1590" s="133"/>
    </row>
    <row r="1591" spans="3:13" ht="15" customHeight="1">
      <c r="C1591" s="132"/>
      <c r="D1591" s="132"/>
      <c r="E1591" s="132"/>
      <c r="F1591" s="132"/>
      <c r="G1591" s="132"/>
      <c r="H1591" s="132"/>
      <c r="I1591" s="132"/>
      <c r="J1591" s="133"/>
      <c r="K1591" s="133"/>
      <c r="L1591" s="133"/>
      <c r="M1591" s="133"/>
    </row>
    <row r="1592" spans="3:13" ht="15" customHeight="1">
      <c r="C1592" s="132"/>
      <c r="D1592" s="132"/>
      <c r="E1592" s="132"/>
      <c r="F1592" s="132"/>
      <c r="G1592" s="132"/>
      <c r="H1592" s="132"/>
      <c r="I1592" s="132"/>
      <c r="J1592" s="133"/>
      <c r="K1592" s="133"/>
      <c r="L1592" s="133"/>
      <c r="M1592" s="133"/>
    </row>
    <row r="1593" spans="3:13" ht="15" customHeight="1">
      <c r="C1593" s="132"/>
      <c r="D1593" s="132"/>
      <c r="E1593" s="132"/>
      <c r="F1593" s="132"/>
      <c r="G1593" s="132"/>
      <c r="H1593" s="132"/>
      <c r="I1593" s="132"/>
      <c r="J1593" s="133"/>
      <c r="K1593" s="133"/>
      <c r="L1593" s="133"/>
      <c r="M1593" s="133"/>
    </row>
    <row r="1594" spans="3:13" ht="15" customHeight="1">
      <c r="C1594" s="132"/>
      <c r="D1594" s="132"/>
      <c r="E1594" s="132"/>
      <c r="F1594" s="132"/>
      <c r="G1594" s="132"/>
      <c r="H1594" s="132"/>
      <c r="I1594" s="132"/>
      <c r="J1594" s="133"/>
      <c r="K1594" s="133"/>
      <c r="L1594" s="133"/>
      <c r="M1594" s="133"/>
    </row>
    <row r="1595" spans="3:13" ht="15" customHeight="1">
      <c r="C1595" s="132"/>
      <c r="D1595" s="132"/>
      <c r="E1595" s="132"/>
      <c r="F1595" s="132"/>
      <c r="G1595" s="132"/>
      <c r="H1595" s="132"/>
      <c r="I1595" s="132"/>
      <c r="J1595" s="133"/>
      <c r="K1595" s="133"/>
      <c r="L1595" s="133"/>
      <c r="M1595" s="133"/>
    </row>
    <row r="1596" spans="3:13" ht="15" customHeight="1">
      <c r="C1596" s="132"/>
      <c r="D1596" s="132"/>
      <c r="E1596" s="132"/>
      <c r="F1596" s="132"/>
      <c r="G1596" s="132"/>
      <c r="H1596" s="132"/>
      <c r="I1596" s="132"/>
      <c r="J1596" s="133"/>
      <c r="K1596" s="133"/>
      <c r="L1596" s="133"/>
      <c r="M1596" s="133"/>
    </row>
    <row r="1597" spans="3:13" ht="15" customHeight="1">
      <c r="C1597" s="132"/>
      <c r="D1597" s="132"/>
      <c r="E1597" s="132"/>
      <c r="F1597" s="132"/>
      <c r="G1597" s="132"/>
      <c r="H1597" s="132"/>
      <c r="I1597" s="132"/>
      <c r="J1597" s="133"/>
      <c r="K1597" s="133"/>
      <c r="L1597" s="133"/>
      <c r="M1597" s="133"/>
    </row>
    <row r="1598" spans="3:13" ht="15" customHeight="1">
      <c r="C1598" s="132"/>
      <c r="D1598" s="132"/>
      <c r="E1598" s="132"/>
      <c r="F1598" s="132"/>
      <c r="G1598" s="132"/>
      <c r="H1598" s="132"/>
      <c r="I1598" s="132"/>
      <c r="J1598" s="133"/>
      <c r="K1598" s="133"/>
      <c r="L1598" s="133"/>
      <c r="M1598" s="133"/>
    </row>
    <row r="1599" spans="3:13" ht="15" customHeight="1">
      <c r="C1599" s="132"/>
      <c r="D1599" s="132"/>
      <c r="E1599" s="132"/>
      <c r="F1599" s="132"/>
      <c r="G1599" s="132"/>
      <c r="H1599" s="132"/>
      <c r="I1599" s="132"/>
      <c r="J1599" s="133"/>
      <c r="K1599" s="133"/>
      <c r="L1599" s="133"/>
      <c r="M1599" s="133"/>
    </row>
    <row r="1600" spans="3:13" ht="15" customHeight="1">
      <c r="C1600" s="132"/>
      <c r="D1600" s="132"/>
      <c r="E1600" s="132"/>
      <c r="F1600" s="132"/>
      <c r="G1600" s="132"/>
      <c r="H1600" s="132"/>
      <c r="I1600" s="132"/>
      <c r="J1600" s="133"/>
      <c r="K1600" s="133"/>
      <c r="L1600" s="133"/>
      <c r="M1600" s="133"/>
    </row>
    <row r="1601" spans="3:13" ht="15" customHeight="1">
      <c r="C1601" s="132"/>
      <c r="D1601" s="132"/>
      <c r="E1601" s="132"/>
      <c r="F1601" s="132"/>
      <c r="G1601" s="132"/>
      <c r="H1601" s="132"/>
      <c r="I1601" s="132"/>
      <c r="J1601" s="133"/>
      <c r="K1601" s="133"/>
      <c r="L1601" s="133"/>
      <c r="M1601" s="133"/>
    </row>
    <row r="1602" spans="3:13" ht="15" customHeight="1">
      <c r="C1602" s="132"/>
      <c r="D1602" s="132"/>
      <c r="E1602" s="132"/>
      <c r="F1602" s="132"/>
      <c r="G1602" s="132"/>
      <c r="H1602" s="132"/>
      <c r="I1602" s="132"/>
      <c r="J1602" s="133"/>
      <c r="K1602" s="133"/>
      <c r="L1602" s="133"/>
      <c r="M1602" s="133"/>
    </row>
    <row r="1603" spans="3:13" ht="15" customHeight="1">
      <c r="C1603" s="132"/>
      <c r="D1603" s="132"/>
      <c r="E1603" s="132"/>
      <c r="F1603" s="132"/>
      <c r="G1603" s="132"/>
      <c r="H1603" s="132"/>
      <c r="I1603" s="132"/>
      <c r="J1603" s="133"/>
      <c r="K1603" s="133"/>
      <c r="L1603" s="133"/>
      <c r="M1603" s="133"/>
    </row>
    <row r="1604" spans="3:13" ht="15" customHeight="1">
      <c r="C1604" s="132"/>
      <c r="D1604" s="132"/>
      <c r="E1604" s="132"/>
      <c r="F1604" s="132"/>
      <c r="G1604" s="132"/>
      <c r="H1604" s="132"/>
      <c r="I1604" s="132"/>
      <c r="J1604" s="133"/>
      <c r="K1604" s="133"/>
      <c r="L1604" s="133"/>
      <c r="M1604" s="133"/>
    </row>
    <row r="1605" spans="3:13" ht="15" customHeight="1">
      <c r="C1605" s="132"/>
      <c r="D1605" s="132"/>
      <c r="E1605" s="132"/>
      <c r="F1605" s="132"/>
      <c r="G1605" s="132"/>
      <c r="H1605" s="132"/>
      <c r="I1605" s="132"/>
      <c r="J1605" s="133"/>
      <c r="K1605" s="133"/>
      <c r="L1605" s="133"/>
      <c r="M1605" s="133"/>
    </row>
    <row r="1606" spans="3:13" ht="15" customHeight="1">
      <c r="C1606" s="132"/>
      <c r="D1606" s="132"/>
      <c r="E1606" s="132"/>
      <c r="F1606" s="132"/>
      <c r="G1606" s="132"/>
      <c r="H1606" s="132"/>
      <c r="I1606" s="132"/>
      <c r="J1606" s="133"/>
      <c r="K1606" s="133"/>
      <c r="L1606" s="133"/>
      <c r="M1606" s="133"/>
    </row>
    <row r="1607" spans="3:13" ht="15" customHeight="1">
      <c r="C1607" s="132"/>
      <c r="D1607" s="132"/>
      <c r="E1607" s="132"/>
      <c r="F1607" s="132"/>
      <c r="G1607" s="132"/>
      <c r="H1607" s="132"/>
      <c r="I1607" s="132"/>
      <c r="J1607" s="133"/>
      <c r="K1607" s="133"/>
      <c r="L1607" s="133"/>
      <c r="M1607" s="133"/>
    </row>
    <row r="1608" spans="3:13" ht="15" customHeight="1">
      <c r="C1608" s="132"/>
      <c r="D1608" s="132"/>
      <c r="E1608" s="132"/>
      <c r="F1608" s="132"/>
      <c r="G1608" s="132"/>
      <c r="H1608" s="132"/>
      <c r="I1608" s="132"/>
      <c r="J1608" s="133"/>
      <c r="K1608" s="133"/>
      <c r="L1608" s="133"/>
      <c r="M1608" s="133"/>
    </row>
    <row r="1609" spans="3:13" ht="15" customHeight="1">
      <c r="C1609" s="132"/>
      <c r="D1609" s="132"/>
      <c r="E1609" s="132"/>
      <c r="F1609" s="132"/>
      <c r="G1609" s="132"/>
      <c r="H1609" s="132"/>
      <c r="I1609" s="132"/>
      <c r="J1609" s="133"/>
      <c r="K1609" s="133"/>
      <c r="L1609" s="133"/>
      <c r="M1609" s="133"/>
    </row>
    <row r="1610" spans="3:13" ht="15" customHeight="1">
      <c r="C1610" s="132"/>
      <c r="D1610" s="132"/>
      <c r="E1610" s="132"/>
      <c r="F1610" s="132"/>
      <c r="G1610" s="132"/>
      <c r="H1610" s="132"/>
      <c r="I1610" s="132"/>
      <c r="J1610" s="133"/>
      <c r="K1610" s="133"/>
      <c r="L1610" s="133"/>
      <c r="M1610" s="133"/>
    </row>
    <row r="1611" spans="3:13" ht="15" customHeight="1">
      <c r="C1611" s="132"/>
      <c r="D1611" s="132"/>
      <c r="E1611" s="132"/>
      <c r="F1611" s="132"/>
      <c r="G1611" s="132"/>
      <c r="H1611" s="132"/>
      <c r="I1611" s="132"/>
      <c r="J1611" s="133"/>
      <c r="K1611" s="133"/>
      <c r="L1611" s="133"/>
      <c r="M1611" s="133"/>
    </row>
    <row r="1612" spans="3:13" ht="15" customHeight="1">
      <c r="C1612" s="132"/>
      <c r="D1612" s="132"/>
      <c r="E1612" s="132"/>
      <c r="F1612" s="132"/>
      <c r="G1612" s="132"/>
      <c r="H1612" s="132"/>
      <c r="I1612" s="132"/>
      <c r="J1612" s="133"/>
      <c r="K1612" s="133"/>
      <c r="L1612" s="133"/>
      <c r="M1612" s="133"/>
    </row>
    <row r="1613" spans="3:13" ht="15" customHeight="1">
      <c r="C1613" s="132"/>
      <c r="D1613" s="132"/>
      <c r="E1613" s="132"/>
      <c r="F1613" s="132"/>
      <c r="G1613" s="132"/>
      <c r="H1613" s="132"/>
      <c r="I1613" s="132"/>
      <c r="J1613" s="133"/>
      <c r="K1613" s="133"/>
      <c r="L1613" s="133"/>
      <c r="M1613" s="133"/>
    </row>
    <row r="1614" spans="3:13" ht="15" customHeight="1">
      <c r="C1614" s="132"/>
      <c r="D1614" s="132"/>
      <c r="E1614" s="132"/>
      <c r="F1614" s="132"/>
      <c r="G1614" s="132"/>
      <c r="H1614" s="132"/>
      <c r="I1614" s="132"/>
      <c r="J1614" s="133"/>
      <c r="K1614" s="133"/>
      <c r="L1614" s="133"/>
      <c r="M1614" s="133"/>
    </row>
    <row r="1615" spans="3:13" ht="15" customHeight="1">
      <c r="C1615" s="132"/>
      <c r="D1615" s="132"/>
      <c r="E1615" s="132"/>
      <c r="F1615" s="132"/>
      <c r="G1615" s="132"/>
      <c r="H1615" s="132"/>
      <c r="I1615" s="132"/>
      <c r="J1615" s="133"/>
      <c r="K1615" s="133"/>
      <c r="L1615" s="133"/>
      <c r="M1615" s="133"/>
    </row>
    <row r="1616" spans="3:13" ht="15" customHeight="1">
      <c r="C1616" s="132"/>
      <c r="D1616" s="132"/>
      <c r="E1616" s="132"/>
      <c r="F1616" s="132"/>
      <c r="G1616" s="132"/>
      <c r="H1616" s="132"/>
      <c r="I1616" s="132"/>
      <c r="J1616" s="133"/>
      <c r="K1616" s="133"/>
      <c r="L1616" s="133"/>
      <c r="M1616" s="133"/>
    </row>
    <row r="1617" spans="3:13" ht="15" customHeight="1">
      <c r="C1617" s="132"/>
      <c r="D1617" s="132"/>
      <c r="E1617" s="132"/>
      <c r="F1617" s="132"/>
      <c r="G1617" s="132"/>
      <c r="H1617" s="132"/>
      <c r="I1617" s="132"/>
      <c r="J1617" s="133"/>
      <c r="K1617" s="133"/>
      <c r="L1617" s="133"/>
      <c r="M1617" s="133"/>
    </row>
    <row r="1618" spans="3:13" ht="15" customHeight="1">
      <c r="C1618" s="132"/>
      <c r="D1618" s="132"/>
      <c r="E1618" s="132"/>
      <c r="F1618" s="132"/>
      <c r="G1618" s="132"/>
      <c r="H1618" s="132"/>
      <c r="I1618" s="132"/>
      <c r="J1618" s="133"/>
      <c r="K1618" s="133"/>
      <c r="L1618" s="133"/>
      <c r="M1618" s="133"/>
    </row>
    <row r="1619" spans="3:13" ht="15" customHeight="1">
      <c r="C1619" s="132"/>
      <c r="D1619" s="132"/>
      <c r="E1619" s="132"/>
      <c r="F1619" s="132"/>
      <c r="G1619" s="132"/>
      <c r="H1619" s="132"/>
      <c r="I1619" s="132"/>
      <c r="J1619" s="133"/>
      <c r="K1619" s="133"/>
      <c r="L1619" s="133"/>
      <c r="M1619" s="133"/>
    </row>
    <row r="1620" spans="3:13" ht="15" customHeight="1">
      <c r="C1620" s="132"/>
      <c r="D1620" s="132"/>
      <c r="E1620" s="132"/>
      <c r="F1620" s="132"/>
      <c r="G1620" s="132"/>
      <c r="H1620" s="132"/>
      <c r="I1620" s="132"/>
      <c r="J1620" s="133"/>
      <c r="K1620" s="133"/>
      <c r="L1620" s="133"/>
      <c r="M1620" s="133"/>
    </row>
    <row r="1621" spans="3:13" ht="15" customHeight="1">
      <c r="C1621" s="132"/>
      <c r="D1621" s="132"/>
      <c r="E1621" s="132"/>
      <c r="F1621" s="132"/>
      <c r="G1621" s="132"/>
      <c r="H1621" s="132"/>
      <c r="I1621" s="132"/>
      <c r="J1621" s="133"/>
      <c r="K1621" s="133"/>
      <c r="L1621" s="133"/>
      <c r="M1621" s="133"/>
    </row>
    <row r="1622" spans="3:13" ht="15" customHeight="1">
      <c r="C1622" s="132"/>
      <c r="D1622" s="132"/>
      <c r="E1622" s="132"/>
      <c r="F1622" s="132"/>
      <c r="G1622" s="132"/>
      <c r="H1622" s="132"/>
      <c r="I1622" s="132"/>
      <c r="J1622" s="133"/>
      <c r="K1622" s="133"/>
      <c r="L1622" s="133"/>
      <c r="M1622" s="133"/>
    </row>
    <row r="1623" spans="3:13" ht="15" customHeight="1">
      <c r="C1623" s="132"/>
      <c r="D1623" s="132"/>
      <c r="E1623" s="132"/>
      <c r="F1623" s="132"/>
      <c r="G1623" s="132"/>
      <c r="H1623" s="132"/>
      <c r="I1623" s="132"/>
      <c r="J1623" s="133"/>
      <c r="K1623" s="133"/>
      <c r="L1623" s="133"/>
      <c r="M1623" s="133"/>
    </row>
    <row r="1624" spans="3:13" ht="15" customHeight="1">
      <c r="C1624" s="132"/>
      <c r="D1624" s="132"/>
      <c r="E1624" s="132"/>
      <c r="F1624" s="132"/>
      <c r="G1624" s="132"/>
      <c r="H1624" s="132"/>
      <c r="I1624" s="132"/>
      <c r="J1624" s="133"/>
      <c r="K1624" s="133"/>
      <c r="L1624" s="133"/>
      <c r="M1624" s="133"/>
    </row>
    <row r="1625" spans="3:13" ht="15" customHeight="1">
      <c r="C1625" s="132"/>
      <c r="D1625" s="132"/>
      <c r="E1625" s="132"/>
      <c r="F1625" s="132"/>
      <c r="G1625" s="132"/>
      <c r="H1625" s="132"/>
      <c r="I1625" s="132"/>
      <c r="J1625" s="133"/>
      <c r="K1625" s="133"/>
      <c r="L1625" s="133"/>
      <c r="M1625" s="133"/>
    </row>
    <row r="1626" spans="3:13" ht="15" customHeight="1">
      <c r="C1626" s="132"/>
      <c r="D1626" s="132"/>
      <c r="E1626" s="132"/>
      <c r="F1626" s="132"/>
      <c r="G1626" s="132"/>
      <c r="H1626" s="132"/>
      <c r="I1626" s="132"/>
      <c r="J1626" s="133"/>
      <c r="K1626" s="133"/>
      <c r="L1626" s="133"/>
      <c r="M1626" s="133"/>
    </row>
    <row r="1627" spans="3:13" ht="15" customHeight="1">
      <c r="C1627" s="132"/>
      <c r="D1627" s="132"/>
      <c r="E1627" s="132"/>
      <c r="F1627" s="132"/>
      <c r="G1627" s="132"/>
      <c r="H1627" s="132"/>
      <c r="I1627" s="132"/>
      <c r="J1627" s="133"/>
      <c r="K1627" s="133"/>
      <c r="L1627" s="133"/>
      <c r="M1627" s="133"/>
    </row>
    <row r="1628" spans="3:13" ht="15" customHeight="1">
      <c r="C1628" s="132"/>
      <c r="D1628" s="132"/>
      <c r="E1628" s="132"/>
      <c r="F1628" s="132"/>
      <c r="G1628" s="132"/>
      <c r="H1628" s="132"/>
      <c r="I1628" s="132"/>
      <c r="J1628" s="133"/>
      <c r="K1628" s="133"/>
      <c r="L1628" s="133"/>
      <c r="M1628" s="133"/>
    </row>
    <row r="1629" spans="3:13" ht="15" customHeight="1">
      <c r="C1629" s="132"/>
      <c r="D1629" s="132"/>
      <c r="E1629" s="132"/>
      <c r="F1629" s="132"/>
      <c r="G1629" s="132"/>
      <c r="H1629" s="132"/>
      <c r="I1629" s="132"/>
      <c r="J1629" s="133"/>
      <c r="K1629" s="133"/>
      <c r="L1629" s="133"/>
      <c r="M1629" s="133"/>
    </row>
    <row r="1630" spans="3:13" ht="15" customHeight="1">
      <c r="C1630" s="132"/>
      <c r="D1630" s="132"/>
      <c r="E1630" s="132"/>
      <c r="F1630" s="132"/>
      <c r="G1630" s="132"/>
      <c r="H1630" s="132"/>
      <c r="I1630" s="132"/>
      <c r="J1630" s="133"/>
      <c r="K1630" s="133"/>
      <c r="L1630" s="133"/>
      <c r="M1630" s="133"/>
    </row>
    <row r="1631" spans="3:13" ht="15" customHeight="1">
      <c r="C1631" s="132"/>
      <c r="D1631" s="132"/>
      <c r="E1631" s="132"/>
      <c r="F1631" s="132"/>
      <c r="G1631" s="132"/>
      <c r="H1631" s="132"/>
      <c r="I1631" s="132"/>
      <c r="J1631" s="133"/>
      <c r="K1631" s="133"/>
      <c r="L1631" s="133"/>
      <c r="M1631" s="133"/>
    </row>
    <row r="1632" spans="3:13" ht="15" customHeight="1">
      <c r="C1632" s="132"/>
      <c r="D1632" s="132"/>
      <c r="E1632" s="132"/>
      <c r="F1632" s="132"/>
      <c r="G1632" s="132"/>
      <c r="H1632" s="132"/>
      <c r="I1632" s="132"/>
      <c r="J1632" s="133"/>
      <c r="K1632" s="133"/>
      <c r="L1632" s="133"/>
      <c r="M1632" s="133"/>
    </row>
    <row r="1633" spans="3:13" ht="15" customHeight="1">
      <c r="C1633" s="132"/>
      <c r="D1633" s="132"/>
      <c r="E1633" s="132"/>
      <c r="F1633" s="132"/>
      <c r="G1633" s="132"/>
      <c r="H1633" s="132"/>
      <c r="I1633" s="132"/>
      <c r="J1633" s="133"/>
      <c r="K1633" s="133"/>
      <c r="L1633" s="133"/>
      <c r="M1633" s="133"/>
    </row>
    <row r="1634" spans="3:13" ht="15" customHeight="1">
      <c r="C1634" s="132"/>
      <c r="D1634" s="132"/>
      <c r="E1634" s="132"/>
      <c r="F1634" s="132"/>
      <c r="G1634" s="132"/>
      <c r="H1634" s="132"/>
      <c r="I1634" s="132"/>
      <c r="J1634" s="133"/>
      <c r="K1634" s="133"/>
      <c r="L1634" s="133"/>
      <c r="M1634" s="133"/>
    </row>
    <row r="1635" spans="3:13" ht="15" customHeight="1">
      <c r="C1635" s="132"/>
      <c r="D1635" s="132"/>
      <c r="E1635" s="132"/>
      <c r="F1635" s="132"/>
      <c r="G1635" s="132"/>
      <c r="H1635" s="132"/>
      <c r="I1635" s="132"/>
      <c r="J1635" s="133"/>
      <c r="K1635" s="133"/>
      <c r="L1635" s="133"/>
      <c r="M1635" s="133"/>
    </row>
    <row r="1636" spans="3:13" ht="15" customHeight="1">
      <c r="C1636" s="132"/>
      <c r="D1636" s="132"/>
      <c r="E1636" s="132"/>
      <c r="F1636" s="132"/>
      <c r="G1636" s="132"/>
      <c r="H1636" s="132"/>
      <c r="I1636" s="132"/>
      <c r="J1636" s="133"/>
      <c r="K1636" s="133"/>
      <c r="L1636" s="133"/>
      <c r="M1636" s="133"/>
    </row>
    <row r="1637" spans="3:13" ht="15" customHeight="1">
      <c r="C1637" s="132"/>
      <c r="D1637" s="132"/>
      <c r="E1637" s="132"/>
      <c r="F1637" s="132"/>
      <c r="G1637" s="132"/>
      <c r="H1637" s="132"/>
      <c r="I1637" s="132"/>
      <c r="J1637" s="133"/>
      <c r="K1637" s="133"/>
      <c r="L1637" s="133"/>
      <c r="M1637" s="133"/>
    </row>
    <row r="1638" spans="3:13" ht="15" customHeight="1">
      <c r="C1638" s="132"/>
      <c r="D1638" s="132"/>
      <c r="E1638" s="132"/>
      <c r="F1638" s="132"/>
      <c r="G1638" s="132"/>
      <c r="H1638" s="132"/>
      <c r="I1638" s="132"/>
      <c r="J1638" s="133"/>
      <c r="K1638" s="133"/>
      <c r="L1638" s="133"/>
      <c r="M1638" s="133"/>
    </row>
    <row r="1639" spans="3:13" ht="15" customHeight="1">
      <c r="C1639" s="132"/>
      <c r="D1639" s="132"/>
      <c r="E1639" s="132"/>
      <c r="F1639" s="132"/>
      <c r="G1639" s="132"/>
      <c r="H1639" s="132"/>
      <c r="I1639" s="132"/>
      <c r="J1639" s="133"/>
      <c r="K1639" s="133"/>
      <c r="L1639" s="133"/>
      <c r="M1639" s="133"/>
    </row>
    <row r="1640" spans="3:13" ht="15" customHeight="1">
      <c r="C1640" s="132"/>
      <c r="D1640" s="132"/>
      <c r="E1640" s="132"/>
      <c r="F1640" s="132"/>
      <c r="G1640" s="132"/>
      <c r="H1640" s="132"/>
      <c r="I1640" s="132"/>
      <c r="J1640" s="133"/>
      <c r="K1640" s="133"/>
      <c r="L1640" s="133"/>
      <c r="M1640" s="133"/>
    </row>
    <row r="1641" spans="3:13" ht="15" customHeight="1">
      <c r="C1641" s="132"/>
      <c r="D1641" s="132"/>
      <c r="E1641" s="132"/>
      <c r="F1641" s="132"/>
      <c r="G1641" s="132"/>
      <c r="H1641" s="132"/>
      <c r="I1641" s="132"/>
      <c r="J1641" s="133"/>
      <c r="K1641" s="133"/>
      <c r="L1641" s="133"/>
      <c r="M1641" s="133"/>
    </row>
    <row r="1642" spans="3:13" ht="15" customHeight="1">
      <c r="C1642" s="132"/>
      <c r="D1642" s="132"/>
      <c r="E1642" s="132"/>
      <c r="F1642" s="132"/>
      <c r="G1642" s="132"/>
      <c r="H1642" s="132"/>
      <c r="I1642" s="132"/>
      <c r="J1642" s="133"/>
      <c r="K1642" s="133"/>
      <c r="L1642" s="133"/>
      <c r="M1642" s="133"/>
    </row>
    <row r="1643" spans="3:13" ht="15" customHeight="1">
      <c r="C1643" s="132"/>
      <c r="D1643" s="132"/>
      <c r="E1643" s="132"/>
      <c r="F1643" s="132"/>
      <c r="G1643" s="132"/>
      <c r="H1643" s="132"/>
      <c r="I1643" s="132"/>
      <c r="J1643" s="133"/>
      <c r="K1643" s="133"/>
      <c r="L1643" s="133"/>
      <c r="M1643" s="133"/>
    </row>
    <row r="1644" spans="3:13" ht="15" customHeight="1">
      <c r="C1644" s="132"/>
      <c r="D1644" s="132"/>
      <c r="E1644" s="132"/>
      <c r="F1644" s="132"/>
      <c r="G1644" s="132"/>
      <c r="H1644" s="132"/>
      <c r="I1644" s="132"/>
      <c r="J1644" s="133"/>
      <c r="K1644" s="133"/>
      <c r="L1644" s="133"/>
      <c r="M1644" s="133"/>
    </row>
    <row r="1645" spans="3:13" ht="15" customHeight="1">
      <c r="C1645" s="132"/>
      <c r="D1645" s="132"/>
      <c r="E1645" s="132"/>
      <c r="F1645" s="132"/>
      <c r="G1645" s="132"/>
      <c r="H1645" s="132"/>
      <c r="I1645" s="132"/>
      <c r="J1645" s="133"/>
      <c r="K1645" s="133"/>
      <c r="L1645" s="133"/>
      <c r="M1645" s="133"/>
    </row>
    <row r="1646" spans="3:13" ht="15" customHeight="1">
      <c r="C1646" s="132"/>
      <c r="D1646" s="132"/>
      <c r="E1646" s="132"/>
      <c r="F1646" s="132"/>
      <c r="G1646" s="132"/>
      <c r="H1646" s="132"/>
      <c r="I1646" s="132"/>
      <c r="J1646" s="133"/>
      <c r="K1646" s="133"/>
      <c r="L1646" s="133"/>
      <c r="M1646" s="133"/>
    </row>
    <row r="1647" spans="3:13" ht="15" customHeight="1">
      <c r="C1647" s="132"/>
      <c r="D1647" s="132"/>
      <c r="E1647" s="132"/>
      <c r="F1647" s="132"/>
      <c r="G1647" s="132"/>
      <c r="H1647" s="132"/>
      <c r="I1647" s="132"/>
      <c r="J1647" s="133"/>
      <c r="K1647" s="133"/>
      <c r="L1647" s="133"/>
      <c r="M1647" s="133"/>
    </row>
    <row r="1648" spans="3:13" ht="15" customHeight="1">
      <c r="C1648" s="132"/>
      <c r="D1648" s="132"/>
      <c r="E1648" s="132"/>
      <c r="F1648" s="132"/>
      <c r="G1648" s="132"/>
      <c r="H1648" s="132"/>
      <c r="I1648" s="132"/>
      <c r="J1648" s="133"/>
      <c r="K1648" s="133"/>
      <c r="L1648" s="133"/>
      <c r="M1648" s="133"/>
    </row>
    <row r="1649" spans="3:13" ht="15" customHeight="1">
      <c r="C1649" s="132"/>
      <c r="D1649" s="132"/>
      <c r="E1649" s="132"/>
      <c r="F1649" s="132"/>
      <c r="G1649" s="132"/>
      <c r="H1649" s="132"/>
      <c r="I1649" s="132"/>
      <c r="J1649" s="133"/>
      <c r="K1649" s="133"/>
      <c r="L1649" s="133"/>
      <c r="M1649" s="133"/>
    </row>
    <row r="1650" spans="3:13" ht="15" customHeight="1">
      <c r="C1650" s="132"/>
      <c r="D1650" s="132"/>
      <c r="E1650" s="132"/>
      <c r="F1650" s="132"/>
      <c r="G1650" s="132"/>
      <c r="H1650" s="132"/>
      <c r="I1650" s="132"/>
      <c r="J1650" s="133"/>
      <c r="K1650" s="133"/>
      <c r="L1650" s="133"/>
      <c r="M1650" s="133"/>
    </row>
    <row r="1651" spans="3:13" ht="15" customHeight="1">
      <c r="C1651" s="132"/>
      <c r="D1651" s="132"/>
      <c r="E1651" s="132"/>
      <c r="F1651" s="132"/>
      <c r="G1651" s="132"/>
      <c r="H1651" s="132"/>
      <c r="I1651" s="132"/>
      <c r="J1651" s="133"/>
      <c r="K1651" s="133"/>
      <c r="L1651" s="133"/>
      <c r="M1651" s="133"/>
    </row>
    <row r="1652" spans="3:13" ht="15" customHeight="1">
      <c r="C1652" s="132"/>
      <c r="D1652" s="132"/>
      <c r="E1652" s="132"/>
      <c r="F1652" s="132"/>
      <c r="G1652" s="132"/>
      <c r="H1652" s="132"/>
      <c r="I1652" s="132"/>
      <c r="J1652" s="133"/>
      <c r="K1652" s="133"/>
      <c r="L1652" s="133"/>
      <c r="M1652" s="133"/>
    </row>
    <row r="1653" spans="3:13" ht="15" customHeight="1">
      <c r="C1653" s="132"/>
      <c r="D1653" s="132"/>
      <c r="E1653" s="132"/>
      <c r="F1653" s="132"/>
      <c r="G1653" s="132"/>
      <c r="H1653" s="132"/>
      <c r="I1653" s="132"/>
      <c r="J1653" s="133"/>
      <c r="K1653" s="133"/>
      <c r="L1653" s="133"/>
      <c r="M1653" s="133"/>
    </row>
    <row r="1654" spans="3:13" ht="15" customHeight="1">
      <c r="C1654" s="132"/>
      <c r="D1654" s="132"/>
      <c r="E1654" s="132"/>
      <c r="F1654" s="132"/>
      <c r="G1654" s="132"/>
      <c r="H1654" s="132"/>
      <c r="I1654" s="132"/>
      <c r="J1654" s="133"/>
      <c r="K1654" s="133"/>
      <c r="L1654" s="133"/>
      <c r="M1654" s="133"/>
    </row>
    <row r="1655" spans="3:13" ht="15" customHeight="1">
      <c r="C1655" s="132"/>
      <c r="D1655" s="132"/>
      <c r="E1655" s="132"/>
      <c r="F1655" s="132"/>
      <c r="G1655" s="132"/>
      <c r="H1655" s="132"/>
      <c r="I1655" s="132"/>
      <c r="J1655" s="133"/>
      <c r="K1655" s="133"/>
      <c r="L1655" s="133"/>
      <c r="M1655" s="133"/>
    </row>
    <row r="1656" spans="3:13" ht="15" customHeight="1">
      <c r="C1656" s="132"/>
      <c r="D1656" s="132"/>
      <c r="E1656" s="132"/>
      <c r="F1656" s="132"/>
      <c r="G1656" s="132"/>
      <c r="H1656" s="132"/>
      <c r="I1656" s="132"/>
      <c r="J1656" s="133"/>
      <c r="K1656" s="133"/>
      <c r="L1656" s="133"/>
      <c r="M1656" s="133"/>
    </row>
    <row r="1657" spans="3:13" ht="15" customHeight="1">
      <c r="C1657" s="132"/>
      <c r="D1657" s="132"/>
      <c r="E1657" s="132"/>
      <c r="F1657" s="132"/>
      <c r="G1657" s="132"/>
      <c r="H1657" s="132"/>
      <c r="I1657" s="132"/>
      <c r="J1657" s="133"/>
      <c r="K1657" s="133"/>
      <c r="L1657" s="133"/>
      <c r="M1657" s="133"/>
    </row>
    <row r="1658" spans="3:13" ht="15" customHeight="1">
      <c r="C1658" s="132"/>
      <c r="D1658" s="132"/>
      <c r="E1658" s="132"/>
      <c r="F1658" s="132"/>
      <c r="G1658" s="132"/>
      <c r="H1658" s="132"/>
      <c r="I1658" s="132"/>
      <c r="J1658" s="133"/>
      <c r="K1658" s="133"/>
      <c r="L1658" s="133"/>
      <c r="M1658" s="133"/>
    </row>
    <row r="1659" spans="3:13" ht="15" customHeight="1">
      <c r="C1659" s="132"/>
      <c r="D1659" s="132"/>
      <c r="E1659" s="132"/>
      <c r="F1659" s="132"/>
      <c r="G1659" s="132"/>
      <c r="H1659" s="132"/>
      <c r="I1659" s="132"/>
      <c r="J1659" s="133"/>
      <c r="K1659" s="133"/>
      <c r="L1659" s="133"/>
      <c r="M1659" s="133"/>
    </row>
    <row r="1660" spans="3:13" ht="15" customHeight="1">
      <c r="C1660" s="132"/>
      <c r="D1660" s="132"/>
      <c r="E1660" s="132"/>
      <c r="F1660" s="132"/>
      <c r="G1660" s="132"/>
      <c r="H1660" s="132"/>
      <c r="I1660" s="132"/>
      <c r="J1660" s="133"/>
      <c r="K1660" s="133"/>
      <c r="L1660" s="133"/>
      <c r="M1660" s="133"/>
    </row>
    <row r="1661" spans="3:13" ht="15" customHeight="1">
      <c r="C1661" s="132"/>
      <c r="D1661" s="132"/>
      <c r="E1661" s="132"/>
      <c r="F1661" s="132"/>
      <c r="G1661" s="132"/>
      <c r="H1661" s="132"/>
      <c r="I1661" s="132"/>
      <c r="J1661" s="133"/>
      <c r="K1661" s="133"/>
      <c r="L1661" s="133"/>
      <c r="M1661" s="133"/>
    </row>
    <row r="1662" spans="3:13" ht="15" customHeight="1">
      <c r="C1662" s="132"/>
      <c r="D1662" s="132"/>
      <c r="E1662" s="132"/>
      <c r="F1662" s="132"/>
      <c r="G1662" s="132"/>
      <c r="H1662" s="132"/>
      <c r="I1662" s="132"/>
      <c r="J1662" s="133"/>
      <c r="K1662" s="133"/>
      <c r="L1662" s="133"/>
      <c r="M1662" s="133"/>
    </row>
    <row r="1663" spans="3:13" ht="15" customHeight="1">
      <c r="C1663" s="132"/>
      <c r="D1663" s="132"/>
      <c r="E1663" s="132"/>
      <c r="F1663" s="132"/>
      <c r="G1663" s="132"/>
      <c r="H1663" s="132"/>
      <c r="I1663" s="132"/>
      <c r="J1663" s="133"/>
      <c r="K1663" s="133"/>
      <c r="L1663" s="133"/>
      <c r="M1663" s="133"/>
    </row>
    <row r="1664" spans="3:13" ht="15" customHeight="1">
      <c r="C1664" s="132"/>
      <c r="D1664" s="132"/>
      <c r="E1664" s="132"/>
      <c r="F1664" s="132"/>
      <c r="G1664" s="132"/>
      <c r="H1664" s="132"/>
      <c r="I1664" s="132"/>
      <c r="J1664" s="133"/>
      <c r="K1664" s="133"/>
      <c r="L1664" s="133"/>
      <c r="M1664" s="133"/>
    </row>
    <row r="1665" spans="3:13" ht="15" customHeight="1">
      <c r="C1665" s="132"/>
      <c r="D1665" s="132"/>
      <c r="E1665" s="132"/>
      <c r="F1665" s="132"/>
      <c r="G1665" s="132"/>
      <c r="H1665" s="132"/>
      <c r="I1665" s="132"/>
      <c r="J1665" s="133"/>
      <c r="K1665" s="133"/>
      <c r="L1665" s="133"/>
      <c r="M1665" s="133"/>
    </row>
    <row r="1666" spans="3:13" ht="15" customHeight="1">
      <c r="C1666" s="132"/>
      <c r="D1666" s="132"/>
      <c r="E1666" s="132"/>
      <c r="F1666" s="132"/>
      <c r="G1666" s="132"/>
      <c r="H1666" s="132"/>
      <c r="I1666" s="132"/>
      <c r="J1666" s="133"/>
      <c r="K1666" s="133"/>
      <c r="L1666" s="133"/>
      <c r="M1666" s="133"/>
    </row>
    <row r="1667" spans="3:13" ht="15" customHeight="1">
      <c r="C1667" s="132"/>
      <c r="D1667" s="132"/>
      <c r="E1667" s="132"/>
      <c r="F1667" s="132"/>
      <c r="G1667" s="132"/>
      <c r="H1667" s="132"/>
      <c r="I1667" s="132"/>
      <c r="J1667" s="133"/>
      <c r="K1667" s="133"/>
      <c r="L1667" s="133"/>
      <c r="M1667" s="133"/>
    </row>
    <row r="1668" spans="3:13" ht="15" customHeight="1">
      <c r="C1668" s="132"/>
      <c r="D1668" s="132"/>
      <c r="E1668" s="132"/>
      <c r="F1668" s="132"/>
      <c r="G1668" s="132"/>
      <c r="H1668" s="132"/>
      <c r="I1668" s="132"/>
      <c r="J1668" s="133"/>
      <c r="K1668" s="133"/>
      <c r="L1668" s="133"/>
      <c r="M1668" s="133"/>
    </row>
    <row r="1669" spans="3:13" ht="15" customHeight="1">
      <c r="C1669" s="132"/>
      <c r="D1669" s="132"/>
      <c r="E1669" s="132"/>
      <c r="F1669" s="132"/>
      <c r="G1669" s="132"/>
      <c r="H1669" s="132"/>
      <c r="I1669" s="132"/>
      <c r="J1669" s="133"/>
      <c r="K1669" s="133"/>
      <c r="L1669" s="133"/>
      <c r="M1669" s="133"/>
    </row>
    <row r="1670" spans="3:13" ht="15" customHeight="1">
      <c r="C1670" s="132"/>
      <c r="D1670" s="132"/>
      <c r="E1670" s="132"/>
      <c r="F1670" s="132"/>
      <c r="G1670" s="132"/>
      <c r="H1670" s="132"/>
      <c r="I1670" s="132"/>
      <c r="J1670" s="133"/>
      <c r="K1670" s="133"/>
      <c r="L1670" s="133"/>
      <c r="M1670" s="133"/>
    </row>
    <row r="1671" spans="3:13" ht="15" customHeight="1">
      <c r="C1671" s="132"/>
      <c r="D1671" s="132"/>
      <c r="E1671" s="132"/>
      <c r="F1671" s="132"/>
      <c r="G1671" s="132"/>
      <c r="H1671" s="132"/>
      <c r="I1671" s="132"/>
      <c r="J1671" s="133"/>
      <c r="K1671" s="133"/>
      <c r="L1671" s="133"/>
      <c r="M1671" s="133"/>
    </row>
    <row r="1672" spans="3:13" ht="15" customHeight="1">
      <c r="C1672" s="132"/>
      <c r="D1672" s="132"/>
      <c r="E1672" s="132"/>
      <c r="F1672" s="132"/>
      <c r="G1672" s="132"/>
      <c r="H1672" s="132"/>
      <c r="I1672" s="132"/>
      <c r="J1672" s="133"/>
      <c r="K1672" s="133"/>
      <c r="L1672" s="133"/>
      <c r="M1672" s="133"/>
    </row>
    <row r="1673" spans="3:13" ht="15" customHeight="1">
      <c r="J1673" s="133"/>
      <c r="K1673" s="133"/>
      <c r="L1673" s="133"/>
      <c r="M1673" s="133"/>
    </row>
    <row r="1674" spans="3:13" ht="15" customHeight="1">
      <c r="J1674" s="133"/>
      <c r="K1674" s="133"/>
      <c r="L1674" s="133"/>
      <c r="M1674" s="133"/>
    </row>
    <row r="1675" spans="3:13" ht="15" customHeight="1">
      <c r="J1675" s="133"/>
      <c r="K1675" s="133"/>
      <c r="L1675" s="133"/>
      <c r="M1675" s="133"/>
    </row>
    <row r="1676" spans="3:13" ht="15" customHeight="1">
      <c r="J1676" s="133"/>
      <c r="K1676" s="133"/>
      <c r="L1676" s="133"/>
      <c r="M1676" s="133"/>
    </row>
    <row r="1677" spans="3:13" ht="15" customHeight="1">
      <c r="J1677" s="133"/>
      <c r="K1677" s="133"/>
      <c r="L1677" s="133"/>
      <c r="M1677" s="133"/>
    </row>
    <row r="1678" spans="3:13" ht="15" customHeight="1">
      <c r="J1678" s="133"/>
      <c r="K1678" s="133"/>
      <c r="L1678" s="133"/>
      <c r="M1678" s="133"/>
    </row>
    <row r="1679" spans="3:13" ht="15" customHeight="1">
      <c r="J1679" s="133"/>
      <c r="K1679" s="133"/>
      <c r="L1679" s="133"/>
      <c r="M1679" s="133"/>
    </row>
    <row r="1680" spans="3:13" ht="15" customHeight="1">
      <c r="J1680" s="133"/>
      <c r="K1680" s="133"/>
      <c r="L1680" s="133"/>
      <c r="M1680" s="133"/>
    </row>
    <row r="1681" spans="10:13" ht="15" customHeight="1">
      <c r="J1681" s="133"/>
      <c r="K1681" s="133"/>
      <c r="L1681" s="133"/>
      <c r="M1681" s="133"/>
    </row>
    <row r="1682" spans="10:13" ht="15" customHeight="1">
      <c r="J1682" s="133"/>
      <c r="K1682" s="133"/>
      <c r="L1682" s="133"/>
      <c r="M1682" s="133"/>
    </row>
    <row r="1683" spans="10:13" ht="15" customHeight="1">
      <c r="J1683" s="133"/>
      <c r="K1683" s="133"/>
      <c r="L1683" s="133"/>
      <c r="M1683" s="133"/>
    </row>
    <row r="1684" spans="10:13" ht="15" customHeight="1">
      <c r="J1684" s="133"/>
      <c r="K1684" s="133"/>
      <c r="L1684" s="133"/>
      <c r="M1684" s="133"/>
    </row>
    <row r="1685" spans="10:13" ht="15" customHeight="1">
      <c r="J1685" s="133"/>
      <c r="K1685" s="133"/>
      <c r="L1685" s="133"/>
      <c r="M1685" s="133"/>
    </row>
    <row r="1686" spans="10:13" ht="15" customHeight="1">
      <c r="J1686" s="133"/>
      <c r="K1686" s="133"/>
      <c r="L1686" s="133"/>
      <c r="M1686" s="133"/>
    </row>
    <row r="1687" spans="10:13" ht="15" customHeight="1">
      <c r="J1687" s="133"/>
      <c r="K1687" s="133"/>
      <c r="L1687" s="133"/>
      <c r="M1687" s="133"/>
    </row>
    <row r="1688" spans="10:13" ht="15" customHeight="1">
      <c r="J1688" s="133"/>
      <c r="K1688" s="133"/>
      <c r="L1688" s="133"/>
      <c r="M1688" s="133"/>
    </row>
    <row r="1689" spans="10:13" ht="15" customHeight="1">
      <c r="J1689" s="133"/>
      <c r="K1689" s="133"/>
      <c r="L1689" s="133"/>
      <c r="M1689" s="133"/>
    </row>
    <row r="1690" spans="10:13" ht="15" customHeight="1">
      <c r="J1690" s="133"/>
      <c r="K1690" s="133"/>
      <c r="L1690" s="133"/>
      <c r="M1690" s="133"/>
    </row>
    <row r="1691" spans="10:13" ht="15" customHeight="1">
      <c r="J1691" s="133"/>
      <c r="K1691" s="133"/>
      <c r="L1691" s="133"/>
      <c r="M1691" s="133"/>
    </row>
    <row r="1692" spans="10:13" ht="15" customHeight="1">
      <c r="J1692" s="133"/>
      <c r="K1692" s="133"/>
      <c r="L1692" s="133"/>
      <c r="M1692" s="133"/>
    </row>
    <row r="1693" spans="10:13" ht="15" customHeight="1">
      <c r="J1693" s="133"/>
      <c r="K1693" s="133"/>
      <c r="L1693" s="133"/>
      <c r="M1693" s="133"/>
    </row>
    <row r="1694" spans="10:13" ht="15" customHeight="1">
      <c r="J1694" s="133"/>
      <c r="K1694" s="133"/>
      <c r="L1694" s="133"/>
      <c r="M1694" s="133"/>
    </row>
    <row r="1695" spans="10:13" ht="15" customHeight="1">
      <c r="J1695" s="133"/>
      <c r="K1695" s="133"/>
      <c r="L1695" s="133"/>
      <c r="M1695" s="133"/>
    </row>
    <row r="1696" spans="10:13" ht="15" customHeight="1">
      <c r="J1696" s="133"/>
      <c r="K1696" s="133"/>
      <c r="L1696" s="133"/>
      <c r="M1696" s="133"/>
    </row>
    <row r="1697" spans="10:13" ht="15" customHeight="1">
      <c r="J1697" s="133"/>
      <c r="K1697" s="133"/>
      <c r="L1697" s="133"/>
      <c r="M1697" s="133"/>
    </row>
    <row r="1698" spans="10:13" ht="15" customHeight="1">
      <c r="J1698" s="133"/>
      <c r="K1698" s="133"/>
      <c r="L1698" s="133"/>
      <c r="M1698" s="133"/>
    </row>
    <row r="1699" spans="10:13" ht="15" customHeight="1">
      <c r="J1699" s="133"/>
      <c r="K1699" s="133"/>
      <c r="L1699" s="133"/>
      <c r="M1699" s="133"/>
    </row>
    <row r="1700" spans="10:13" ht="15" customHeight="1">
      <c r="J1700" s="133"/>
      <c r="K1700" s="133"/>
      <c r="L1700" s="133"/>
      <c r="M1700" s="133"/>
    </row>
    <row r="1701" spans="10:13" ht="15" customHeight="1">
      <c r="J1701" s="133"/>
      <c r="K1701" s="133"/>
      <c r="L1701" s="133"/>
      <c r="M1701" s="133"/>
    </row>
    <row r="1702" spans="10:13" ht="15" customHeight="1">
      <c r="J1702" s="133"/>
      <c r="K1702" s="133"/>
      <c r="L1702" s="133"/>
      <c r="M1702" s="133"/>
    </row>
    <row r="1703" spans="10:13" ht="15" customHeight="1">
      <c r="J1703" s="133"/>
      <c r="K1703" s="133"/>
      <c r="L1703" s="133"/>
      <c r="M1703" s="133"/>
    </row>
    <row r="1704" spans="10:13" ht="15" customHeight="1">
      <c r="J1704" s="133"/>
      <c r="K1704" s="133"/>
      <c r="L1704" s="133"/>
      <c r="M1704" s="133"/>
    </row>
    <row r="1705" spans="10:13" ht="15" customHeight="1">
      <c r="J1705" s="133"/>
      <c r="K1705" s="133"/>
      <c r="L1705" s="133"/>
      <c r="M1705" s="133"/>
    </row>
    <row r="1706" spans="10:13" ht="15" customHeight="1">
      <c r="J1706" s="133"/>
      <c r="K1706" s="133"/>
      <c r="L1706" s="133"/>
      <c r="M1706" s="133"/>
    </row>
    <row r="1707" spans="10:13" ht="15" customHeight="1">
      <c r="J1707" s="133"/>
      <c r="K1707" s="133"/>
      <c r="L1707" s="133"/>
      <c r="M1707" s="133"/>
    </row>
    <row r="1708" spans="10:13" ht="15" customHeight="1">
      <c r="J1708" s="133"/>
      <c r="K1708" s="133"/>
      <c r="L1708" s="133"/>
      <c r="M1708" s="133"/>
    </row>
    <row r="1709" spans="10:13" ht="15" customHeight="1">
      <c r="J1709" s="133"/>
      <c r="K1709" s="133"/>
      <c r="L1709" s="133"/>
      <c r="M1709" s="133"/>
    </row>
    <row r="1710" spans="10:13" ht="15" customHeight="1">
      <c r="J1710" s="133"/>
      <c r="K1710" s="133"/>
      <c r="L1710" s="133"/>
      <c r="M1710" s="133"/>
    </row>
    <row r="1711" spans="10:13" ht="15" customHeight="1">
      <c r="J1711" s="133"/>
      <c r="K1711" s="133"/>
      <c r="L1711" s="133"/>
      <c r="M1711" s="133"/>
    </row>
    <row r="1712" spans="10:13" ht="15" customHeight="1">
      <c r="J1712" s="133"/>
      <c r="K1712" s="133"/>
      <c r="L1712" s="133"/>
      <c r="M1712" s="133"/>
    </row>
    <row r="1713" spans="10:13" ht="15" customHeight="1">
      <c r="J1713" s="133"/>
      <c r="K1713" s="133"/>
      <c r="L1713" s="133"/>
      <c r="M1713" s="133"/>
    </row>
    <row r="1714" spans="10:13" ht="15" customHeight="1">
      <c r="J1714" s="133"/>
      <c r="K1714" s="133"/>
      <c r="L1714" s="133"/>
      <c r="M1714" s="133"/>
    </row>
    <row r="1715" spans="10:13" ht="15" customHeight="1">
      <c r="J1715" s="133"/>
      <c r="K1715" s="133"/>
      <c r="L1715" s="133"/>
      <c r="M1715" s="133"/>
    </row>
    <row r="1716" spans="10:13" ht="15" customHeight="1">
      <c r="J1716" s="133"/>
      <c r="K1716" s="133"/>
      <c r="L1716" s="133"/>
      <c r="M1716" s="133"/>
    </row>
    <row r="1717" spans="10:13" ht="15" customHeight="1">
      <c r="J1717" s="133"/>
      <c r="K1717" s="133"/>
      <c r="L1717" s="133"/>
      <c r="M1717" s="133"/>
    </row>
    <row r="1718" spans="10:13" ht="15" customHeight="1">
      <c r="J1718" s="133"/>
      <c r="K1718" s="133"/>
      <c r="L1718" s="133"/>
      <c r="M1718" s="133"/>
    </row>
    <row r="1719" spans="10:13" ht="15" customHeight="1">
      <c r="J1719" s="133"/>
      <c r="K1719" s="133"/>
      <c r="L1719" s="133"/>
      <c r="M1719" s="133"/>
    </row>
    <row r="1720" spans="10:13" ht="15" customHeight="1">
      <c r="J1720" s="133"/>
      <c r="K1720" s="133"/>
      <c r="L1720" s="133"/>
      <c r="M1720" s="133"/>
    </row>
    <row r="1721" spans="10:13" ht="15" customHeight="1">
      <c r="J1721" s="133"/>
      <c r="K1721" s="133"/>
      <c r="L1721" s="133"/>
      <c r="M1721" s="133"/>
    </row>
    <row r="1722" spans="10:13" ht="15" customHeight="1">
      <c r="J1722" s="133"/>
      <c r="K1722" s="133"/>
      <c r="L1722" s="133"/>
      <c r="M1722" s="133"/>
    </row>
    <row r="1723" spans="10:13" ht="15" customHeight="1">
      <c r="J1723" s="133"/>
      <c r="K1723" s="133"/>
      <c r="L1723" s="133"/>
      <c r="M1723" s="133"/>
    </row>
    <row r="1724" spans="10:13" ht="15" customHeight="1">
      <c r="J1724" s="133"/>
      <c r="K1724" s="133"/>
      <c r="L1724" s="133"/>
      <c r="M1724" s="133"/>
    </row>
    <row r="1725" spans="10:13" ht="15" customHeight="1">
      <c r="J1725" s="133"/>
      <c r="K1725" s="133"/>
      <c r="L1725" s="133"/>
      <c r="M1725" s="133"/>
    </row>
    <row r="1726" spans="10:13" ht="15" customHeight="1">
      <c r="J1726" s="133"/>
      <c r="K1726" s="133"/>
      <c r="L1726" s="133"/>
      <c r="M1726" s="133"/>
    </row>
    <row r="1727" spans="10:13" ht="15" customHeight="1">
      <c r="J1727" s="133"/>
      <c r="K1727" s="133"/>
      <c r="L1727" s="133"/>
      <c r="M1727" s="133"/>
    </row>
    <row r="1728" spans="10:13" ht="15" customHeight="1">
      <c r="J1728" s="133"/>
      <c r="K1728" s="133"/>
      <c r="L1728" s="133"/>
      <c r="M1728" s="133"/>
    </row>
    <row r="1729" spans="10:13" ht="15" customHeight="1">
      <c r="J1729" s="133"/>
      <c r="K1729" s="133"/>
      <c r="L1729" s="133"/>
      <c r="M1729" s="133"/>
    </row>
    <row r="1730" spans="10:13" ht="15" customHeight="1">
      <c r="J1730" s="133"/>
      <c r="K1730" s="133"/>
      <c r="L1730" s="133"/>
      <c r="M1730" s="133"/>
    </row>
    <row r="1731" spans="10:13" ht="15" customHeight="1">
      <c r="J1731" s="133"/>
      <c r="K1731" s="133"/>
      <c r="L1731" s="133"/>
      <c r="M1731" s="133"/>
    </row>
    <row r="1732" spans="10:13" ht="15" customHeight="1">
      <c r="J1732" s="133"/>
      <c r="K1732" s="133"/>
      <c r="L1732" s="133"/>
      <c r="M1732" s="133"/>
    </row>
    <row r="1733" spans="10:13" ht="15" customHeight="1">
      <c r="J1733" s="133"/>
      <c r="K1733" s="133"/>
      <c r="L1733" s="133"/>
      <c r="M1733" s="133"/>
    </row>
    <row r="1734" spans="10:13" ht="15" customHeight="1">
      <c r="J1734" s="133"/>
      <c r="K1734" s="133"/>
      <c r="L1734" s="133"/>
      <c r="M1734" s="133"/>
    </row>
    <row r="1735" spans="10:13" ht="15" customHeight="1">
      <c r="J1735" s="133"/>
      <c r="K1735" s="133"/>
      <c r="L1735" s="133"/>
      <c r="M1735" s="133"/>
    </row>
    <row r="1736" spans="10:13" ht="15" customHeight="1">
      <c r="J1736" s="133"/>
      <c r="K1736" s="133"/>
      <c r="L1736" s="133"/>
      <c r="M1736" s="133"/>
    </row>
    <row r="1737" spans="10:13" ht="15" customHeight="1">
      <c r="J1737" s="133"/>
      <c r="K1737" s="133"/>
      <c r="L1737" s="133"/>
      <c r="M1737" s="133"/>
    </row>
    <row r="1738" spans="10:13" ht="15" customHeight="1">
      <c r="J1738" s="133"/>
      <c r="K1738" s="133"/>
      <c r="L1738" s="133"/>
      <c r="M1738" s="133"/>
    </row>
    <row r="1739" spans="10:13" ht="15" customHeight="1">
      <c r="J1739" s="133"/>
      <c r="K1739" s="133"/>
      <c r="L1739" s="133"/>
      <c r="M1739" s="133"/>
    </row>
    <row r="1740" spans="10:13" ht="15" customHeight="1">
      <c r="J1740" s="133"/>
      <c r="K1740" s="133"/>
      <c r="L1740" s="133"/>
      <c r="M1740" s="133"/>
    </row>
    <row r="1741" spans="10:13" ht="15" customHeight="1">
      <c r="J1741" s="133"/>
      <c r="K1741" s="133"/>
      <c r="L1741" s="133"/>
      <c r="M1741" s="133"/>
    </row>
    <row r="1742" spans="10:13" ht="15" customHeight="1">
      <c r="J1742" s="133"/>
      <c r="K1742" s="133"/>
      <c r="L1742" s="133"/>
      <c r="M1742" s="133"/>
    </row>
    <row r="1743" spans="10:13" ht="15" customHeight="1">
      <c r="J1743" s="133"/>
      <c r="K1743" s="133"/>
      <c r="L1743" s="133"/>
      <c r="M1743" s="133"/>
    </row>
    <row r="1744" spans="10:13" ht="15" customHeight="1">
      <c r="J1744" s="133"/>
      <c r="K1744" s="133"/>
      <c r="L1744" s="133"/>
      <c r="M1744" s="133"/>
    </row>
    <row r="1745" spans="10:13" ht="15" customHeight="1">
      <c r="J1745" s="133"/>
      <c r="K1745" s="133"/>
      <c r="L1745" s="133"/>
      <c r="M1745" s="133"/>
    </row>
    <row r="1746" spans="10:13" ht="15" customHeight="1">
      <c r="J1746" s="133"/>
      <c r="K1746" s="133"/>
      <c r="L1746" s="133"/>
      <c r="M1746" s="133"/>
    </row>
    <row r="1747" spans="10:13" ht="15" customHeight="1">
      <c r="J1747" s="133"/>
      <c r="K1747" s="133"/>
      <c r="L1747" s="133"/>
      <c r="M1747" s="133"/>
    </row>
    <row r="1748" spans="10:13" ht="15" customHeight="1">
      <c r="J1748" s="133"/>
      <c r="K1748" s="133"/>
      <c r="L1748" s="133"/>
      <c r="M1748" s="133"/>
    </row>
    <row r="1749" spans="10:13" ht="15" customHeight="1">
      <c r="J1749" s="133"/>
      <c r="K1749" s="133"/>
      <c r="L1749" s="133"/>
      <c r="M1749" s="133"/>
    </row>
    <row r="1750" spans="10:13" ht="15" customHeight="1">
      <c r="J1750" s="133"/>
      <c r="K1750" s="133"/>
      <c r="L1750" s="133"/>
      <c r="M1750" s="133"/>
    </row>
    <row r="1751" spans="10:13" ht="15" customHeight="1">
      <c r="J1751" s="133"/>
      <c r="K1751" s="133"/>
      <c r="L1751" s="133"/>
      <c r="M1751" s="133"/>
    </row>
    <row r="1752" spans="10:13" ht="15" customHeight="1">
      <c r="J1752" s="133"/>
      <c r="K1752" s="133"/>
      <c r="L1752" s="133"/>
      <c r="M1752" s="133"/>
    </row>
    <row r="1753" spans="10:13" ht="15" customHeight="1">
      <c r="J1753" s="133"/>
      <c r="K1753" s="133"/>
      <c r="L1753" s="133"/>
      <c r="M1753" s="133"/>
    </row>
    <row r="1754" spans="10:13" ht="15" customHeight="1">
      <c r="J1754" s="133"/>
      <c r="K1754" s="133"/>
      <c r="L1754" s="133"/>
      <c r="M1754" s="133"/>
    </row>
    <row r="1755" spans="10:13" ht="15" customHeight="1">
      <c r="J1755" s="133"/>
      <c r="K1755" s="133"/>
      <c r="L1755" s="133"/>
      <c r="M1755" s="133"/>
    </row>
    <row r="1756" spans="10:13" ht="15" customHeight="1">
      <c r="J1756" s="133"/>
      <c r="K1756" s="133"/>
      <c r="L1756" s="133"/>
      <c r="M1756" s="133"/>
    </row>
    <row r="1757" spans="10:13" ht="15" customHeight="1">
      <c r="J1757" s="133"/>
      <c r="K1757" s="133"/>
      <c r="L1757" s="133"/>
      <c r="M1757" s="133"/>
    </row>
    <row r="1758" spans="10:13" ht="15" customHeight="1">
      <c r="J1758" s="133"/>
      <c r="K1758" s="133"/>
      <c r="L1758" s="133"/>
      <c r="M1758" s="133"/>
    </row>
    <row r="1759" spans="10:13" ht="15" customHeight="1">
      <c r="J1759" s="133"/>
      <c r="K1759" s="133"/>
      <c r="L1759" s="133"/>
      <c r="M1759" s="133"/>
    </row>
    <row r="1760" spans="10:13" ht="15" customHeight="1">
      <c r="J1760" s="133"/>
      <c r="K1760" s="133"/>
      <c r="L1760" s="133"/>
      <c r="M1760" s="133"/>
    </row>
    <row r="1761" spans="10:13" ht="15" customHeight="1">
      <c r="J1761" s="133"/>
      <c r="K1761" s="133"/>
      <c r="L1761" s="133"/>
      <c r="M1761" s="133"/>
    </row>
    <row r="1762" spans="10:13" ht="15" customHeight="1">
      <c r="J1762" s="133"/>
      <c r="K1762" s="133"/>
      <c r="L1762" s="133"/>
      <c r="M1762" s="133"/>
    </row>
    <row r="1763" spans="10:13" ht="15" customHeight="1">
      <c r="J1763" s="133"/>
      <c r="K1763" s="133"/>
      <c r="L1763" s="133"/>
      <c r="M1763" s="133"/>
    </row>
    <row r="1764" spans="10:13" ht="15" customHeight="1">
      <c r="J1764" s="133"/>
      <c r="K1764" s="133"/>
      <c r="L1764" s="133"/>
      <c r="M1764" s="133"/>
    </row>
    <row r="1765" spans="10:13" ht="15" customHeight="1">
      <c r="J1765" s="133"/>
      <c r="K1765" s="133"/>
      <c r="L1765" s="133"/>
      <c r="M1765" s="133"/>
    </row>
    <row r="1766" spans="10:13" ht="15" customHeight="1">
      <c r="J1766" s="133"/>
      <c r="K1766" s="133"/>
      <c r="L1766" s="133"/>
      <c r="M1766" s="133"/>
    </row>
    <row r="1767" spans="10:13" ht="15" customHeight="1">
      <c r="J1767" s="133"/>
      <c r="K1767" s="133"/>
      <c r="L1767" s="133"/>
      <c r="M1767" s="133"/>
    </row>
    <row r="1768" spans="10:13" ht="15" customHeight="1">
      <c r="J1768" s="133"/>
      <c r="K1768" s="133"/>
      <c r="L1768" s="133"/>
      <c r="M1768" s="133"/>
    </row>
    <row r="1769" spans="10:13" ht="15" customHeight="1">
      <c r="J1769" s="133"/>
      <c r="K1769" s="133"/>
      <c r="L1769" s="133"/>
      <c r="M1769" s="133"/>
    </row>
    <row r="1770" spans="10:13" ht="15" customHeight="1">
      <c r="J1770" s="133"/>
      <c r="K1770" s="133"/>
      <c r="L1770" s="133"/>
      <c r="M1770" s="133"/>
    </row>
    <row r="1771" spans="10:13" ht="15" customHeight="1">
      <c r="J1771" s="133"/>
      <c r="K1771" s="133"/>
      <c r="L1771" s="133"/>
      <c r="M1771" s="133"/>
    </row>
    <row r="1772" spans="10:13" ht="15" customHeight="1">
      <c r="J1772" s="133"/>
      <c r="K1772" s="133"/>
      <c r="L1772" s="133"/>
      <c r="M1772" s="133"/>
    </row>
    <row r="1773" spans="10:13" ht="15" customHeight="1">
      <c r="J1773" s="133"/>
      <c r="K1773" s="133"/>
      <c r="L1773" s="133"/>
      <c r="M1773" s="133"/>
    </row>
    <row r="1774" spans="10:13" ht="15" customHeight="1">
      <c r="J1774" s="133"/>
      <c r="K1774" s="133"/>
      <c r="L1774" s="133"/>
      <c r="M1774" s="133"/>
    </row>
    <row r="1775" spans="10:13" ht="15" customHeight="1">
      <c r="J1775" s="133"/>
      <c r="K1775" s="133"/>
      <c r="L1775" s="133"/>
      <c r="M1775" s="133"/>
    </row>
    <row r="1776" spans="10:13" ht="15" customHeight="1">
      <c r="J1776" s="133"/>
      <c r="K1776" s="133"/>
      <c r="L1776" s="133"/>
      <c r="M1776" s="133"/>
    </row>
    <row r="1777" spans="10:13" ht="15" customHeight="1">
      <c r="J1777" s="133"/>
      <c r="K1777" s="133"/>
      <c r="L1777" s="133"/>
      <c r="M1777" s="133"/>
    </row>
    <row r="1778" spans="10:13" ht="15" customHeight="1">
      <c r="J1778" s="133"/>
      <c r="K1778" s="133"/>
      <c r="L1778" s="133"/>
      <c r="M1778" s="133"/>
    </row>
    <row r="1779" spans="10:13" ht="15" customHeight="1">
      <c r="J1779" s="133"/>
      <c r="K1779" s="133"/>
      <c r="L1779" s="133"/>
      <c r="M1779" s="133"/>
    </row>
    <row r="1780" spans="10:13" ht="15" customHeight="1">
      <c r="J1780" s="133"/>
      <c r="K1780" s="133"/>
      <c r="L1780" s="133"/>
      <c r="M1780" s="133"/>
    </row>
    <row r="1781" spans="10:13" ht="15" customHeight="1">
      <c r="J1781" s="133"/>
      <c r="K1781" s="133"/>
      <c r="L1781" s="133"/>
      <c r="M1781" s="133"/>
    </row>
    <row r="1782" spans="10:13" ht="15" customHeight="1">
      <c r="J1782" s="133"/>
      <c r="K1782" s="133"/>
      <c r="L1782" s="133"/>
      <c r="M1782" s="133"/>
    </row>
    <row r="1783" spans="10:13" ht="15" customHeight="1">
      <c r="J1783" s="133"/>
      <c r="K1783" s="133"/>
      <c r="L1783" s="133"/>
      <c r="M1783" s="133"/>
    </row>
    <row r="1784" spans="10:13" ht="15" customHeight="1">
      <c r="J1784" s="133"/>
      <c r="K1784" s="133"/>
      <c r="L1784" s="133"/>
      <c r="M1784" s="133"/>
    </row>
    <row r="1785" spans="10:13" ht="15" customHeight="1">
      <c r="J1785" s="133"/>
      <c r="K1785" s="133"/>
      <c r="L1785" s="133"/>
      <c r="M1785" s="133"/>
    </row>
    <row r="1786" spans="10:13" ht="15" customHeight="1">
      <c r="J1786" s="133"/>
      <c r="K1786" s="133"/>
      <c r="L1786" s="133"/>
      <c r="M1786" s="133"/>
    </row>
    <row r="1787" spans="10:13" ht="15" customHeight="1">
      <c r="J1787" s="133"/>
      <c r="K1787" s="133"/>
      <c r="L1787" s="133"/>
      <c r="M1787" s="133"/>
    </row>
    <row r="1788" spans="10:13" ht="15" customHeight="1">
      <c r="J1788" s="133"/>
      <c r="K1788" s="133"/>
      <c r="L1788" s="133"/>
      <c r="M1788" s="133"/>
    </row>
    <row r="1789" spans="10:13" ht="15" customHeight="1">
      <c r="J1789" s="133"/>
      <c r="K1789" s="133"/>
      <c r="L1789" s="133"/>
      <c r="M1789" s="133"/>
    </row>
    <row r="1790" spans="10:13" ht="15" customHeight="1">
      <c r="J1790" s="133"/>
      <c r="K1790" s="133"/>
      <c r="L1790" s="133"/>
      <c r="M1790" s="133"/>
    </row>
    <row r="1791" spans="10:13" ht="15" customHeight="1">
      <c r="J1791" s="133"/>
      <c r="K1791" s="133"/>
      <c r="L1791" s="133"/>
      <c r="M1791" s="133"/>
    </row>
    <row r="1792" spans="10:13" ht="15" customHeight="1">
      <c r="J1792" s="133"/>
      <c r="K1792" s="133"/>
      <c r="L1792" s="133"/>
      <c r="M1792" s="133"/>
    </row>
    <row r="1793" spans="10:13" ht="15" customHeight="1">
      <c r="J1793" s="133"/>
      <c r="K1793" s="133"/>
      <c r="L1793" s="133"/>
      <c r="M1793" s="133"/>
    </row>
    <row r="1794" spans="10:13" ht="15" customHeight="1">
      <c r="J1794" s="133"/>
      <c r="K1794" s="133"/>
      <c r="L1794" s="133"/>
      <c r="M1794" s="133"/>
    </row>
    <row r="1795" spans="10:13" ht="15" customHeight="1">
      <c r="J1795" s="133"/>
      <c r="K1795" s="133"/>
      <c r="L1795" s="133"/>
      <c r="M1795" s="133"/>
    </row>
    <row r="1796" spans="10:13" ht="15" customHeight="1">
      <c r="J1796" s="133"/>
      <c r="K1796" s="133"/>
      <c r="L1796" s="133"/>
      <c r="M1796" s="133"/>
    </row>
    <row r="1797" spans="10:13" ht="15" customHeight="1">
      <c r="J1797" s="133"/>
      <c r="K1797" s="133"/>
      <c r="L1797" s="133"/>
      <c r="M1797" s="133"/>
    </row>
    <row r="1798" spans="10:13" ht="15" customHeight="1">
      <c r="J1798" s="133"/>
      <c r="K1798" s="133"/>
      <c r="L1798" s="133"/>
      <c r="M1798" s="133"/>
    </row>
    <row r="1799" spans="10:13" ht="15" customHeight="1">
      <c r="J1799" s="133"/>
      <c r="K1799" s="133"/>
      <c r="L1799" s="133"/>
      <c r="M1799" s="133"/>
    </row>
    <row r="1800" spans="10:13" ht="15" customHeight="1">
      <c r="J1800" s="133"/>
      <c r="K1800" s="133"/>
      <c r="L1800" s="133"/>
      <c r="M1800" s="133"/>
    </row>
    <row r="1801" spans="10:13" ht="15" customHeight="1">
      <c r="J1801" s="133"/>
      <c r="K1801" s="133"/>
      <c r="L1801" s="133"/>
      <c r="M1801" s="133"/>
    </row>
    <row r="1802" spans="10:13" ht="15" customHeight="1">
      <c r="J1802" s="133"/>
      <c r="K1802" s="133"/>
      <c r="L1802" s="133"/>
      <c r="M1802" s="133"/>
    </row>
    <row r="1803" spans="10:13" ht="15" customHeight="1">
      <c r="J1803" s="133"/>
      <c r="K1803" s="133"/>
      <c r="L1803" s="133"/>
      <c r="M1803" s="133"/>
    </row>
    <row r="1804" spans="10:13" ht="15" customHeight="1">
      <c r="J1804" s="133"/>
      <c r="K1804" s="133"/>
      <c r="L1804" s="133"/>
      <c r="M1804" s="133"/>
    </row>
    <row r="1805" spans="10:13" ht="15" customHeight="1">
      <c r="J1805" s="133"/>
      <c r="K1805" s="133"/>
      <c r="L1805" s="133"/>
      <c r="M1805" s="133"/>
    </row>
    <row r="1806" spans="10:13" ht="15" customHeight="1">
      <c r="J1806" s="133"/>
      <c r="K1806" s="133"/>
      <c r="L1806" s="133"/>
      <c r="M1806" s="133"/>
    </row>
    <row r="1807" spans="10:13" ht="15" customHeight="1">
      <c r="J1807" s="133"/>
      <c r="K1807" s="133"/>
      <c r="L1807" s="133"/>
      <c r="M1807" s="133"/>
    </row>
    <row r="1808" spans="10:13" ht="15" customHeight="1">
      <c r="J1808" s="133"/>
      <c r="K1808" s="133"/>
      <c r="L1808" s="133"/>
      <c r="M1808" s="133"/>
    </row>
    <row r="1809" spans="10:13" ht="15" customHeight="1">
      <c r="J1809" s="133"/>
      <c r="K1809" s="133"/>
      <c r="L1809" s="133"/>
      <c r="M1809" s="133"/>
    </row>
    <row r="1810" spans="10:13" ht="15" customHeight="1">
      <c r="J1810" s="133"/>
      <c r="K1810" s="133"/>
      <c r="L1810" s="133"/>
      <c r="M1810" s="133"/>
    </row>
    <row r="1811" spans="10:13" ht="15" customHeight="1">
      <c r="J1811" s="133"/>
      <c r="K1811" s="133"/>
      <c r="L1811" s="133"/>
      <c r="M1811" s="133"/>
    </row>
    <row r="1812" spans="10:13" ht="15" customHeight="1">
      <c r="J1812" s="133"/>
      <c r="K1812" s="133"/>
      <c r="L1812" s="133"/>
      <c r="M1812" s="133"/>
    </row>
    <row r="1813" spans="10:13" ht="15" customHeight="1">
      <c r="J1813" s="133"/>
      <c r="K1813" s="133"/>
      <c r="L1813" s="133"/>
      <c r="M1813" s="133"/>
    </row>
    <row r="1814" spans="10:13" ht="15" customHeight="1">
      <c r="J1814" s="133"/>
      <c r="K1814" s="133"/>
      <c r="L1814" s="133"/>
      <c r="M1814" s="133"/>
    </row>
    <row r="1815" spans="10:13" ht="15" customHeight="1">
      <c r="J1815" s="133"/>
      <c r="K1815" s="133"/>
      <c r="L1815" s="133"/>
      <c r="M1815" s="133"/>
    </row>
    <row r="1816" spans="10:13" ht="15" customHeight="1">
      <c r="J1816" s="133"/>
      <c r="K1816" s="133"/>
      <c r="L1816" s="133"/>
      <c r="M1816" s="133"/>
    </row>
    <row r="1817" spans="10:13" ht="15" customHeight="1">
      <c r="J1817" s="133"/>
      <c r="K1817" s="133"/>
      <c r="L1817" s="133"/>
      <c r="M1817" s="133"/>
    </row>
    <row r="1818" spans="10:13" ht="15" customHeight="1">
      <c r="J1818" s="133"/>
      <c r="K1818" s="133"/>
      <c r="L1818" s="133"/>
      <c r="M1818" s="133"/>
    </row>
    <row r="1819" spans="10:13" ht="15" customHeight="1">
      <c r="J1819" s="133"/>
      <c r="K1819" s="133"/>
      <c r="L1819" s="133"/>
      <c r="M1819" s="133"/>
    </row>
    <row r="1820" spans="10:13" ht="15" customHeight="1">
      <c r="J1820" s="133"/>
      <c r="K1820" s="133"/>
      <c r="L1820" s="133"/>
      <c r="M1820" s="133"/>
    </row>
    <row r="1821" spans="10:13" ht="15" customHeight="1">
      <c r="J1821" s="133"/>
      <c r="K1821" s="133"/>
      <c r="L1821" s="133"/>
      <c r="M1821" s="133"/>
    </row>
    <row r="1822" spans="10:13" ht="15" customHeight="1">
      <c r="J1822" s="133"/>
      <c r="K1822" s="133"/>
      <c r="L1822" s="133"/>
      <c r="M1822" s="133"/>
    </row>
    <row r="1823" spans="10:13" ht="15" customHeight="1">
      <c r="J1823" s="133"/>
      <c r="K1823" s="133"/>
      <c r="L1823" s="133"/>
      <c r="M1823" s="133"/>
    </row>
    <row r="1824" spans="10:13" ht="15" customHeight="1">
      <c r="J1824" s="133"/>
      <c r="K1824" s="133"/>
      <c r="L1824" s="133"/>
      <c r="M1824" s="133"/>
    </row>
    <row r="1825" spans="10:13" ht="15" customHeight="1">
      <c r="J1825" s="133"/>
      <c r="K1825" s="133"/>
      <c r="L1825" s="133"/>
      <c r="M1825" s="133"/>
    </row>
    <row r="1826" spans="10:13" ht="15" customHeight="1">
      <c r="J1826" s="133"/>
      <c r="K1826" s="133"/>
      <c r="L1826" s="133"/>
      <c r="M1826" s="133"/>
    </row>
    <row r="1827" spans="10:13" ht="15" customHeight="1">
      <c r="J1827" s="133"/>
      <c r="K1827" s="133"/>
      <c r="L1827" s="133"/>
      <c r="M1827" s="133"/>
    </row>
    <row r="1828" spans="10:13" ht="15" customHeight="1">
      <c r="J1828" s="133"/>
      <c r="K1828" s="133"/>
      <c r="L1828" s="133"/>
      <c r="M1828" s="133"/>
    </row>
    <row r="1829" spans="10:13" ht="15" customHeight="1">
      <c r="J1829" s="133"/>
      <c r="K1829" s="133"/>
      <c r="L1829" s="133"/>
      <c r="M1829" s="133"/>
    </row>
    <row r="1830" spans="10:13" ht="15" customHeight="1">
      <c r="J1830" s="133"/>
      <c r="K1830" s="133"/>
      <c r="L1830" s="133"/>
      <c r="M1830" s="133"/>
    </row>
    <row r="1831" spans="10:13" ht="15" customHeight="1">
      <c r="J1831" s="133"/>
      <c r="K1831" s="133"/>
      <c r="L1831" s="133"/>
      <c r="M1831" s="133"/>
    </row>
    <row r="1832" spans="10:13" ht="15" customHeight="1">
      <c r="J1832" s="133"/>
      <c r="K1832" s="133"/>
      <c r="L1832" s="133"/>
      <c r="M1832" s="133"/>
    </row>
    <row r="1833" spans="10:13" ht="15" customHeight="1">
      <c r="J1833" s="133"/>
      <c r="K1833" s="133"/>
      <c r="L1833" s="133"/>
      <c r="M1833" s="133"/>
    </row>
    <row r="1834" spans="10:13" ht="15" customHeight="1">
      <c r="J1834" s="133"/>
      <c r="K1834" s="133"/>
      <c r="L1834" s="133"/>
      <c r="M1834" s="133"/>
    </row>
    <row r="1835" spans="10:13" ht="15" customHeight="1">
      <c r="J1835" s="133"/>
      <c r="K1835" s="133"/>
      <c r="L1835" s="133"/>
      <c r="M1835" s="133"/>
    </row>
    <row r="1836" spans="10:13" ht="15" customHeight="1">
      <c r="J1836" s="133"/>
      <c r="K1836" s="133"/>
      <c r="L1836" s="133"/>
      <c r="M1836" s="133"/>
    </row>
    <row r="1837" spans="10:13" ht="15" customHeight="1">
      <c r="J1837" s="133"/>
      <c r="K1837" s="133"/>
      <c r="L1837" s="133"/>
      <c r="M1837" s="133"/>
    </row>
    <row r="1838" spans="10:13" ht="15" customHeight="1">
      <c r="J1838" s="133"/>
      <c r="K1838" s="133"/>
      <c r="L1838" s="133"/>
      <c r="M1838" s="133"/>
    </row>
    <row r="1839" spans="10:13" ht="15" customHeight="1">
      <c r="J1839" s="133"/>
      <c r="K1839" s="133"/>
      <c r="L1839" s="133"/>
      <c r="M1839" s="133"/>
    </row>
    <row r="1840" spans="10:13" ht="15" customHeight="1">
      <c r="J1840" s="133"/>
      <c r="K1840" s="133"/>
      <c r="L1840" s="133"/>
      <c r="M1840" s="133"/>
    </row>
    <row r="1841" spans="10:13" ht="15" customHeight="1">
      <c r="J1841" s="133"/>
      <c r="K1841" s="133"/>
      <c r="L1841" s="133"/>
      <c r="M1841" s="133"/>
    </row>
    <row r="1842" spans="10:13" ht="15" customHeight="1">
      <c r="J1842" s="133"/>
      <c r="K1842" s="133"/>
      <c r="L1842" s="133"/>
      <c r="M1842" s="133"/>
    </row>
    <row r="1843" spans="10:13" ht="15" customHeight="1">
      <c r="J1843" s="133"/>
      <c r="K1843" s="133"/>
      <c r="L1843" s="133"/>
      <c r="M1843" s="133"/>
    </row>
    <row r="1844" spans="10:13" ht="15" customHeight="1">
      <c r="J1844" s="133"/>
      <c r="K1844" s="133"/>
      <c r="L1844" s="133"/>
      <c r="M1844" s="133"/>
    </row>
    <row r="1845" spans="10:13" ht="15" customHeight="1">
      <c r="J1845" s="133"/>
      <c r="K1845" s="133"/>
      <c r="L1845" s="133"/>
      <c r="M1845" s="133"/>
    </row>
    <row r="1846" spans="10:13" ht="15" customHeight="1">
      <c r="J1846" s="133"/>
      <c r="K1846" s="133"/>
      <c r="L1846" s="133"/>
      <c r="M1846" s="133"/>
    </row>
    <row r="1847" spans="10:13" ht="15" customHeight="1">
      <c r="J1847" s="133"/>
      <c r="K1847" s="133"/>
      <c r="L1847" s="133"/>
      <c r="M1847" s="133"/>
    </row>
    <row r="1848" spans="10:13" ht="15" customHeight="1">
      <c r="J1848" s="133"/>
      <c r="K1848" s="133"/>
      <c r="L1848" s="133"/>
      <c r="M1848" s="133"/>
    </row>
    <row r="1849" spans="10:13" ht="15" customHeight="1">
      <c r="J1849" s="133"/>
      <c r="K1849" s="133"/>
      <c r="L1849" s="133"/>
      <c r="M1849" s="133"/>
    </row>
    <row r="1850" spans="10:13" ht="15" customHeight="1">
      <c r="J1850" s="133"/>
      <c r="K1850" s="133"/>
      <c r="L1850" s="133"/>
      <c r="M1850" s="133"/>
    </row>
    <row r="1851" spans="10:13" ht="15" customHeight="1">
      <c r="J1851" s="133"/>
      <c r="K1851" s="133"/>
      <c r="L1851" s="133"/>
      <c r="M1851" s="133"/>
    </row>
    <row r="1852" spans="10:13" ht="15" customHeight="1">
      <c r="J1852" s="133"/>
      <c r="K1852" s="133"/>
      <c r="L1852" s="133"/>
      <c r="M1852" s="133"/>
    </row>
    <row r="1853" spans="10:13" ht="15" customHeight="1">
      <c r="J1853" s="133"/>
      <c r="K1853" s="133"/>
      <c r="L1853" s="133"/>
      <c r="M1853" s="133"/>
    </row>
    <row r="1854" spans="10:13" ht="15" customHeight="1">
      <c r="J1854" s="133"/>
      <c r="K1854" s="133"/>
      <c r="L1854" s="133"/>
      <c r="M1854" s="133"/>
    </row>
    <row r="1855" spans="10:13" ht="15" customHeight="1">
      <c r="J1855" s="133"/>
      <c r="K1855" s="133"/>
      <c r="L1855" s="133"/>
      <c r="M1855" s="133"/>
    </row>
    <row r="1856" spans="10:13" ht="15" customHeight="1">
      <c r="J1856" s="133"/>
      <c r="K1856" s="133"/>
      <c r="L1856" s="133"/>
      <c r="M1856" s="133"/>
    </row>
    <row r="1857" spans="10:13" ht="15" customHeight="1">
      <c r="J1857" s="133"/>
      <c r="K1857" s="133"/>
      <c r="L1857" s="133"/>
      <c r="M1857" s="133"/>
    </row>
    <row r="1858" spans="10:13" ht="15" customHeight="1">
      <c r="J1858" s="133"/>
      <c r="K1858" s="133"/>
      <c r="L1858" s="133"/>
      <c r="M1858" s="133"/>
    </row>
    <row r="1859" spans="10:13" ht="15" customHeight="1">
      <c r="J1859" s="133"/>
      <c r="K1859" s="133"/>
      <c r="L1859" s="133"/>
      <c r="M1859" s="133"/>
    </row>
    <row r="1860" spans="10:13" ht="15" customHeight="1">
      <c r="J1860" s="133"/>
      <c r="K1860" s="133"/>
      <c r="L1860" s="133"/>
      <c r="M1860" s="133"/>
    </row>
    <row r="1861" spans="10:13" ht="15" customHeight="1">
      <c r="J1861" s="133"/>
      <c r="K1861" s="133"/>
      <c r="L1861" s="133"/>
      <c r="M1861" s="133"/>
    </row>
    <row r="1862" spans="10:13" ht="15" customHeight="1">
      <c r="J1862" s="133"/>
      <c r="K1862" s="133"/>
      <c r="L1862" s="133"/>
      <c r="M1862" s="133"/>
    </row>
    <row r="1863" spans="10:13" ht="15" customHeight="1">
      <c r="J1863" s="133"/>
      <c r="K1863" s="133"/>
      <c r="L1863" s="133"/>
      <c r="M1863" s="133"/>
    </row>
    <row r="1864" spans="10:13" ht="15" customHeight="1">
      <c r="J1864" s="133"/>
      <c r="K1864" s="133"/>
      <c r="L1864" s="133"/>
      <c r="M1864" s="133"/>
    </row>
    <row r="1865" spans="10:13" ht="15" customHeight="1">
      <c r="J1865" s="133"/>
      <c r="K1865" s="133"/>
      <c r="L1865" s="133"/>
      <c r="M1865" s="133"/>
    </row>
    <row r="1866" spans="10:13" ht="15" customHeight="1">
      <c r="J1866" s="133"/>
      <c r="K1866" s="133"/>
      <c r="L1866" s="133"/>
      <c r="M1866" s="133"/>
    </row>
    <row r="1867" spans="10:13" ht="15" customHeight="1">
      <c r="J1867" s="133"/>
      <c r="K1867" s="133"/>
      <c r="L1867" s="133"/>
      <c r="M1867" s="133"/>
    </row>
    <row r="1868" spans="10:13" ht="15" customHeight="1">
      <c r="J1868" s="133"/>
      <c r="K1868" s="133"/>
      <c r="L1868" s="133"/>
      <c r="M1868" s="133"/>
    </row>
    <row r="1869" spans="10:13" ht="15" customHeight="1">
      <c r="J1869" s="133"/>
      <c r="K1869" s="133"/>
      <c r="L1869" s="133"/>
      <c r="M1869" s="133"/>
    </row>
    <row r="1870" spans="10:13" ht="15" customHeight="1">
      <c r="J1870" s="133"/>
      <c r="K1870" s="133"/>
      <c r="L1870" s="133"/>
      <c r="M1870" s="133"/>
    </row>
    <row r="1871" spans="10:13" ht="15" customHeight="1">
      <c r="J1871" s="133"/>
      <c r="K1871" s="133"/>
      <c r="L1871" s="133"/>
      <c r="M1871" s="133"/>
    </row>
    <row r="1872" spans="10:13" ht="15" customHeight="1">
      <c r="J1872" s="133"/>
      <c r="K1872" s="133"/>
      <c r="L1872" s="133"/>
      <c r="M1872" s="133"/>
    </row>
    <row r="1873" spans="10:13" ht="15" customHeight="1">
      <c r="J1873" s="133"/>
      <c r="K1873" s="133"/>
      <c r="L1873" s="133"/>
      <c r="M1873" s="133"/>
    </row>
    <row r="1874" spans="10:13" ht="15" customHeight="1">
      <c r="J1874" s="133"/>
      <c r="K1874" s="133"/>
      <c r="L1874" s="133"/>
      <c r="M1874" s="133"/>
    </row>
    <row r="1875" spans="10:13" ht="15" customHeight="1">
      <c r="J1875" s="133"/>
      <c r="K1875" s="133"/>
      <c r="L1875" s="133"/>
      <c r="M1875" s="133"/>
    </row>
    <row r="1876" spans="10:13" ht="15" customHeight="1">
      <c r="J1876" s="133"/>
      <c r="K1876" s="133"/>
      <c r="L1876" s="133"/>
      <c r="M1876" s="133"/>
    </row>
    <row r="1877" spans="10:13" ht="15" customHeight="1">
      <c r="J1877" s="133"/>
      <c r="K1877" s="133"/>
      <c r="L1877" s="133"/>
      <c r="M1877" s="133"/>
    </row>
    <row r="1878" spans="10:13" ht="15" customHeight="1">
      <c r="J1878" s="133"/>
      <c r="K1878" s="133"/>
      <c r="L1878" s="133"/>
      <c r="M1878" s="133"/>
    </row>
    <row r="1879" spans="10:13" ht="15" customHeight="1">
      <c r="J1879" s="133"/>
      <c r="K1879" s="133"/>
      <c r="L1879" s="133"/>
      <c r="M1879" s="133"/>
    </row>
    <row r="1880" spans="10:13" ht="15" customHeight="1">
      <c r="J1880" s="133"/>
      <c r="K1880" s="133"/>
      <c r="L1880" s="133"/>
      <c r="M1880" s="133"/>
    </row>
    <row r="1881" spans="10:13" ht="15" customHeight="1">
      <c r="J1881" s="133"/>
      <c r="K1881" s="133"/>
      <c r="L1881" s="133"/>
      <c r="M1881" s="133"/>
    </row>
    <row r="1882" spans="10:13" ht="15" customHeight="1">
      <c r="J1882" s="133"/>
      <c r="K1882" s="133"/>
      <c r="L1882" s="133"/>
      <c r="M1882" s="133"/>
    </row>
    <row r="1883" spans="10:13" ht="15" customHeight="1">
      <c r="J1883" s="133"/>
      <c r="K1883" s="133"/>
      <c r="L1883" s="133"/>
      <c r="M1883" s="133"/>
    </row>
    <row r="1884" spans="10:13" ht="15" customHeight="1">
      <c r="J1884" s="133"/>
      <c r="K1884" s="133"/>
      <c r="L1884" s="133"/>
      <c r="M1884" s="133"/>
    </row>
    <row r="1885" spans="10:13" ht="15" customHeight="1">
      <c r="J1885" s="133"/>
      <c r="K1885" s="133"/>
      <c r="L1885" s="133"/>
      <c r="M1885" s="133"/>
    </row>
    <row r="1886" spans="10:13" ht="15" customHeight="1">
      <c r="J1886" s="133"/>
      <c r="K1886" s="133"/>
      <c r="L1886" s="133"/>
      <c r="M1886" s="133"/>
    </row>
    <row r="1887" spans="10:13" ht="15" customHeight="1">
      <c r="J1887" s="133"/>
      <c r="K1887" s="133"/>
      <c r="L1887" s="133"/>
      <c r="M1887" s="133"/>
    </row>
    <row r="1888" spans="10:13" ht="15" customHeight="1">
      <c r="J1888" s="133"/>
      <c r="K1888" s="133"/>
      <c r="L1888" s="133"/>
      <c r="M1888" s="133"/>
    </row>
    <row r="1889" spans="10:13" ht="15" customHeight="1">
      <c r="J1889" s="133"/>
      <c r="K1889" s="133"/>
      <c r="L1889" s="133"/>
      <c r="M1889" s="133"/>
    </row>
    <row r="1890" spans="10:13" ht="15" customHeight="1">
      <c r="J1890" s="133"/>
      <c r="K1890" s="133"/>
      <c r="L1890" s="133"/>
      <c r="M1890" s="133"/>
    </row>
    <row r="1891" spans="10:13" ht="15" customHeight="1">
      <c r="J1891" s="133"/>
      <c r="K1891" s="133"/>
      <c r="L1891" s="133"/>
      <c r="M1891" s="133"/>
    </row>
    <row r="1892" spans="10:13" ht="15" customHeight="1">
      <c r="J1892" s="133"/>
      <c r="K1892" s="133"/>
      <c r="L1892" s="133"/>
      <c r="M1892" s="133"/>
    </row>
    <row r="1893" spans="10:13" ht="15" customHeight="1">
      <c r="J1893" s="133"/>
      <c r="K1893" s="133"/>
      <c r="L1893" s="133"/>
      <c r="M1893" s="133"/>
    </row>
    <row r="1894" spans="10:13" ht="15" customHeight="1">
      <c r="J1894" s="133"/>
      <c r="K1894" s="133"/>
      <c r="L1894" s="133"/>
      <c r="M1894" s="133"/>
    </row>
    <row r="1895" spans="10:13" ht="15" customHeight="1">
      <c r="J1895" s="133"/>
      <c r="K1895" s="133"/>
      <c r="L1895" s="133"/>
      <c r="M1895" s="133"/>
    </row>
    <row r="1896" spans="10:13" ht="15" customHeight="1">
      <c r="J1896" s="133"/>
      <c r="K1896" s="133"/>
      <c r="L1896" s="133"/>
      <c r="M1896" s="133"/>
    </row>
    <row r="1897" spans="10:13" ht="15" customHeight="1">
      <c r="J1897" s="133"/>
      <c r="K1897" s="133"/>
      <c r="L1897" s="133"/>
      <c r="M1897" s="133"/>
    </row>
    <row r="1898" spans="10:13" ht="15" customHeight="1">
      <c r="J1898" s="133"/>
      <c r="K1898" s="133"/>
      <c r="L1898" s="133"/>
      <c r="M1898" s="133"/>
    </row>
    <row r="1899" spans="10:13" ht="15" customHeight="1">
      <c r="J1899" s="133"/>
      <c r="K1899" s="133"/>
      <c r="L1899" s="133"/>
      <c r="M1899" s="133"/>
    </row>
    <row r="1900" spans="10:13" ht="15" customHeight="1">
      <c r="J1900" s="133"/>
      <c r="K1900" s="133"/>
      <c r="L1900" s="133"/>
      <c r="M1900" s="133"/>
    </row>
    <row r="1901" spans="10:13" ht="15" customHeight="1">
      <c r="J1901" s="133"/>
      <c r="K1901" s="133"/>
      <c r="L1901" s="133"/>
      <c r="M1901" s="133"/>
    </row>
    <row r="1902" spans="10:13" ht="15" customHeight="1">
      <c r="J1902" s="133"/>
      <c r="K1902" s="133"/>
      <c r="L1902" s="133"/>
      <c r="M1902" s="133"/>
    </row>
    <row r="1903" spans="10:13" ht="15" customHeight="1">
      <c r="J1903" s="133"/>
      <c r="K1903" s="133"/>
      <c r="L1903" s="133"/>
      <c r="M1903" s="133"/>
    </row>
    <row r="1904" spans="10:13" ht="15" customHeight="1">
      <c r="J1904" s="133"/>
      <c r="K1904" s="133"/>
      <c r="L1904" s="133"/>
      <c r="M1904" s="133"/>
    </row>
    <row r="1905" spans="10:13" ht="15" customHeight="1">
      <c r="J1905" s="133"/>
      <c r="K1905" s="133"/>
      <c r="L1905" s="133"/>
      <c r="M1905" s="133"/>
    </row>
    <row r="1906" spans="10:13" ht="15" customHeight="1">
      <c r="J1906" s="133"/>
      <c r="K1906" s="133"/>
      <c r="L1906" s="133"/>
      <c r="M1906" s="133"/>
    </row>
    <row r="1907" spans="10:13" ht="15" customHeight="1">
      <c r="J1907" s="133"/>
      <c r="K1907" s="133"/>
      <c r="L1907" s="133"/>
      <c r="M1907" s="133"/>
    </row>
    <row r="1908" spans="10:13" ht="15" customHeight="1">
      <c r="J1908" s="133"/>
      <c r="K1908" s="133"/>
      <c r="L1908" s="133"/>
      <c r="M1908" s="133"/>
    </row>
    <row r="1909" spans="10:13" ht="15" customHeight="1">
      <c r="J1909" s="133"/>
      <c r="K1909" s="133"/>
      <c r="L1909" s="133"/>
      <c r="M1909" s="133"/>
    </row>
    <row r="1910" spans="10:13" ht="15" customHeight="1">
      <c r="J1910" s="133"/>
      <c r="K1910" s="133"/>
      <c r="L1910" s="133"/>
      <c r="M1910" s="133"/>
    </row>
    <row r="1911" spans="10:13" ht="15" customHeight="1">
      <c r="J1911" s="133"/>
      <c r="K1911" s="133"/>
      <c r="L1911" s="133"/>
      <c r="M1911" s="133"/>
    </row>
    <row r="1912" spans="10:13" ht="15" customHeight="1">
      <c r="J1912" s="133"/>
      <c r="K1912" s="133"/>
      <c r="L1912" s="133"/>
      <c r="M1912" s="133"/>
    </row>
    <row r="1913" spans="10:13" ht="15" customHeight="1">
      <c r="J1913" s="133"/>
      <c r="K1913" s="133"/>
      <c r="L1913" s="133"/>
      <c r="M1913" s="133"/>
    </row>
    <row r="1914" spans="10:13" ht="15" customHeight="1">
      <c r="J1914" s="133"/>
      <c r="K1914" s="133"/>
      <c r="L1914" s="133"/>
      <c r="M1914" s="133"/>
    </row>
    <row r="1915" spans="10:13" ht="15" customHeight="1">
      <c r="J1915" s="133"/>
      <c r="K1915" s="133"/>
      <c r="L1915" s="133"/>
      <c r="M1915" s="133"/>
    </row>
    <row r="1916" spans="10:13" ht="15" customHeight="1">
      <c r="J1916" s="133"/>
      <c r="K1916" s="133"/>
      <c r="L1916" s="133"/>
      <c r="M1916" s="133"/>
    </row>
    <row r="1917" spans="10:13" ht="15" customHeight="1">
      <c r="J1917" s="133"/>
      <c r="K1917" s="133"/>
      <c r="L1917" s="133"/>
      <c r="M1917" s="133"/>
    </row>
    <row r="1918" spans="10:13" ht="15" customHeight="1">
      <c r="J1918" s="133"/>
      <c r="K1918" s="133"/>
      <c r="L1918" s="133"/>
      <c r="M1918" s="133"/>
    </row>
    <row r="1919" spans="10:13" ht="15" customHeight="1">
      <c r="J1919" s="133"/>
      <c r="K1919" s="133"/>
      <c r="L1919" s="133"/>
      <c r="M1919" s="133"/>
    </row>
    <row r="1920" spans="10:13" ht="15" customHeight="1">
      <c r="J1920" s="133"/>
      <c r="K1920" s="133"/>
      <c r="L1920" s="133"/>
      <c r="M1920" s="133"/>
    </row>
    <row r="1921" spans="10:13" ht="15" customHeight="1">
      <c r="J1921" s="133"/>
      <c r="K1921" s="133"/>
      <c r="L1921" s="133"/>
      <c r="M1921" s="133"/>
    </row>
    <row r="1922" spans="10:13" ht="15" customHeight="1">
      <c r="J1922" s="133"/>
      <c r="K1922" s="133"/>
      <c r="L1922" s="133"/>
      <c r="M1922" s="133"/>
    </row>
    <row r="1923" spans="10:13" ht="15" customHeight="1">
      <c r="J1923" s="133"/>
      <c r="K1923" s="133"/>
      <c r="L1923" s="133"/>
      <c r="M1923" s="133"/>
    </row>
    <row r="1924" spans="10:13" ht="15" customHeight="1">
      <c r="J1924" s="133"/>
      <c r="K1924" s="133"/>
      <c r="L1924" s="133"/>
      <c r="M1924" s="133"/>
    </row>
    <row r="1925" spans="10:13" ht="15" customHeight="1">
      <c r="J1925" s="133"/>
      <c r="K1925" s="133"/>
      <c r="L1925" s="133"/>
      <c r="M1925" s="133"/>
    </row>
    <row r="1926" spans="10:13" ht="15" customHeight="1">
      <c r="J1926" s="133"/>
      <c r="K1926" s="133"/>
      <c r="L1926" s="133"/>
      <c r="M1926" s="133"/>
    </row>
    <row r="1927" spans="10:13" ht="15" customHeight="1">
      <c r="J1927" s="133"/>
      <c r="K1927" s="133"/>
      <c r="L1927" s="133"/>
      <c r="M1927" s="133"/>
    </row>
    <row r="1928" spans="10:13" ht="15" customHeight="1">
      <c r="J1928" s="133"/>
      <c r="K1928" s="133"/>
      <c r="L1928" s="133"/>
      <c r="M1928" s="133"/>
    </row>
    <row r="1929" spans="10:13" ht="15" customHeight="1">
      <c r="J1929" s="133"/>
      <c r="K1929" s="133"/>
      <c r="L1929" s="133"/>
      <c r="M1929" s="133"/>
    </row>
    <row r="1930" spans="10:13" ht="15" customHeight="1">
      <c r="J1930" s="133"/>
      <c r="K1930" s="133"/>
      <c r="L1930" s="133"/>
      <c r="M1930" s="133"/>
    </row>
    <row r="1931" spans="10:13" ht="15" customHeight="1">
      <c r="J1931" s="133"/>
      <c r="K1931" s="133"/>
      <c r="L1931" s="133"/>
      <c r="M1931" s="133"/>
    </row>
    <row r="1932" spans="10:13" ht="15" customHeight="1">
      <c r="J1932" s="133"/>
      <c r="K1932" s="133"/>
      <c r="L1932" s="133"/>
      <c r="M1932" s="133"/>
    </row>
    <row r="1933" spans="10:13" ht="15" customHeight="1">
      <c r="J1933" s="133"/>
      <c r="K1933" s="133"/>
      <c r="L1933" s="133"/>
      <c r="M1933" s="133"/>
    </row>
    <row r="1934" spans="10:13" ht="15" customHeight="1">
      <c r="J1934" s="133"/>
      <c r="K1934" s="133"/>
      <c r="L1934" s="133"/>
      <c r="M1934" s="133"/>
    </row>
    <row r="1935" spans="10:13" ht="15" customHeight="1">
      <c r="J1935" s="133"/>
      <c r="K1935" s="133"/>
      <c r="L1935" s="133"/>
      <c r="M1935" s="133"/>
    </row>
    <row r="1936" spans="10:13" ht="15" customHeight="1">
      <c r="J1936" s="133"/>
      <c r="K1936" s="133"/>
      <c r="L1936" s="133"/>
      <c r="M1936" s="133"/>
    </row>
    <row r="1937" spans="10:13" ht="15" customHeight="1">
      <c r="J1937" s="133"/>
      <c r="K1937" s="133"/>
      <c r="L1937" s="133"/>
      <c r="M1937" s="133"/>
    </row>
    <row r="1938" spans="10:13" ht="15" customHeight="1">
      <c r="J1938" s="133"/>
      <c r="K1938" s="133"/>
      <c r="L1938" s="133"/>
      <c r="M1938" s="133"/>
    </row>
    <row r="1939" spans="10:13" ht="15" customHeight="1">
      <c r="J1939" s="133"/>
      <c r="K1939" s="133"/>
      <c r="L1939" s="133"/>
      <c r="M1939" s="133"/>
    </row>
    <row r="1940" spans="10:13" ht="15" customHeight="1">
      <c r="J1940" s="133"/>
      <c r="K1940" s="133"/>
      <c r="L1940" s="133"/>
      <c r="M1940" s="133"/>
    </row>
    <row r="1941" spans="10:13" ht="15" customHeight="1">
      <c r="J1941" s="133"/>
      <c r="K1941" s="133"/>
      <c r="L1941" s="133"/>
      <c r="M1941" s="133"/>
    </row>
    <row r="1942" spans="10:13" ht="15" customHeight="1">
      <c r="J1942" s="133"/>
      <c r="K1942" s="133"/>
      <c r="L1942" s="133"/>
      <c r="M1942" s="133"/>
    </row>
    <row r="1943" spans="10:13" ht="15" customHeight="1">
      <c r="J1943" s="133"/>
      <c r="K1943" s="133"/>
      <c r="L1943" s="133"/>
      <c r="M1943" s="133"/>
    </row>
    <row r="1944" spans="10:13" ht="15" customHeight="1">
      <c r="J1944" s="133"/>
      <c r="K1944" s="133"/>
      <c r="L1944" s="133"/>
      <c r="M1944" s="133"/>
    </row>
    <row r="1945" spans="10:13" ht="15" customHeight="1">
      <c r="J1945" s="133"/>
      <c r="K1945" s="133"/>
      <c r="L1945" s="133"/>
      <c r="M1945" s="133"/>
    </row>
    <row r="1946" spans="10:13" ht="15" customHeight="1">
      <c r="J1946" s="133"/>
      <c r="K1946" s="133"/>
      <c r="L1946" s="133"/>
      <c r="M1946" s="133"/>
    </row>
    <row r="1947" spans="10:13" ht="15" customHeight="1">
      <c r="J1947" s="133"/>
      <c r="K1947" s="133"/>
      <c r="L1947" s="133"/>
      <c r="M1947" s="133"/>
    </row>
    <row r="1948" spans="10:13" ht="15" customHeight="1">
      <c r="J1948" s="133"/>
      <c r="K1948" s="133"/>
      <c r="L1948" s="133"/>
      <c r="M1948" s="133"/>
    </row>
    <row r="1949" spans="10:13" ht="15" customHeight="1">
      <c r="J1949" s="133"/>
      <c r="K1949" s="133"/>
      <c r="L1949" s="133"/>
      <c r="M1949" s="133"/>
    </row>
    <row r="1950" spans="10:13" ht="15" customHeight="1">
      <c r="J1950" s="133"/>
      <c r="K1950" s="133"/>
      <c r="L1950" s="133"/>
      <c r="M1950" s="133"/>
    </row>
    <row r="1951" spans="10:13" ht="15" customHeight="1">
      <c r="J1951" s="133"/>
      <c r="K1951" s="133"/>
      <c r="L1951" s="133"/>
      <c r="M1951" s="133"/>
    </row>
    <row r="1952" spans="10:13" ht="15" customHeight="1">
      <c r="J1952" s="133"/>
      <c r="K1952" s="133"/>
      <c r="L1952" s="133"/>
      <c r="M1952" s="133"/>
    </row>
    <row r="1953" spans="10:13" ht="15" customHeight="1">
      <c r="J1953" s="133"/>
      <c r="K1953" s="133"/>
      <c r="L1953" s="133"/>
      <c r="M1953" s="133"/>
    </row>
    <row r="1954" spans="10:13" ht="15" customHeight="1">
      <c r="J1954" s="133"/>
      <c r="K1954" s="133"/>
      <c r="L1954" s="133"/>
      <c r="M1954" s="133"/>
    </row>
    <row r="1955" spans="10:13" ht="15" customHeight="1">
      <c r="J1955" s="133"/>
      <c r="K1955" s="133"/>
      <c r="L1955" s="133"/>
      <c r="M1955" s="133"/>
    </row>
    <row r="1956" spans="10:13" ht="15" customHeight="1">
      <c r="J1956" s="133"/>
      <c r="K1956" s="133"/>
      <c r="L1956" s="133"/>
      <c r="M1956" s="133"/>
    </row>
    <row r="1957" spans="10:13" ht="15" customHeight="1">
      <c r="J1957" s="133"/>
      <c r="K1957" s="133"/>
      <c r="L1957" s="133"/>
      <c r="M1957" s="133"/>
    </row>
    <row r="1958" spans="10:13" ht="15" customHeight="1">
      <c r="J1958" s="133"/>
      <c r="K1958" s="133"/>
      <c r="L1958" s="133"/>
      <c r="M1958" s="133"/>
    </row>
    <row r="1959" spans="10:13" ht="15" customHeight="1">
      <c r="J1959" s="133"/>
      <c r="K1959" s="133"/>
      <c r="L1959" s="133"/>
      <c r="M1959" s="133"/>
    </row>
    <row r="1960" spans="10:13" ht="15" customHeight="1">
      <c r="J1960" s="133"/>
      <c r="K1960" s="133"/>
      <c r="L1960" s="133"/>
      <c r="M1960" s="133"/>
    </row>
    <row r="1961" spans="10:13" ht="15" customHeight="1">
      <c r="J1961" s="133"/>
      <c r="K1961" s="133"/>
      <c r="L1961" s="133"/>
      <c r="M1961" s="133"/>
    </row>
    <row r="1962" spans="10:13" ht="15" customHeight="1">
      <c r="J1962" s="133"/>
      <c r="K1962" s="133"/>
      <c r="L1962" s="133"/>
      <c r="M1962" s="133"/>
    </row>
    <row r="1963" spans="10:13" ht="15" customHeight="1">
      <c r="J1963" s="133"/>
      <c r="K1963" s="133"/>
      <c r="L1963" s="133"/>
      <c r="M1963" s="133"/>
    </row>
    <row r="1964" spans="10:13" ht="15" customHeight="1">
      <c r="J1964" s="133"/>
      <c r="K1964" s="133"/>
      <c r="L1964" s="133"/>
      <c r="M1964" s="133"/>
    </row>
    <row r="1965" spans="10:13" ht="15" customHeight="1">
      <c r="J1965" s="133"/>
      <c r="K1965" s="133"/>
      <c r="L1965" s="133"/>
      <c r="M1965" s="133"/>
    </row>
    <row r="1966" spans="10:13" ht="15" customHeight="1">
      <c r="J1966" s="133"/>
      <c r="K1966" s="133"/>
      <c r="L1966" s="133"/>
      <c r="M1966" s="133"/>
    </row>
    <row r="1967" spans="10:13" ht="15" customHeight="1">
      <c r="J1967" s="133"/>
      <c r="K1967" s="133"/>
      <c r="L1967" s="133"/>
      <c r="M1967" s="133"/>
    </row>
    <row r="1968" spans="10:13" ht="15" customHeight="1">
      <c r="J1968" s="133"/>
      <c r="K1968" s="133"/>
      <c r="L1968" s="133"/>
      <c r="M1968" s="133"/>
    </row>
    <row r="1969" spans="10:13" ht="15" customHeight="1">
      <c r="J1969" s="133"/>
      <c r="K1969" s="133"/>
      <c r="L1969" s="133"/>
      <c r="M1969" s="133"/>
    </row>
    <row r="1970" spans="10:13" ht="15" customHeight="1">
      <c r="J1970" s="133"/>
      <c r="K1970" s="133"/>
      <c r="L1970" s="133"/>
      <c r="M1970" s="133"/>
    </row>
    <row r="1971" spans="10:13" ht="15" customHeight="1">
      <c r="J1971" s="133"/>
      <c r="K1971" s="133"/>
      <c r="L1971" s="133"/>
      <c r="M1971" s="133"/>
    </row>
    <row r="1972" spans="10:13" ht="15" customHeight="1">
      <c r="J1972" s="133"/>
      <c r="K1972" s="133"/>
      <c r="L1972" s="133"/>
      <c r="M1972" s="133"/>
    </row>
    <row r="1973" spans="10:13" ht="15" customHeight="1">
      <c r="J1973" s="133"/>
      <c r="K1973" s="133"/>
      <c r="L1973" s="133"/>
      <c r="M1973" s="133"/>
    </row>
    <row r="1974" spans="10:13" ht="15" customHeight="1">
      <c r="J1974" s="133"/>
      <c r="K1974" s="133"/>
      <c r="L1974" s="133"/>
      <c r="M1974" s="133"/>
    </row>
    <row r="1975" spans="10:13" ht="15" customHeight="1">
      <c r="J1975" s="133"/>
      <c r="K1975" s="133"/>
      <c r="L1975" s="133"/>
      <c r="M1975" s="133"/>
    </row>
    <row r="1976" spans="10:13" ht="15" customHeight="1">
      <c r="J1976" s="133"/>
      <c r="K1976" s="133"/>
      <c r="L1976" s="133"/>
      <c r="M1976" s="133"/>
    </row>
    <row r="1977" spans="10:13" ht="15" customHeight="1">
      <c r="J1977" s="133"/>
      <c r="K1977" s="133"/>
      <c r="L1977" s="133"/>
      <c r="M1977" s="133"/>
    </row>
    <row r="1978" spans="10:13" ht="15" customHeight="1">
      <c r="J1978" s="133"/>
      <c r="K1978" s="133"/>
      <c r="L1978" s="133"/>
      <c r="M1978" s="133"/>
    </row>
    <row r="1979" spans="10:13" ht="15" customHeight="1">
      <c r="J1979" s="133"/>
      <c r="K1979" s="133"/>
      <c r="L1979" s="133"/>
      <c r="M1979" s="133"/>
    </row>
    <row r="1980" spans="10:13" ht="15" customHeight="1">
      <c r="J1980" s="133"/>
      <c r="K1980" s="133"/>
      <c r="L1980" s="133"/>
      <c r="M1980" s="133"/>
    </row>
    <row r="1981" spans="10:13" ht="15" customHeight="1">
      <c r="J1981" s="133"/>
      <c r="K1981" s="133"/>
      <c r="L1981" s="133"/>
      <c r="M1981" s="133"/>
    </row>
    <row r="1982" spans="10:13" ht="15" customHeight="1">
      <c r="J1982" s="133"/>
      <c r="K1982" s="133"/>
      <c r="L1982" s="133"/>
      <c r="M1982" s="133"/>
    </row>
    <row r="1983" spans="10:13" ht="15" customHeight="1">
      <c r="J1983" s="133"/>
      <c r="K1983" s="133"/>
      <c r="L1983" s="133"/>
      <c r="M1983" s="133"/>
    </row>
  </sheetData>
  <mergeCells count="2">
    <mergeCell ref="B15:G15"/>
    <mergeCell ref="H15:M15"/>
  </mergeCells>
  <phoneticPr fontId="3"/>
  <pageMargins left="0" right="0" top="0.98425196850393704" bottom="0.98425196850393704" header="0.51181102362204722" footer="0.51181102362204722"/>
  <pageSetup paperSize="9" scale="40" orientation="landscape" horizontalDpi="300" verticalDpi="300" r:id="rId1"/>
  <headerFooter alignWithMargins="0">
    <oddHeader>&amp;A</oddHeader>
    <oddFooter>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B21:V56"/>
  <sheetViews>
    <sheetView tabSelected="1" zoomScale="75" zoomScaleNormal="75" workbookViewId="0">
      <selection activeCell="AK47" sqref="AK47"/>
    </sheetView>
  </sheetViews>
  <sheetFormatPr defaultRowHeight="14.25"/>
  <cols>
    <col min="1" max="39" width="5.625" style="1" customWidth="1"/>
    <col min="40" max="16384" width="9" style="1"/>
  </cols>
  <sheetData>
    <row r="21" spans="22:22">
      <c r="V21" s="1" t="s">
        <v>23</v>
      </c>
    </row>
    <row r="54" spans="2:17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2:1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2:17" ht="5.25" customHeight="1"/>
  </sheetData>
  <phoneticPr fontId="3"/>
  <pageMargins left="0.39370078740157483" right="0.39370078740157483" top="0.78740157480314965" bottom="0.78740157480314965" header="0.51181102362204722" footer="0.51181102362204722"/>
  <pageSetup paperSize="9" scale="71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theodorsen</vt:lpstr>
      <vt:lpstr>플러터계수_완성계</vt:lpstr>
      <vt:lpstr>fig_완성계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第二実験課</dc:creator>
  <cp:lastModifiedBy>USER</cp:lastModifiedBy>
  <cp:lastPrinted>2005-06-04T04:05:53Z</cp:lastPrinted>
  <dcterms:created xsi:type="dcterms:W3CDTF">1997-02-21T04:39:16Z</dcterms:created>
  <dcterms:modified xsi:type="dcterms:W3CDTF">2020-10-14T11:13:08Z</dcterms:modified>
</cp:coreProperties>
</file>